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C:\Users\gyous\Desktop\"/>
    </mc:Choice>
  </mc:AlternateContent>
  <xr:revisionPtr revIDLastSave="0" documentId="13_ncr:1_{04C85CF2-F844-45C5-8A9B-E6412376E2E6}" xr6:coauthVersionLast="47" xr6:coauthVersionMax="47" xr10:uidLastSave="{00000000-0000-0000-0000-000000000000}"/>
  <workbookProtection workbookAlgorithmName="SHA-512" workbookHashValue="C23Vs+LSgxrFIjk7Vq9lJQwY4lzhBgVw0crIY3kXF7LUH/uLGBBR0hn78gmIuGoKwdOlNceojIKAobIzwPbNVA==" workbookSaltValue="3YNcvYgNn1msIE/j7x/acA==" workbookSpinCount="100000" lockStructure="1"/>
  <bookViews>
    <workbookView xWindow="2400" yWindow="-16320" windowWidth="38640" windowHeight="15720" tabRatio="851" firstSheet="1" activeTab="1" xr2:uid="{00000000-000D-0000-FFFF-FFFF00000000}"/>
    <workbookView visibility="hidden" xWindow="2400" yWindow="-16320" windowWidth="38640" windowHeight="15720" firstSheet="2" activeTab="2" xr2:uid="{51BB3260-B1A3-4687-830F-42C4095EB843}"/>
  </bookViews>
  <sheets>
    <sheet name="注文フォーム" sheetId="58" state="hidden" r:id="rId1"/>
    <sheet name="★ご発注までの流れ" sheetId="62" r:id="rId2"/>
    <sheet name="★注文シート" sheetId="57" r:id="rId3"/>
    <sheet name="★送付シート" sheetId="60" r:id="rId4"/>
    <sheet name="★請求書原本【項目税抜】" sheetId="59" state="hidden" r:id="rId5"/>
    <sheet name="★必要量・梱包方法" sheetId="61" r:id="rId6"/>
    <sheet name="★注文書" sheetId="63" state="hidden" r:id="rId7"/>
    <sheet name="★成績書" sheetId="64" state="hidden" r:id="rId8"/>
    <sheet name="★成績書 (2)" sheetId="106" state="hidden" r:id="rId9"/>
    <sheet name="★成績書 (3)" sheetId="107" state="hidden" r:id="rId10"/>
    <sheet name="★成績書 (4)" sheetId="108" state="hidden" r:id="rId11"/>
    <sheet name="★成績書 (5)" sheetId="109" state="hidden" r:id="rId12"/>
    <sheet name="★成績書 (6)" sheetId="110" state="hidden" r:id="rId13"/>
    <sheet name="★成績書 (7)" sheetId="111" state="hidden" r:id="rId14"/>
    <sheet name="★成績書 (8)" sheetId="112" state="hidden" r:id="rId15"/>
    <sheet name="★成績書 (9)" sheetId="113" state="hidden" r:id="rId16"/>
    <sheet name="★成績書 (10)" sheetId="114" state="hidden" r:id="rId17"/>
    <sheet name="★成績書 (11)" sheetId="115" state="hidden" r:id="rId18"/>
    <sheet name="★成績書 (12)" sheetId="116" state="hidden" r:id="rId19"/>
    <sheet name="★成績書 (13)" sheetId="117" state="hidden" r:id="rId20"/>
    <sheet name="★成績書 (14)" sheetId="118" state="hidden" r:id="rId21"/>
    <sheet name="★成績書 (15)" sheetId="119" state="hidden" r:id="rId22"/>
    <sheet name="★成績書 (16)" sheetId="120" state="hidden" r:id="rId23"/>
    <sheet name="★成績書 (17)" sheetId="121" state="hidden" r:id="rId24"/>
    <sheet name="★成績書 (18)" sheetId="122" state="hidden" r:id="rId25"/>
    <sheet name="★成績書 (19)" sheetId="123" state="hidden" r:id="rId26"/>
    <sheet name="★成績書 (20)" sheetId="124" state="hidden" r:id="rId27"/>
    <sheet name="★成績書 (21)" sheetId="125" state="hidden" r:id="rId28"/>
    <sheet name="★成績書 (22)" sheetId="126" state="hidden" r:id="rId29"/>
    <sheet name="★成績書 (23)" sheetId="127" state="hidden" r:id="rId30"/>
    <sheet name="★成績書 (24)" sheetId="128" state="hidden" r:id="rId31"/>
    <sheet name="★成績書 (25)" sheetId="129" state="hidden" r:id="rId32"/>
    <sheet name="★成績書 (26)" sheetId="130" state="hidden" r:id="rId33"/>
    <sheet name="★成績書 (27)" sheetId="131" state="hidden" r:id="rId34"/>
    <sheet name="★成績書 (28)" sheetId="132" state="hidden" r:id="rId35"/>
    <sheet name="★成績書 (29)" sheetId="133" state="hidden" r:id="rId36"/>
    <sheet name="★成績書 (30)" sheetId="134" state="hidden" r:id="rId37"/>
  </sheets>
  <definedNames>
    <definedName name="PDF納品">#REF!</definedName>
    <definedName name="_xlnm.Print_Area" localSheetId="7">★成績書!$A:$CU</definedName>
    <definedName name="_xlnm.Print_Area" localSheetId="16">'★成績書 (10)'!$A:$CU</definedName>
    <definedName name="_xlnm.Print_Area" localSheetId="17">'★成績書 (11)'!$A:$CU</definedName>
    <definedName name="_xlnm.Print_Area" localSheetId="18">'★成績書 (12)'!$A:$CU</definedName>
    <definedName name="_xlnm.Print_Area" localSheetId="19">'★成績書 (13)'!$A:$CU</definedName>
    <definedName name="_xlnm.Print_Area" localSheetId="20">'★成績書 (14)'!$A:$CU</definedName>
    <definedName name="_xlnm.Print_Area" localSheetId="21">'★成績書 (15)'!$A:$CU</definedName>
    <definedName name="_xlnm.Print_Area" localSheetId="22">'★成績書 (16)'!$A:$CU</definedName>
    <definedName name="_xlnm.Print_Area" localSheetId="23">'★成績書 (17)'!$A:$CU</definedName>
    <definedName name="_xlnm.Print_Area" localSheetId="24">'★成績書 (18)'!$A:$CU</definedName>
    <definedName name="_xlnm.Print_Area" localSheetId="25">'★成績書 (19)'!$A:$CU</definedName>
    <definedName name="_xlnm.Print_Area" localSheetId="8">'★成績書 (2)'!$A:$CU</definedName>
    <definedName name="_xlnm.Print_Area" localSheetId="26">'★成績書 (20)'!$A:$CU</definedName>
    <definedName name="_xlnm.Print_Area" localSheetId="27">'★成績書 (21)'!$A:$CU</definedName>
    <definedName name="_xlnm.Print_Area" localSheetId="28">'★成績書 (22)'!$A:$CU</definedName>
    <definedName name="_xlnm.Print_Area" localSheetId="29">'★成績書 (23)'!$A:$CU</definedName>
    <definedName name="_xlnm.Print_Area" localSheetId="30">'★成績書 (24)'!$A:$CU</definedName>
    <definedName name="_xlnm.Print_Area" localSheetId="31">'★成績書 (25)'!$A:$CU</definedName>
    <definedName name="_xlnm.Print_Area" localSheetId="32">'★成績書 (26)'!$A:$CU</definedName>
    <definedName name="_xlnm.Print_Area" localSheetId="33">'★成績書 (27)'!$A:$CU</definedName>
    <definedName name="_xlnm.Print_Area" localSheetId="34">'★成績書 (28)'!$A:$CU</definedName>
    <definedName name="_xlnm.Print_Area" localSheetId="35">'★成績書 (29)'!$A:$CU</definedName>
    <definedName name="_xlnm.Print_Area" localSheetId="9">'★成績書 (3)'!$A:$CU</definedName>
    <definedName name="_xlnm.Print_Area" localSheetId="36">'★成績書 (30)'!$A:$CU</definedName>
    <definedName name="_xlnm.Print_Area" localSheetId="10">'★成績書 (4)'!$A:$CU</definedName>
    <definedName name="_xlnm.Print_Area" localSheetId="11">'★成績書 (5)'!$A:$CU</definedName>
    <definedName name="_xlnm.Print_Area" localSheetId="12">'★成績書 (6)'!$A:$CU</definedName>
    <definedName name="_xlnm.Print_Area" localSheetId="13">'★成績書 (7)'!$A:$CU</definedName>
    <definedName name="_xlnm.Print_Area" localSheetId="14">'★成績書 (8)'!$A:$CU</definedName>
    <definedName name="_xlnm.Print_Area" localSheetId="15">'★成績書 (9)'!$A:$CU</definedName>
    <definedName name="_xlnm.Print_Area" localSheetId="4">★請求書原本【項目税抜】!$A$1:$K$41,★請求書原本【項目税抜】!$A$43:$K$82</definedName>
    <definedName name="_xlnm.Print_Area" localSheetId="3">★送付シート!$A$1:$I$65</definedName>
    <definedName name="_xlnm.Print_Area" localSheetId="6">★注文書!$A$1:$AK$33</definedName>
    <definedName name="紙を郵送">#REF!</definedName>
    <definedName name="成績書">#REF!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W1" i="64" l="1"/>
  <c r="CW1" i="106" s="1"/>
  <c r="CW1" i="107" s="1"/>
  <c r="CW1" i="108" s="1"/>
  <c r="CW1" i="109" s="1"/>
  <c r="CW1" i="110" s="1"/>
  <c r="CW1" i="111" s="1"/>
  <c r="CW1" i="112" s="1"/>
  <c r="CW1" i="113" s="1"/>
  <c r="CW55" i="107"/>
  <c r="CW55" i="108"/>
  <c r="CW55" i="109"/>
  <c r="CW55" i="110"/>
  <c r="CW55" i="111"/>
  <c r="CW55" i="112"/>
  <c r="CW55" i="113"/>
  <c r="CW55" i="114"/>
  <c r="CW55" i="115"/>
  <c r="CW55" i="116"/>
  <c r="CW55" i="117"/>
  <c r="CW55" i="118"/>
  <c r="CW55" i="119"/>
  <c r="CW55" i="120"/>
  <c r="CW55" i="121"/>
  <c r="CW55" i="122"/>
  <c r="CW55" i="123"/>
  <c r="CW55" i="124"/>
  <c r="CW55" i="125"/>
  <c r="CW55" i="126"/>
  <c r="CW55" i="127"/>
  <c r="CW55" i="128"/>
  <c r="CW55" i="129"/>
  <c r="CW55" i="130"/>
  <c r="CW55" i="131"/>
  <c r="CW55" i="132"/>
  <c r="CW55" i="133"/>
  <c r="CW55" i="134"/>
  <c r="CW55" i="106"/>
  <c r="CW56" i="64"/>
  <c r="H64" i="60"/>
  <c r="F64" i="60"/>
  <c r="H62" i="60"/>
  <c r="F62" i="60"/>
  <c r="H60" i="60"/>
  <c r="F60" i="60"/>
  <c r="F58" i="60"/>
  <c r="H58" i="60"/>
  <c r="H56" i="60"/>
  <c r="F56" i="60"/>
  <c r="H54" i="60"/>
  <c r="F54" i="60"/>
  <c r="H52" i="60"/>
  <c r="F52" i="60"/>
  <c r="H50" i="60"/>
  <c r="F50" i="60"/>
  <c r="H48" i="60"/>
  <c r="F48" i="60"/>
  <c r="C58" i="60"/>
  <c r="E64" i="60"/>
  <c r="E62" i="60"/>
  <c r="E60" i="60"/>
  <c r="E58" i="60"/>
  <c r="E56" i="60"/>
  <c r="E54" i="60"/>
  <c r="E52" i="60"/>
  <c r="E50" i="60"/>
  <c r="E48" i="60"/>
  <c r="C64" i="60"/>
  <c r="C62" i="60"/>
  <c r="C60" i="60"/>
  <c r="C56" i="60"/>
  <c r="C54" i="60"/>
  <c r="C52" i="60"/>
  <c r="C50" i="60"/>
  <c r="C48" i="60"/>
  <c r="H46" i="60"/>
  <c r="F46" i="60"/>
  <c r="E46" i="60"/>
  <c r="C46" i="60"/>
  <c r="CO1" i="133"/>
  <c r="M18" i="134"/>
  <c r="T33" i="134"/>
  <c r="T31" i="134"/>
  <c r="T29" i="134"/>
  <c r="T33" i="133"/>
  <c r="T31" i="133"/>
  <c r="T29" i="133"/>
  <c r="M18" i="133"/>
  <c r="AK51" i="134"/>
  <c r="Z51" i="134"/>
  <c r="L51" i="134"/>
  <c r="E51" i="134"/>
  <c r="AK49" i="134"/>
  <c r="Z49" i="134"/>
  <c r="L49" i="134"/>
  <c r="E49" i="134"/>
  <c r="AK47" i="134"/>
  <c r="Z47" i="134"/>
  <c r="L47" i="134"/>
  <c r="E47" i="134"/>
  <c r="AK45" i="134"/>
  <c r="Z45" i="134"/>
  <c r="L45" i="134"/>
  <c r="E45" i="134"/>
  <c r="CE43" i="134"/>
  <c r="B57" i="134" s="1"/>
  <c r="AK43" i="134"/>
  <c r="Z43" i="134"/>
  <c r="L43" i="134"/>
  <c r="E43" i="134"/>
  <c r="M24" i="134"/>
  <c r="M12" i="134"/>
  <c r="M14" i="134" s="1"/>
  <c r="AF7" i="134"/>
  <c r="A7" i="134"/>
  <c r="CG6" i="134"/>
  <c r="AK51" i="133"/>
  <c r="Z51" i="133"/>
  <c r="L51" i="133"/>
  <c r="E51" i="133"/>
  <c r="AK49" i="133"/>
  <c r="Z49" i="133"/>
  <c r="L49" i="133"/>
  <c r="E49" i="133"/>
  <c r="AK47" i="133"/>
  <c r="Z47" i="133"/>
  <c r="L47" i="133"/>
  <c r="E47" i="133"/>
  <c r="AK45" i="133"/>
  <c r="Z45" i="133"/>
  <c r="L45" i="133"/>
  <c r="E45" i="133"/>
  <c r="CE43" i="133"/>
  <c r="B57" i="133" s="1"/>
  <c r="AK43" i="133"/>
  <c r="Z43" i="133"/>
  <c r="L43" i="133"/>
  <c r="E43" i="133"/>
  <c r="M24" i="133"/>
  <c r="M12" i="133"/>
  <c r="M14" i="133" s="1"/>
  <c r="AF7" i="133"/>
  <c r="A7" i="133"/>
  <c r="CG6" i="133"/>
  <c r="M12" i="64"/>
  <c r="H18" i="59"/>
  <c r="T31" i="106"/>
  <c r="CW1" i="117" l="1"/>
  <c r="CS1" i="117" s="1"/>
  <c r="CW1" i="125"/>
  <c r="CS1" i="125" s="1"/>
  <c r="CW1" i="114"/>
  <c r="CS1" i="114" s="1"/>
  <c r="CW1" i="132"/>
  <c r="CS1" i="132" s="1"/>
  <c r="CW1" i="118"/>
  <c r="CS1" i="118" s="1"/>
  <c r="CW1" i="126"/>
  <c r="CS1" i="126" s="1"/>
  <c r="CW1" i="121"/>
  <c r="CS1" i="121" s="1"/>
  <c r="CW1" i="133"/>
  <c r="CS1" i="133" s="1"/>
  <c r="CW1" i="119"/>
  <c r="CS1" i="119" s="1"/>
  <c r="CW1" i="127"/>
  <c r="CS1" i="127" s="1"/>
  <c r="CW1" i="134"/>
  <c r="CS1" i="134" s="1"/>
  <c r="CW1" i="131"/>
  <c r="CS1" i="131" s="1"/>
  <c r="CW1" i="120"/>
  <c r="CS1" i="120" s="1"/>
  <c r="CW1" i="128"/>
  <c r="CS1" i="128" s="1"/>
  <c r="CW1" i="129"/>
  <c r="CS1" i="129" s="1"/>
  <c r="CW1" i="116"/>
  <c r="CS1" i="116" s="1"/>
  <c r="CW1" i="122"/>
  <c r="CS1" i="122" s="1"/>
  <c r="CW1" i="130"/>
  <c r="CS1" i="130" s="1"/>
  <c r="CW1" i="115"/>
  <c r="CS1" i="115" s="1"/>
  <c r="CW1" i="123"/>
  <c r="CS1" i="123" s="1"/>
  <c r="CW1" i="124"/>
  <c r="CS1" i="124" s="1"/>
  <c r="T33" i="132"/>
  <c r="T31" i="132"/>
  <c r="T29" i="132"/>
  <c r="M18" i="132"/>
  <c r="T33" i="131"/>
  <c r="T31" i="131"/>
  <c r="T29" i="131"/>
  <c r="M18" i="131"/>
  <c r="T33" i="130"/>
  <c r="T31" i="130"/>
  <c r="T29" i="130"/>
  <c r="M18" i="130"/>
  <c r="T33" i="129"/>
  <c r="T31" i="129"/>
  <c r="T29" i="129"/>
  <c r="M18" i="129"/>
  <c r="T33" i="128"/>
  <c r="T31" i="128"/>
  <c r="T29" i="128"/>
  <c r="M18" i="128"/>
  <c r="T33" i="127"/>
  <c r="T31" i="127"/>
  <c r="T29" i="127"/>
  <c r="M18" i="127"/>
  <c r="T33" i="126"/>
  <c r="T31" i="126"/>
  <c r="T29" i="126"/>
  <c r="M18" i="126"/>
  <c r="T33" i="125"/>
  <c r="T31" i="125"/>
  <c r="T29" i="125"/>
  <c r="M18" i="125"/>
  <c r="T33" i="124"/>
  <c r="T31" i="124"/>
  <c r="T29" i="124"/>
  <c r="M18" i="124"/>
  <c r="T33" i="123"/>
  <c r="T31" i="123"/>
  <c r="T29" i="123"/>
  <c r="M18" i="123"/>
  <c r="T33" i="122"/>
  <c r="T31" i="122"/>
  <c r="T29" i="122"/>
  <c r="M18" i="122"/>
  <c r="T33" i="121"/>
  <c r="T31" i="121"/>
  <c r="T29" i="121"/>
  <c r="M18" i="121"/>
  <c r="T33" i="120"/>
  <c r="T31" i="120"/>
  <c r="T29" i="120"/>
  <c r="M18" i="120"/>
  <c r="T33" i="119"/>
  <c r="T31" i="119"/>
  <c r="T29" i="119"/>
  <c r="M18" i="119"/>
  <c r="T33" i="118"/>
  <c r="T31" i="118"/>
  <c r="T29" i="118"/>
  <c r="M18" i="118"/>
  <c r="T33" i="117"/>
  <c r="T31" i="117"/>
  <c r="T29" i="117"/>
  <c r="M18" i="117"/>
  <c r="CG8" i="116"/>
  <c r="T33" i="116"/>
  <c r="T31" i="116"/>
  <c r="T29" i="116"/>
  <c r="M18" i="116"/>
  <c r="CG8" i="115"/>
  <c r="AD14" i="115" s="1"/>
  <c r="T33" i="115"/>
  <c r="T31" i="115"/>
  <c r="T29" i="115"/>
  <c r="M18" i="115"/>
  <c r="CG8" i="114"/>
  <c r="AD14" i="114" s="1"/>
  <c r="CG8" i="113"/>
  <c r="AD14" i="113" s="1"/>
  <c r="CG8" i="112"/>
  <c r="AD14" i="112" s="1"/>
  <c r="CG8" i="111"/>
  <c r="AD14" i="111" s="1"/>
  <c r="CG8" i="110"/>
  <c r="AD14" i="110" s="1"/>
  <c r="CG8" i="109"/>
  <c r="AD14" i="109" s="1"/>
  <c r="CG8" i="108"/>
  <c r="AD14" i="108" s="1"/>
  <c r="CG8" i="107"/>
  <c r="AD14" i="107" s="1"/>
  <c r="CG8" i="106"/>
  <c r="AD14" i="106" s="1"/>
  <c r="T33" i="114"/>
  <c r="T31" i="114"/>
  <c r="T29" i="114"/>
  <c r="M18" i="114"/>
  <c r="T33" i="113"/>
  <c r="T31" i="113"/>
  <c r="T29" i="113"/>
  <c r="M18" i="113"/>
  <c r="T33" i="112"/>
  <c r="T31" i="112"/>
  <c r="T29" i="112"/>
  <c r="M18" i="112"/>
  <c r="T33" i="111"/>
  <c r="T31" i="111"/>
  <c r="T29" i="111"/>
  <c r="M18" i="111"/>
  <c r="T33" i="110"/>
  <c r="T31" i="110"/>
  <c r="T29" i="110"/>
  <c r="M18" i="110"/>
  <c r="T33" i="109"/>
  <c r="T31" i="109"/>
  <c r="T29" i="109"/>
  <c r="M18" i="109"/>
  <c r="T33" i="108"/>
  <c r="T31" i="108"/>
  <c r="T29" i="108"/>
  <c r="M18" i="108"/>
  <c r="T33" i="107"/>
  <c r="M18" i="107"/>
  <c r="T31" i="107"/>
  <c r="T29" i="107"/>
  <c r="T33" i="106"/>
  <c r="T29" i="106"/>
  <c r="M18" i="106"/>
  <c r="AK51" i="132"/>
  <c r="Z51" i="132"/>
  <c r="L51" i="132"/>
  <c r="E51" i="132"/>
  <c r="AK49" i="132"/>
  <c r="Z49" i="132"/>
  <c r="L49" i="132"/>
  <c r="E49" i="132"/>
  <c r="AK47" i="132"/>
  <c r="Z47" i="132"/>
  <c r="L47" i="132"/>
  <c r="E47" i="132"/>
  <c r="AK45" i="132"/>
  <c r="Z45" i="132"/>
  <c r="L45" i="132"/>
  <c r="E45" i="132"/>
  <c r="CE43" i="132"/>
  <c r="B57" i="132" s="1"/>
  <c r="AK43" i="132"/>
  <c r="Z43" i="132"/>
  <c r="L43" i="132"/>
  <c r="E43" i="132"/>
  <c r="M24" i="132"/>
  <c r="M12" i="132"/>
  <c r="M14" i="132" s="1"/>
  <c r="AF7" i="132"/>
  <c r="A7" i="132"/>
  <c r="CR6" i="132"/>
  <c r="CG6" i="132"/>
  <c r="AK51" i="131"/>
  <c r="Z51" i="131"/>
  <c r="L51" i="131"/>
  <c r="E51" i="131"/>
  <c r="AK49" i="131"/>
  <c r="Z49" i="131"/>
  <c r="L49" i="131"/>
  <c r="E49" i="131"/>
  <c r="AK47" i="131"/>
  <c r="Z47" i="131"/>
  <c r="L47" i="131"/>
  <c r="E47" i="131"/>
  <c r="AK45" i="131"/>
  <c r="Z45" i="131"/>
  <c r="L45" i="131"/>
  <c r="E45" i="131"/>
  <c r="CE43" i="131"/>
  <c r="B57" i="131" s="1"/>
  <c r="AK43" i="131"/>
  <c r="Z43" i="131"/>
  <c r="L43" i="131"/>
  <c r="E43" i="131"/>
  <c r="M24" i="131"/>
  <c r="M12" i="131"/>
  <c r="M14" i="131" s="1"/>
  <c r="AF7" i="131"/>
  <c r="A7" i="131"/>
  <c r="CR6" i="131"/>
  <c r="CG6" i="131"/>
  <c r="AK51" i="130"/>
  <c r="Z51" i="130"/>
  <c r="L51" i="130"/>
  <c r="E51" i="130"/>
  <c r="AK49" i="130"/>
  <c r="Z49" i="130"/>
  <c r="L49" i="130"/>
  <c r="E49" i="130"/>
  <c r="AK47" i="130"/>
  <c r="Z47" i="130"/>
  <c r="L47" i="130"/>
  <c r="E47" i="130"/>
  <c r="AK45" i="130"/>
  <c r="Z45" i="130"/>
  <c r="L45" i="130"/>
  <c r="E45" i="130"/>
  <c r="CE43" i="130"/>
  <c r="B57" i="130" s="1"/>
  <c r="AK43" i="130"/>
  <c r="Z43" i="130"/>
  <c r="L43" i="130"/>
  <c r="E43" i="130"/>
  <c r="M24" i="130"/>
  <c r="M12" i="130"/>
  <c r="M14" i="130" s="1"/>
  <c r="AF7" i="130"/>
  <c r="A7" i="130"/>
  <c r="CR6" i="130"/>
  <c r="CG6" i="130"/>
  <c r="AK51" i="129"/>
  <c r="Z51" i="129"/>
  <c r="L51" i="129"/>
  <c r="E51" i="129"/>
  <c r="AK49" i="129"/>
  <c r="Z49" i="129"/>
  <c r="L49" i="129"/>
  <c r="E49" i="129"/>
  <c r="AK47" i="129"/>
  <c r="Z47" i="129"/>
  <c r="L47" i="129"/>
  <c r="E47" i="129"/>
  <c r="AK45" i="129"/>
  <c r="Z45" i="129"/>
  <c r="L45" i="129"/>
  <c r="E45" i="129"/>
  <c r="CE43" i="129"/>
  <c r="B57" i="129" s="1"/>
  <c r="AK43" i="129"/>
  <c r="Z43" i="129"/>
  <c r="L43" i="129"/>
  <c r="E43" i="129"/>
  <c r="M24" i="129"/>
  <c r="M12" i="129"/>
  <c r="M14" i="129" s="1"/>
  <c r="AF7" i="129"/>
  <c r="A7" i="129"/>
  <c r="CR6" i="129"/>
  <c r="CG6" i="129"/>
  <c r="AK51" i="128"/>
  <c r="Z51" i="128"/>
  <c r="L51" i="128"/>
  <c r="E51" i="128"/>
  <c r="AK49" i="128"/>
  <c r="Z49" i="128"/>
  <c r="L49" i="128"/>
  <c r="E49" i="128"/>
  <c r="AK47" i="128"/>
  <c r="Z47" i="128"/>
  <c r="L47" i="128"/>
  <c r="E47" i="128"/>
  <c r="AK45" i="128"/>
  <c r="Z45" i="128"/>
  <c r="L45" i="128"/>
  <c r="E45" i="128"/>
  <c r="CE43" i="128"/>
  <c r="B57" i="128" s="1"/>
  <c r="AK43" i="128"/>
  <c r="Z43" i="128"/>
  <c r="L43" i="128"/>
  <c r="E43" i="128"/>
  <c r="M24" i="128"/>
  <c r="M12" i="128"/>
  <c r="M14" i="128" s="1"/>
  <c r="AF7" i="128"/>
  <c r="A7" i="128"/>
  <c r="CR6" i="128"/>
  <c r="CG6" i="128"/>
  <c r="AK51" i="127"/>
  <c r="Z51" i="127"/>
  <c r="L51" i="127"/>
  <c r="E51" i="127"/>
  <c r="AK49" i="127"/>
  <c r="Z49" i="127"/>
  <c r="L49" i="127"/>
  <c r="E49" i="127"/>
  <c r="AK47" i="127"/>
  <c r="Z47" i="127"/>
  <c r="L47" i="127"/>
  <c r="E47" i="127"/>
  <c r="AK45" i="127"/>
  <c r="Z45" i="127"/>
  <c r="L45" i="127"/>
  <c r="E45" i="127"/>
  <c r="CE43" i="127"/>
  <c r="B57" i="127" s="1"/>
  <c r="AK43" i="127"/>
  <c r="Z43" i="127"/>
  <c r="L43" i="127"/>
  <c r="E43" i="127"/>
  <c r="M24" i="127"/>
  <c r="M12" i="127"/>
  <c r="M14" i="127" s="1"/>
  <c r="AF7" i="127"/>
  <c r="A7" i="127"/>
  <c r="CR6" i="127"/>
  <c r="CG6" i="127"/>
  <c r="AK51" i="126"/>
  <c r="Z51" i="126"/>
  <c r="L51" i="126"/>
  <c r="E51" i="126"/>
  <c r="AK49" i="126"/>
  <c r="Z49" i="126"/>
  <c r="L49" i="126"/>
  <c r="E49" i="126"/>
  <c r="AK47" i="126"/>
  <c r="Z47" i="126"/>
  <c r="L47" i="126"/>
  <c r="E47" i="126"/>
  <c r="AK45" i="126"/>
  <c r="Z45" i="126"/>
  <c r="L45" i="126"/>
  <c r="E45" i="126"/>
  <c r="CE43" i="126"/>
  <c r="B57" i="126" s="1"/>
  <c r="AK43" i="126"/>
  <c r="Z43" i="126"/>
  <c r="L43" i="126"/>
  <c r="E43" i="126"/>
  <c r="M24" i="126"/>
  <c r="M12" i="126"/>
  <c r="M14" i="126" s="1"/>
  <c r="AF7" i="126"/>
  <c r="A7" i="126"/>
  <c r="CR6" i="126"/>
  <c r="CG6" i="126"/>
  <c r="AK51" i="125"/>
  <c r="Z51" i="125"/>
  <c r="L51" i="125"/>
  <c r="E51" i="125"/>
  <c r="AK49" i="125"/>
  <c r="Z49" i="125"/>
  <c r="L49" i="125"/>
  <c r="E49" i="125"/>
  <c r="AK47" i="125"/>
  <c r="Z47" i="125"/>
  <c r="L47" i="125"/>
  <c r="E47" i="125"/>
  <c r="AK45" i="125"/>
  <c r="Z45" i="125"/>
  <c r="L45" i="125"/>
  <c r="E45" i="125"/>
  <c r="CE43" i="125"/>
  <c r="B57" i="125" s="1"/>
  <c r="AK43" i="125"/>
  <c r="Z43" i="125"/>
  <c r="L43" i="125"/>
  <c r="E43" i="125"/>
  <c r="M24" i="125"/>
  <c r="M12" i="125"/>
  <c r="M14" i="125" s="1"/>
  <c r="AF7" i="125"/>
  <c r="A7" i="125"/>
  <c r="CR6" i="125"/>
  <c r="CG6" i="125"/>
  <c r="AK51" i="124"/>
  <c r="Z51" i="124"/>
  <c r="L51" i="124"/>
  <c r="E51" i="124"/>
  <c r="AK49" i="124"/>
  <c r="Z49" i="124"/>
  <c r="L49" i="124"/>
  <c r="E49" i="124"/>
  <c r="AK47" i="124"/>
  <c r="Z47" i="124"/>
  <c r="L47" i="124"/>
  <c r="E47" i="124"/>
  <c r="AK45" i="124"/>
  <c r="Z45" i="124"/>
  <c r="L45" i="124"/>
  <c r="E45" i="124"/>
  <c r="CE43" i="124"/>
  <c r="B57" i="124" s="1"/>
  <c r="AK43" i="124"/>
  <c r="Z43" i="124"/>
  <c r="L43" i="124"/>
  <c r="E43" i="124"/>
  <c r="M24" i="124"/>
  <c r="M12" i="124"/>
  <c r="M14" i="124" s="1"/>
  <c r="AF7" i="124"/>
  <c r="A7" i="124"/>
  <c r="CR6" i="124"/>
  <c r="CG6" i="124"/>
  <c r="AK51" i="123"/>
  <c r="Z51" i="123"/>
  <c r="L51" i="123"/>
  <c r="E51" i="123"/>
  <c r="AK49" i="123"/>
  <c r="Z49" i="123"/>
  <c r="L49" i="123"/>
  <c r="E49" i="123"/>
  <c r="AK47" i="123"/>
  <c r="Z47" i="123"/>
  <c r="L47" i="123"/>
  <c r="E47" i="123"/>
  <c r="AK45" i="123"/>
  <c r="Z45" i="123"/>
  <c r="L45" i="123"/>
  <c r="E45" i="123"/>
  <c r="CE43" i="123"/>
  <c r="B57" i="123" s="1"/>
  <c r="AK43" i="123"/>
  <c r="Z43" i="123"/>
  <c r="L43" i="123"/>
  <c r="E43" i="123"/>
  <c r="M24" i="123"/>
  <c r="M12" i="123"/>
  <c r="M14" i="123" s="1"/>
  <c r="AF7" i="123"/>
  <c r="A7" i="123"/>
  <c r="CR6" i="123"/>
  <c r="CG6" i="123"/>
  <c r="AK51" i="122"/>
  <c r="Z51" i="122"/>
  <c r="L51" i="122"/>
  <c r="E51" i="122"/>
  <c r="AK49" i="122"/>
  <c r="Z49" i="122"/>
  <c r="L49" i="122"/>
  <c r="E49" i="122"/>
  <c r="AK47" i="122"/>
  <c r="Z47" i="122"/>
  <c r="L47" i="122"/>
  <c r="E47" i="122"/>
  <c r="AK45" i="122"/>
  <c r="Z45" i="122"/>
  <c r="L45" i="122"/>
  <c r="E45" i="122"/>
  <c r="CE43" i="122"/>
  <c r="B57" i="122" s="1"/>
  <c r="AK43" i="122"/>
  <c r="Z43" i="122"/>
  <c r="L43" i="122"/>
  <c r="E43" i="122"/>
  <c r="M24" i="122"/>
  <c r="M12" i="122"/>
  <c r="M14" i="122" s="1"/>
  <c r="AF7" i="122"/>
  <c r="A7" i="122"/>
  <c r="CR6" i="122"/>
  <c r="CG6" i="122"/>
  <c r="AK51" i="121"/>
  <c r="Z51" i="121"/>
  <c r="L51" i="121"/>
  <c r="E51" i="121"/>
  <c r="AK49" i="121"/>
  <c r="Z49" i="121"/>
  <c r="L49" i="121"/>
  <c r="E49" i="121"/>
  <c r="AK47" i="121"/>
  <c r="Z47" i="121"/>
  <c r="L47" i="121"/>
  <c r="E47" i="121"/>
  <c r="AK45" i="121"/>
  <c r="Z45" i="121"/>
  <c r="L45" i="121"/>
  <c r="E45" i="121"/>
  <c r="CE43" i="121"/>
  <c r="B57" i="121" s="1"/>
  <c r="AK43" i="121"/>
  <c r="Z43" i="121"/>
  <c r="L43" i="121"/>
  <c r="E43" i="121"/>
  <c r="M24" i="121"/>
  <c r="M12" i="121"/>
  <c r="M14" i="121" s="1"/>
  <c r="AF7" i="121"/>
  <c r="A7" i="121"/>
  <c r="CR6" i="121"/>
  <c r="CG6" i="121"/>
  <c r="AK51" i="120"/>
  <c r="Z51" i="120"/>
  <c r="L51" i="120"/>
  <c r="E51" i="120"/>
  <c r="AK49" i="120"/>
  <c r="Z49" i="120"/>
  <c r="L49" i="120"/>
  <c r="E49" i="120"/>
  <c r="AK47" i="120"/>
  <c r="Z47" i="120"/>
  <c r="L47" i="120"/>
  <c r="E47" i="120"/>
  <c r="AK45" i="120"/>
  <c r="Z45" i="120"/>
  <c r="L45" i="120"/>
  <c r="E45" i="120"/>
  <c r="CE43" i="120"/>
  <c r="B57" i="120" s="1"/>
  <c r="AK43" i="120"/>
  <c r="Z43" i="120"/>
  <c r="L43" i="120"/>
  <c r="E43" i="120"/>
  <c r="M24" i="120"/>
  <c r="M12" i="120"/>
  <c r="M14" i="120" s="1"/>
  <c r="AF7" i="120"/>
  <c r="A7" i="120"/>
  <c r="CR6" i="120"/>
  <c r="CG6" i="120"/>
  <c r="AK51" i="119"/>
  <c r="Z51" i="119"/>
  <c r="L51" i="119"/>
  <c r="E51" i="119"/>
  <c r="AK49" i="119"/>
  <c r="Z49" i="119"/>
  <c r="L49" i="119"/>
  <c r="E49" i="119"/>
  <c r="AK47" i="119"/>
  <c r="Z47" i="119"/>
  <c r="L47" i="119"/>
  <c r="E47" i="119"/>
  <c r="AK45" i="119"/>
  <c r="Z45" i="119"/>
  <c r="L45" i="119"/>
  <c r="E45" i="119"/>
  <c r="CE43" i="119"/>
  <c r="B57" i="119" s="1"/>
  <c r="AK43" i="119"/>
  <c r="Z43" i="119"/>
  <c r="L43" i="119"/>
  <c r="E43" i="119"/>
  <c r="M24" i="119"/>
  <c r="M12" i="119"/>
  <c r="M14" i="119" s="1"/>
  <c r="AF7" i="119"/>
  <c r="A7" i="119"/>
  <c r="CR6" i="119"/>
  <c r="CG6" i="119"/>
  <c r="AK51" i="118"/>
  <c r="Z51" i="118"/>
  <c r="L51" i="118"/>
  <c r="E51" i="118"/>
  <c r="AK49" i="118"/>
  <c r="Z49" i="118"/>
  <c r="L49" i="118"/>
  <c r="E49" i="118"/>
  <c r="AK47" i="118"/>
  <c r="Z47" i="118"/>
  <c r="L47" i="118"/>
  <c r="E47" i="118"/>
  <c r="AK45" i="118"/>
  <c r="Z45" i="118"/>
  <c r="L45" i="118"/>
  <c r="E45" i="118"/>
  <c r="CE43" i="118"/>
  <c r="B57" i="118" s="1"/>
  <c r="AK43" i="118"/>
  <c r="Z43" i="118"/>
  <c r="L43" i="118"/>
  <c r="E43" i="118"/>
  <c r="M24" i="118"/>
  <c r="M12" i="118"/>
  <c r="M14" i="118" s="1"/>
  <c r="AF7" i="118"/>
  <c r="A7" i="118"/>
  <c r="CR6" i="118"/>
  <c r="CG6" i="118"/>
  <c r="AK51" i="117"/>
  <c r="Z51" i="117"/>
  <c r="L51" i="117"/>
  <c r="E51" i="117"/>
  <c r="AK49" i="117"/>
  <c r="Z49" i="117"/>
  <c r="L49" i="117"/>
  <c r="E49" i="117"/>
  <c r="AK47" i="117"/>
  <c r="Z47" i="117"/>
  <c r="L47" i="117"/>
  <c r="E47" i="117"/>
  <c r="AK45" i="117"/>
  <c r="Z45" i="117"/>
  <c r="L45" i="117"/>
  <c r="E45" i="117"/>
  <c r="CE43" i="117"/>
  <c r="B57" i="117" s="1"/>
  <c r="AK43" i="117"/>
  <c r="Z43" i="117"/>
  <c r="L43" i="117"/>
  <c r="E43" i="117"/>
  <c r="M24" i="117"/>
  <c r="M12" i="117"/>
  <c r="M14" i="117" s="1"/>
  <c r="AF7" i="117"/>
  <c r="A7" i="117"/>
  <c r="CR6" i="117"/>
  <c r="CG6" i="117"/>
  <c r="AK51" i="116"/>
  <c r="Z51" i="116"/>
  <c r="L51" i="116"/>
  <c r="E51" i="116"/>
  <c r="AK49" i="116"/>
  <c r="Z49" i="116"/>
  <c r="L49" i="116"/>
  <c r="E49" i="116"/>
  <c r="AK47" i="116"/>
  <c r="Z47" i="116"/>
  <c r="L47" i="116"/>
  <c r="E47" i="116"/>
  <c r="AK45" i="116"/>
  <c r="Z45" i="116"/>
  <c r="L45" i="116"/>
  <c r="E45" i="116"/>
  <c r="CE43" i="116"/>
  <c r="B57" i="116" s="1"/>
  <c r="AK43" i="116"/>
  <c r="Z43" i="116"/>
  <c r="L43" i="116"/>
  <c r="E43" i="116"/>
  <c r="M24" i="116"/>
  <c r="M12" i="116"/>
  <c r="M14" i="116" s="1"/>
  <c r="AF7" i="116"/>
  <c r="A7" i="116"/>
  <c r="CR6" i="116"/>
  <c r="CG6" i="116"/>
  <c r="AK51" i="115"/>
  <c r="Z51" i="115"/>
  <c r="L51" i="115"/>
  <c r="E51" i="115"/>
  <c r="AK49" i="115"/>
  <c r="Z49" i="115"/>
  <c r="L49" i="115"/>
  <c r="E49" i="115"/>
  <c r="AK47" i="115"/>
  <c r="Z47" i="115"/>
  <c r="L47" i="115"/>
  <c r="E47" i="115"/>
  <c r="AK45" i="115"/>
  <c r="Z45" i="115"/>
  <c r="L45" i="115"/>
  <c r="E45" i="115"/>
  <c r="CE43" i="115"/>
  <c r="B57" i="115" s="1"/>
  <c r="AK43" i="115"/>
  <c r="Z43" i="115"/>
  <c r="L43" i="115"/>
  <c r="E43" i="115"/>
  <c r="M24" i="115"/>
  <c r="M12" i="115"/>
  <c r="M14" i="115" s="1"/>
  <c r="AF7" i="115"/>
  <c r="A7" i="115"/>
  <c r="CR6" i="115"/>
  <c r="CG6" i="115"/>
  <c r="AK51" i="114"/>
  <c r="Z51" i="114"/>
  <c r="L51" i="114"/>
  <c r="E51" i="114"/>
  <c r="AK49" i="114"/>
  <c r="Z49" i="114"/>
  <c r="L49" i="114"/>
  <c r="E49" i="114"/>
  <c r="AK47" i="114"/>
  <c r="Z47" i="114"/>
  <c r="L47" i="114"/>
  <c r="E47" i="114"/>
  <c r="AK45" i="114"/>
  <c r="Z45" i="114"/>
  <c r="L45" i="114"/>
  <c r="E45" i="114"/>
  <c r="CE43" i="114"/>
  <c r="B57" i="114" s="1"/>
  <c r="AK43" i="114"/>
  <c r="Z43" i="114"/>
  <c r="L43" i="114"/>
  <c r="E43" i="114"/>
  <c r="M24" i="114"/>
  <c r="M12" i="114"/>
  <c r="M14" i="114" s="1"/>
  <c r="AF7" i="114"/>
  <c r="A7" i="114"/>
  <c r="CR6" i="114"/>
  <c r="CG6" i="114"/>
  <c r="AK51" i="113"/>
  <c r="Z51" i="113"/>
  <c r="L51" i="113"/>
  <c r="E51" i="113"/>
  <c r="AK49" i="113"/>
  <c r="Z49" i="113"/>
  <c r="L49" i="113"/>
  <c r="E49" i="113"/>
  <c r="AK47" i="113"/>
  <c r="Z47" i="113"/>
  <c r="L47" i="113"/>
  <c r="E47" i="113"/>
  <c r="AK45" i="113"/>
  <c r="Z45" i="113"/>
  <c r="L45" i="113"/>
  <c r="E45" i="113"/>
  <c r="CE43" i="113"/>
  <c r="B57" i="113" s="1"/>
  <c r="AK43" i="113"/>
  <c r="Z43" i="113"/>
  <c r="L43" i="113"/>
  <c r="E43" i="113"/>
  <c r="M24" i="113"/>
  <c r="M12" i="113"/>
  <c r="M14" i="113" s="1"/>
  <c r="AF7" i="113"/>
  <c r="A7" i="113"/>
  <c r="CR6" i="113"/>
  <c r="CG6" i="113"/>
  <c r="CS1" i="113"/>
  <c r="AK51" i="112"/>
  <c r="Z51" i="112"/>
  <c r="L51" i="112"/>
  <c r="E51" i="112"/>
  <c r="AK49" i="112"/>
  <c r="Z49" i="112"/>
  <c r="L49" i="112"/>
  <c r="E49" i="112"/>
  <c r="AK47" i="112"/>
  <c r="Z47" i="112"/>
  <c r="L47" i="112"/>
  <c r="E47" i="112"/>
  <c r="AK45" i="112"/>
  <c r="Z45" i="112"/>
  <c r="L45" i="112"/>
  <c r="E45" i="112"/>
  <c r="CE43" i="112"/>
  <c r="B57" i="112" s="1"/>
  <c r="AK43" i="112"/>
  <c r="Z43" i="112"/>
  <c r="L43" i="112"/>
  <c r="E43" i="112"/>
  <c r="M24" i="112"/>
  <c r="M12" i="112"/>
  <c r="M14" i="112" s="1"/>
  <c r="AF7" i="112"/>
  <c r="A7" i="112"/>
  <c r="CR6" i="112"/>
  <c r="CG6" i="112"/>
  <c r="CS1" i="112"/>
  <c r="AK51" i="111"/>
  <c r="Z51" i="111"/>
  <c r="L51" i="111"/>
  <c r="E51" i="111"/>
  <c r="AK49" i="111"/>
  <c r="Z49" i="111"/>
  <c r="L49" i="111"/>
  <c r="E49" i="111"/>
  <c r="AK47" i="111"/>
  <c r="Z47" i="111"/>
  <c r="L47" i="111"/>
  <c r="E47" i="111"/>
  <c r="AK45" i="111"/>
  <c r="Z45" i="111"/>
  <c r="L45" i="111"/>
  <c r="E45" i="111"/>
  <c r="CE43" i="111"/>
  <c r="B57" i="111" s="1"/>
  <c r="AK43" i="111"/>
  <c r="Z43" i="111"/>
  <c r="L43" i="111"/>
  <c r="E43" i="111"/>
  <c r="M24" i="111"/>
  <c r="M12" i="111"/>
  <c r="M14" i="111" s="1"/>
  <c r="AF7" i="111"/>
  <c r="A7" i="111"/>
  <c r="CR6" i="111"/>
  <c r="CG6" i="111"/>
  <c r="CS1" i="111"/>
  <c r="AK51" i="110"/>
  <c r="Z51" i="110"/>
  <c r="L51" i="110"/>
  <c r="E51" i="110"/>
  <c r="AK49" i="110"/>
  <c r="Z49" i="110"/>
  <c r="L49" i="110"/>
  <c r="E49" i="110"/>
  <c r="AK47" i="110"/>
  <c r="Z47" i="110"/>
  <c r="L47" i="110"/>
  <c r="E47" i="110"/>
  <c r="AK45" i="110"/>
  <c r="Z45" i="110"/>
  <c r="L45" i="110"/>
  <c r="E45" i="110"/>
  <c r="CE43" i="110"/>
  <c r="B57" i="110" s="1"/>
  <c r="AK43" i="110"/>
  <c r="Z43" i="110"/>
  <c r="L43" i="110"/>
  <c r="E43" i="110"/>
  <c r="M24" i="110"/>
  <c r="M12" i="110"/>
  <c r="M14" i="110" s="1"/>
  <c r="AF7" i="110"/>
  <c r="A7" i="110"/>
  <c r="CR6" i="110"/>
  <c r="CG6" i="110"/>
  <c r="CS1" i="110"/>
  <c r="AK51" i="109"/>
  <c r="Z51" i="109"/>
  <c r="L51" i="109"/>
  <c r="E51" i="109"/>
  <c r="AK49" i="109"/>
  <c r="Z49" i="109"/>
  <c r="L49" i="109"/>
  <c r="E49" i="109"/>
  <c r="AK47" i="109"/>
  <c r="Z47" i="109"/>
  <c r="L47" i="109"/>
  <c r="E47" i="109"/>
  <c r="AK45" i="109"/>
  <c r="Z45" i="109"/>
  <c r="L45" i="109"/>
  <c r="E45" i="109"/>
  <c r="CE43" i="109"/>
  <c r="B57" i="109" s="1"/>
  <c r="AK43" i="109"/>
  <c r="Z43" i="109"/>
  <c r="L43" i="109"/>
  <c r="E43" i="109"/>
  <c r="M24" i="109"/>
  <c r="M12" i="109"/>
  <c r="M14" i="109" s="1"/>
  <c r="AF7" i="109"/>
  <c r="A7" i="109"/>
  <c r="CR6" i="109"/>
  <c r="CG6" i="109"/>
  <c r="CS1" i="109"/>
  <c r="AK51" i="108"/>
  <c r="Z51" i="108"/>
  <c r="L51" i="108"/>
  <c r="E51" i="108"/>
  <c r="AK49" i="108"/>
  <c r="Z49" i="108"/>
  <c r="L49" i="108"/>
  <c r="E49" i="108"/>
  <c r="AK47" i="108"/>
  <c r="Z47" i="108"/>
  <c r="L47" i="108"/>
  <c r="E47" i="108"/>
  <c r="AK45" i="108"/>
  <c r="Z45" i="108"/>
  <c r="L45" i="108"/>
  <c r="E45" i="108"/>
  <c r="CE43" i="108"/>
  <c r="B57" i="108" s="1"/>
  <c r="AK43" i="108"/>
  <c r="Z43" i="108"/>
  <c r="L43" i="108"/>
  <c r="E43" i="108"/>
  <c r="M24" i="108"/>
  <c r="M12" i="108"/>
  <c r="M14" i="108" s="1"/>
  <c r="AF7" i="108"/>
  <c r="A7" i="108"/>
  <c r="CR6" i="108"/>
  <c r="CG6" i="108"/>
  <c r="CS1" i="108"/>
  <c r="AK51" i="107"/>
  <c r="Z51" i="107"/>
  <c r="L51" i="107"/>
  <c r="E51" i="107"/>
  <c r="AK49" i="107"/>
  <c r="Z49" i="107"/>
  <c r="L49" i="107"/>
  <c r="E49" i="107"/>
  <c r="AK47" i="107"/>
  <c r="Z47" i="107"/>
  <c r="L47" i="107"/>
  <c r="E47" i="107"/>
  <c r="AK45" i="107"/>
  <c r="Z45" i="107"/>
  <c r="L45" i="107"/>
  <c r="E45" i="107"/>
  <c r="CE43" i="107"/>
  <c r="B57" i="107" s="1"/>
  <c r="AK43" i="107"/>
  <c r="Z43" i="107"/>
  <c r="L43" i="107"/>
  <c r="E43" i="107"/>
  <c r="M24" i="107"/>
  <c r="M12" i="107"/>
  <c r="M14" i="107" s="1"/>
  <c r="AF7" i="107"/>
  <c r="A7" i="107"/>
  <c r="CR6" i="107"/>
  <c r="CG6" i="107"/>
  <c r="CS1" i="107"/>
  <c r="AK51" i="106"/>
  <c r="Z51" i="106"/>
  <c r="L51" i="106"/>
  <c r="E51" i="106"/>
  <c r="AK49" i="106"/>
  <c r="Z49" i="106"/>
  <c r="L49" i="106"/>
  <c r="E49" i="106"/>
  <c r="AK47" i="106"/>
  <c r="Z47" i="106"/>
  <c r="L47" i="106"/>
  <c r="E47" i="106"/>
  <c r="AK45" i="106"/>
  <c r="Z45" i="106"/>
  <c r="L45" i="106"/>
  <c r="E45" i="106"/>
  <c r="CE43" i="106"/>
  <c r="B57" i="106" s="1"/>
  <c r="AK43" i="106"/>
  <c r="Z43" i="106"/>
  <c r="L43" i="106"/>
  <c r="E43" i="106"/>
  <c r="M24" i="106"/>
  <c r="M12" i="106"/>
  <c r="M14" i="106" s="1"/>
  <c r="AF7" i="106"/>
  <c r="A7" i="106"/>
  <c r="CR6" i="106"/>
  <c r="CG6" i="106"/>
  <c r="CS1" i="106"/>
  <c r="CR6" i="64"/>
  <c r="CG6" i="64"/>
  <c r="M14" i="64"/>
  <c r="AD14" i="64"/>
  <c r="AK51" i="64"/>
  <c r="Z51" i="64"/>
  <c r="L51" i="64"/>
  <c r="E51" i="64"/>
  <c r="AK49" i="64"/>
  <c r="Z49" i="64"/>
  <c r="L49" i="64"/>
  <c r="E49" i="64"/>
  <c r="AK47" i="64"/>
  <c r="Z47" i="64"/>
  <c r="L47" i="64"/>
  <c r="E47" i="64"/>
  <c r="AK45" i="64"/>
  <c r="Z45" i="64"/>
  <c r="L45" i="64"/>
  <c r="E45" i="64"/>
  <c r="AK43" i="64"/>
  <c r="Z43" i="64"/>
  <c r="L43" i="64"/>
  <c r="E43" i="64"/>
  <c r="CE43" i="64"/>
  <c r="B57" i="64" s="1"/>
  <c r="AD14" i="116" l="1"/>
  <c r="CG8" i="117"/>
  <c r="M18" i="64"/>
  <c r="CS1" i="64"/>
  <c r="Y7" i="63"/>
  <c r="C11" i="60"/>
  <c r="AF7" i="64"/>
  <c r="F28" i="57"/>
  <c r="N2" i="63"/>
  <c r="E4" i="59"/>
  <c r="K8" i="63"/>
  <c r="F18" i="59"/>
  <c r="F17" i="59"/>
  <c r="I18" i="59"/>
  <c r="G18" i="59"/>
  <c r="B9" i="63"/>
  <c r="F7" i="63"/>
  <c r="A19" i="59"/>
  <c r="A18" i="59"/>
  <c r="H17" i="59" s="1"/>
  <c r="H9" i="58"/>
  <c r="H5" i="58"/>
  <c r="H7" i="58"/>
  <c r="AD14" i="117" l="1"/>
  <c r="CG8" i="118"/>
  <c r="A7" i="64"/>
  <c r="AD14" i="118" l="1"/>
  <c r="CG8" i="119"/>
  <c r="M24" i="64"/>
  <c r="T33" i="64"/>
  <c r="T31" i="64"/>
  <c r="T29" i="64"/>
  <c r="D17" i="59"/>
  <c r="I16" i="58"/>
  <c r="I19" i="58"/>
  <c r="I18" i="58"/>
  <c r="Q18" i="58"/>
  <c r="AC11" i="63"/>
  <c r="AC18" i="63"/>
  <c r="E26" i="60"/>
  <c r="H40" i="60"/>
  <c r="H38" i="60"/>
  <c r="H36" i="60"/>
  <c r="H34" i="60"/>
  <c r="H32" i="60"/>
  <c r="H30" i="60"/>
  <c r="H28" i="60"/>
  <c r="H26" i="60"/>
  <c r="H24" i="60"/>
  <c r="H22" i="60"/>
  <c r="F40" i="60"/>
  <c r="F38" i="60"/>
  <c r="F36" i="60"/>
  <c r="F34" i="60"/>
  <c r="F32" i="60"/>
  <c r="F30" i="60"/>
  <c r="F28" i="60"/>
  <c r="F26" i="60"/>
  <c r="F24" i="60"/>
  <c r="E40" i="60"/>
  <c r="E34" i="60"/>
  <c r="E32" i="60"/>
  <c r="E30" i="60"/>
  <c r="E38" i="60"/>
  <c r="E36" i="60"/>
  <c r="E28" i="60"/>
  <c r="E24" i="60"/>
  <c r="C40" i="60"/>
  <c r="C38" i="60"/>
  <c r="C36" i="60"/>
  <c r="C34" i="60"/>
  <c r="C32" i="60"/>
  <c r="C30" i="60"/>
  <c r="C28" i="60"/>
  <c r="C26" i="60"/>
  <c r="C24" i="60"/>
  <c r="C22" i="60"/>
  <c r="A40" i="60"/>
  <c r="A38" i="60"/>
  <c r="A36" i="60"/>
  <c r="A34" i="60"/>
  <c r="A32" i="60"/>
  <c r="A30" i="60"/>
  <c r="A28" i="60"/>
  <c r="A26" i="60"/>
  <c r="A24" i="60"/>
  <c r="F22" i="60"/>
  <c r="E22" i="60"/>
  <c r="A22" i="60"/>
  <c r="G13" i="60"/>
  <c r="C13" i="60"/>
  <c r="G8" i="60"/>
  <c r="G7" i="60"/>
  <c r="C7" i="60"/>
  <c r="G5" i="60"/>
  <c r="C5" i="60"/>
  <c r="CG8" i="120" l="1"/>
  <c r="AD14" i="119"/>
  <c r="AC13" i="63"/>
  <c r="U23" i="63" s="1"/>
  <c r="I17" i="59"/>
  <c r="I37" i="59" s="1"/>
  <c r="A16" i="59"/>
  <c r="CG8" i="121" l="1"/>
  <c r="AD14" i="120"/>
  <c r="A4" i="59"/>
  <c r="I78" i="59"/>
  <c r="I79" i="59" s="1"/>
  <c r="AD14" i="121" l="1"/>
  <c r="CG8" i="122"/>
  <c r="I80" i="59"/>
  <c r="I81" i="59" s="1"/>
  <c r="C14" i="59"/>
  <c r="AD14" i="122" l="1"/>
  <c r="CG8" i="123"/>
  <c r="G14" i="59"/>
  <c r="E13" i="59" s="1"/>
  <c r="H4" i="58"/>
  <c r="H6" i="58"/>
  <c r="AB16" i="58"/>
  <c r="AB17" i="58"/>
  <c r="AB18" i="58"/>
  <c r="AB19" i="58"/>
  <c r="AB20" i="58"/>
  <c r="AB21" i="58"/>
  <c r="AB22" i="58"/>
  <c r="AB23" i="58"/>
  <c r="AB24" i="58"/>
  <c r="AB25" i="58"/>
  <c r="AB26" i="58"/>
  <c r="AB27" i="58"/>
  <c r="AB28" i="58"/>
  <c r="AB29" i="58"/>
  <c r="AB30" i="58"/>
  <c r="AB31" i="58"/>
  <c r="AB32" i="58"/>
  <c r="AB33" i="58"/>
  <c r="AB34" i="58"/>
  <c r="AB35" i="58"/>
  <c r="AB36" i="58"/>
  <c r="AB37" i="58"/>
  <c r="AB38" i="58"/>
  <c r="AB39" i="58"/>
  <c r="AB40" i="58"/>
  <c r="AB41" i="58"/>
  <c r="AB42" i="58"/>
  <c r="AB43" i="58"/>
  <c r="AB44" i="58"/>
  <c r="AB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15" i="58"/>
  <c r="I17" i="58"/>
  <c r="I20" i="58"/>
  <c r="I21" i="58"/>
  <c r="I22" i="58"/>
  <c r="I23" i="58"/>
  <c r="I24" i="58"/>
  <c r="I25" i="58"/>
  <c r="I26" i="58"/>
  <c r="I27" i="58"/>
  <c r="I28" i="58"/>
  <c r="I29" i="58"/>
  <c r="I30" i="58"/>
  <c r="I31" i="58"/>
  <c r="I32" i="58"/>
  <c r="I33" i="58"/>
  <c r="I34" i="58"/>
  <c r="I35" i="58"/>
  <c r="I36" i="58"/>
  <c r="I37" i="58"/>
  <c r="I38" i="58"/>
  <c r="I39" i="58"/>
  <c r="I40" i="58"/>
  <c r="I41" i="58"/>
  <c r="I42" i="58"/>
  <c r="I43" i="58"/>
  <c r="I44" i="58"/>
  <c r="Q16" i="58"/>
  <c r="Q17" i="58"/>
  <c r="Q19" i="58"/>
  <c r="Q20" i="58"/>
  <c r="Q21" i="58"/>
  <c r="Q22" i="58"/>
  <c r="Q23" i="58"/>
  <c r="Q24" i="58"/>
  <c r="Q25" i="58"/>
  <c r="Q26" i="58"/>
  <c r="Q27" i="58"/>
  <c r="Q28" i="58"/>
  <c r="Q29" i="58"/>
  <c r="Q30" i="58"/>
  <c r="Q31" i="58"/>
  <c r="Q32" i="58"/>
  <c r="Q33" i="58"/>
  <c r="Q34" i="58"/>
  <c r="Q35" i="58"/>
  <c r="Q36" i="58"/>
  <c r="Q37" i="58"/>
  <c r="Q38" i="58"/>
  <c r="Q39" i="58"/>
  <c r="Q40" i="58"/>
  <c r="Q41" i="58"/>
  <c r="Q42" i="58"/>
  <c r="Q43" i="58"/>
  <c r="Q44" i="58"/>
  <c r="Q15" i="58"/>
  <c r="I15" i="58"/>
  <c r="M5" i="58"/>
  <c r="BE15" i="58"/>
  <c r="BO15" i="58"/>
  <c r="BQ15" i="58" s="1"/>
  <c r="BE16" i="58"/>
  <c r="BO16" i="58"/>
  <c r="BQ16" i="58" s="1"/>
  <c r="BE17" i="58"/>
  <c r="BO17" i="58"/>
  <c r="BQ17" i="58" s="1"/>
  <c r="BE18" i="58"/>
  <c r="BO18" i="58"/>
  <c r="BQ18" i="58" s="1"/>
  <c r="BE19" i="58"/>
  <c r="BO19" i="58"/>
  <c r="BQ19" i="58" s="1"/>
  <c r="BE20" i="58"/>
  <c r="BE21" i="58"/>
  <c r="BE22" i="58"/>
  <c r="BE23" i="58"/>
  <c r="BE24" i="58"/>
  <c r="BE25" i="58"/>
  <c r="BE26" i="58"/>
  <c r="BE27" i="58"/>
  <c r="BE28" i="58"/>
  <c r="BE29" i="58"/>
  <c r="BE30" i="58"/>
  <c r="BE31" i="58"/>
  <c r="BE32" i="58"/>
  <c r="BE33" i="58"/>
  <c r="BE34" i="58"/>
  <c r="BE35" i="58"/>
  <c r="BE36" i="58"/>
  <c r="BE37" i="58"/>
  <c r="BE38" i="58"/>
  <c r="BE39" i="58"/>
  <c r="BE40" i="58"/>
  <c r="BE41" i="58"/>
  <c r="BE42" i="58"/>
  <c r="BE43" i="58"/>
  <c r="BE44" i="58"/>
  <c r="AD14" i="123" l="1"/>
  <c r="CG8" i="124"/>
  <c r="G29" i="57"/>
  <c r="AD14" i="124" l="1"/>
  <c r="CG8" i="125"/>
  <c r="AD14" i="125" l="1"/>
  <c r="CG8" i="126"/>
  <c r="CG8" i="127" l="1"/>
  <c r="AD14" i="126"/>
  <c r="AD14" i="127" l="1"/>
  <c r="CG8" i="128"/>
  <c r="CG8" i="129" l="1"/>
  <c r="AD14" i="128"/>
  <c r="AD14" i="129" l="1"/>
  <c r="CG8" i="130"/>
  <c r="CG8" i="131" l="1"/>
  <c r="AD14" i="130"/>
  <c r="CG8" i="134" l="1"/>
  <c r="AD14" i="134" s="1"/>
  <c r="CG8" i="133"/>
  <c r="AD14" i="133" s="1"/>
  <c r="AD14" i="131"/>
  <c r="CG8" i="132"/>
  <c r="AD14" i="132" s="1"/>
</calcChain>
</file>

<file path=xl/sharedStrings.xml><?xml version="1.0" encoding="utf-8"?>
<sst xmlns="http://schemas.openxmlformats.org/spreadsheetml/2006/main" count="3108" uniqueCount="292">
  <si>
    <t>E-mail</t>
  </si>
  <si>
    <t>通常納期</t>
  </si>
  <si>
    <t>廃棄</t>
  </si>
  <si>
    <t>TEL</t>
    <phoneticPr fontId="3"/>
  </si>
  <si>
    <t>他E-mail（任意）</t>
    <rPh sb="0" eb="1">
      <t>ホカ</t>
    </rPh>
    <rPh sb="8" eb="10">
      <t>ニンイ</t>
    </rPh>
    <phoneticPr fontId="3"/>
  </si>
  <si>
    <t>【お客様記入欄】</t>
    <rPh sb="2" eb="4">
      <t>キャクサマ</t>
    </rPh>
    <rPh sb="4" eb="7">
      <t>キニュウラン</t>
    </rPh>
    <phoneticPr fontId="3"/>
  </si>
  <si>
    <t>【納期】</t>
    <rPh sb="1" eb="3">
      <t>ノウキ</t>
    </rPh>
    <phoneticPr fontId="3"/>
  </si>
  <si>
    <t>【成績書情報】</t>
    <rPh sb="1" eb="4">
      <t>セイセキショ</t>
    </rPh>
    <rPh sb="4" eb="6">
      <t>ジョウホウ</t>
    </rPh>
    <phoneticPr fontId="3"/>
  </si>
  <si>
    <t>【試料返却の有無】</t>
    <rPh sb="1" eb="3">
      <t>シリョウ</t>
    </rPh>
    <rPh sb="3" eb="5">
      <t>ヘンキャク</t>
    </rPh>
    <rPh sb="6" eb="8">
      <t>ウム</t>
    </rPh>
    <phoneticPr fontId="3"/>
  </si>
  <si>
    <t>【業務情報】</t>
    <rPh sb="1" eb="3">
      <t>ギョウム</t>
    </rPh>
    <rPh sb="3" eb="5">
      <t>ジョウホウ</t>
    </rPh>
    <phoneticPr fontId="3"/>
  </si>
  <si>
    <t>試料番号</t>
    <phoneticPr fontId="3"/>
  </si>
  <si>
    <t>試料名称</t>
    <phoneticPr fontId="3"/>
  </si>
  <si>
    <t>採取日</t>
    <phoneticPr fontId="3"/>
  </si>
  <si>
    <t>採取場所</t>
    <phoneticPr fontId="3"/>
  </si>
  <si>
    <t>試料採取者氏名</t>
    <phoneticPr fontId="3"/>
  </si>
  <si>
    <t>アスベスト分析注文フォーム</t>
    <rPh sb="5" eb="7">
      <t>ブンセキ</t>
    </rPh>
    <rPh sb="7" eb="9">
      <t>チュウモン</t>
    </rPh>
    <phoneticPr fontId="3"/>
  </si>
  <si>
    <t>株式会社ハクトー</t>
    <rPh sb="0" eb="4">
      <t>カブシキカイシャ</t>
    </rPh>
    <phoneticPr fontId="3"/>
  </si>
  <si>
    <t>076-220-7434</t>
    <phoneticPr fontId="3"/>
  </si>
  <si>
    <t>定性分析（JIS A 1481-1）</t>
    <phoneticPr fontId="3"/>
  </si>
  <si>
    <t>サンプル送付先</t>
    <rPh sb="4" eb="7">
      <t>ソウフサキ</t>
    </rPh>
    <phoneticPr fontId="3"/>
  </si>
  <si>
    <t>石川県金沢市泉３丁目１番６号</t>
    <rPh sb="0" eb="3">
      <t>イシカワケン</t>
    </rPh>
    <rPh sb="3" eb="6">
      <t>カナザワシ</t>
    </rPh>
    <rPh sb="6" eb="7">
      <t>イズミ</t>
    </rPh>
    <rPh sb="8" eb="10">
      <t>チョウメ</t>
    </rPh>
    <rPh sb="11" eb="12">
      <t>バン</t>
    </rPh>
    <rPh sb="13" eb="14">
      <t>ゴウ</t>
    </rPh>
    <phoneticPr fontId="3"/>
  </si>
  <si>
    <t>会社名</t>
    <rPh sb="0" eb="3">
      <t>カイシャメイ</t>
    </rPh>
    <phoneticPr fontId="3"/>
  </si>
  <si>
    <r>
      <t>郵便番号</t>
    </r>
    <r>
      <rPr>
        <sz val="14"/>
        <color rgb="FFFF0000"/>
        <rFont val="ＭＳ Ｐゴシック"/>
        <family val="3"/>
        <charset val="128"/>
      </rPr>
      <t>※必須</t>
    </r>
    <rPh sb="0" eb="4">
      <t>ユウビンバンゴウ</t>
    </rPh>
    <rPh sb="4" eb="7">
      <t>コメジルシヒッス</t>
    </rPh>
    <phoneticPr fontId="3"/>
  </si>
  <si>
    <r>
      <t>会社住所</t>
    </r>
    <r>
      <rPr>
        <sz val="14"/>
        <color rgb="FFFF0000"/>
        <rFont val="ＭＳ Ｐゴシック"/>
        <family val="3"/>
        <charset val="128"/>
      </rPr>
      <t>※必須</t>
    </r>
    <rPh sb="0" eb="2">
      <t>カイシャ</t>
    </rPh>
    <rPh sb="2" eb="4">
      <t>ジュウショ</t>
    </rPh>
    <rPh sb="4" eb="7">
      <t>コメジルシヒッス</t>
    </rPh>
    <phoneticPr fontId="3"/>
  </si>
  <si>
    <r>
      <t>ご担当者様</t>
    </r>
    <r>
      <rPr>
        <sz val="14"/>
        <color rgb="FFFF0000"/>
        <rFont val="ＭＳ Ｐゴシック"/>
        <family val="3"/>
        <charset val="128"/>
      </rPr>
      <t>※必須</t>
    </r>
    <rPh sb="1" eb="5">
      <t>タントウシャサマ</t>
    </rPh>
    <rPh sb="5" eb="8">
      <t>コメジルシヒッス</t>
    </rPh>
    <phoneticPr fontId="3"/>
  </si>
  <si>
    <r>
      <t>電話番号</t>
    </r>
    <r>
      <rPr>
        <sz val="14"/>
        <color rgb="FFFF0000"/>
        <rFont val="ＭＳ Ｐゴシック"/>
        <family val="3"/>
        <charset val="128"/>
      </rPr>
      <t>※必須</t>
    </r>
    <rPh sb="0" eb="2">
      <t>デンワ</t>
    </rPh>
    <rPh sb="2" eb="4">
      <t>バンゴウ</t>
    </rPh>
    <rPh sb="4" eb="7">
      <t>コメジルシヒッス</t>
    </rPh>
    <phoneticPr fontId="3"/>
  </si>
  <si>
    <r>
      <t>携帯電話</t>
    </r>
    <r>
      <rPr>
        <sz val="14"/>
        <color rgb="FFFF0000"/>
        <rFont val="ＭＳ Ｐゴシック"/>
        <family val="3"/>
        <charset val="128"/>
      </rPr>
      <t>※必須</t>
    </r>
    <rPh sb="0" eb="4">
      <t>ケイタイデンワ</t>
    </rPh>
    <rPh sb="4" eb="7">
      <t>コメジルシヒッス</t>
    </rPh>
    <phoneticPr fontId="3"/>
  </si>
  <si>
    <r>
      <t>速報/連絡E-mail</t>
    </r>
    <r>
      <rPr>
        <sz val="14"/>
        <color rgb="FFFF0000"/>
        <rFont val="ＭＳ Ｐゴシック"/>
        <family val="3"/>
        <charset val="128"/>
      </rPr>
      <t>※必須</t>
    </r>
    <rPh sb="11" eb="14">
      <t>コメジルシヒッス</t>
    </rPh>
    <phoneticPr fontId="3"/>
  </si>
  <si>
    <r>
      <t>納期プラン</t>
    </r>
    <r>
      <rPr>
        <sz val="14"/>
        <color rgb="FFFF0000"/>
        <rFont val="ＭＳ Ｐゴシック"/>
        <family val="3"/>
        <charset val="128"/>
      </rPr>
      <t>※必須</t>
    </r>
    <rPh sb="0" eb="2">
      <t>ノウキ</t>
    </rPh>
    <rPh sb="5" eb="8">
      <t>コメジルシヒッス</t>
    </rPh>
    <phoneticPr fontId="3"/>
  </si>
  <si>
    <r>
      <t>成績書宛名※</t>
    </r>
    <r>
      <rPr>
        <sz val="14"/>
        <color rgb="FFFF0000"/>
        <rFont val="ＭＳ Ｐゴシック"/>
        <family val="3"/>
        <charset val="128"/>
      </rPr>
      <t>必須</t>
    </r>
    <rPh sb="0" eb="3">
      <t>セイセキショ</t>
    </rPh>
    <rPh sb="3" eb="5">
      <t>アテナ</t>
    </rPh>
    <rPh sb="5" eb="8">
      <t>コメジルシヒッス</t>
    </rPh>
    <phoneticPr fontId="3"/>
  </si>
  <si>
    <r>
      <t>分析後試料</t>
    </r>
    <r>
      <rPr>
        <sz val="14"/>
        <color rgb="FFFF0000"/>
        <rFont val="ＭＳ Ｐゴシック"/>
        <family val="3"/>
        <charset val="128"/>
      </rPr>
      <t>*必須</t>
    </r>
    <phoneticPr fontId="3"/>
  </si>
  <si>
    <r>
      <t>件名</t>
    </r>
    <r>
      <rPr>
        <sz val="14"/>
        <color rgb="FFFF0000"/>
        <rFont val="ＭＳ Ｐゴシック"/>
        <family val="3"/>
        <charset val="128"/>
      </rPr>
      <t>*必須</t>
    </r>
    <phoneticPr fontId="3"/>
  </si>
  <si>
    <t>部署名</t>
    <rPh sb="0" eb="2">
      <t>ブショ</t>
    </rPh>
    <rPh sb="2" eb="3">
      <t>メイ</t>
    </rPh>
    <phoneticPr fontId="3"/>
  </si>
  <si>
    <r>
      <t>XRD</t>
    </r>
    <r>
      <rPr>
        <sz val="11"/>
        <color theme="0"/>
        <rFont val="ＭＳ ゴシック"/>
        <family val="3"/>
        <charset val="128"/>
      </rPr>
      <t>済み</t>
    </r>
    <r>
      <rPr>
        <sz val="11"/>
        <color theme="0"/>
        <rFont val="Calibri"/>
        <family val="3"/>
        <charset val="128"/>
        <scheme val="minor"/>
      </rPr>
      <t>:</t>
    </r>
    <rPh sb="3" eb="4">
      <t>ズ</t>
    </rPh>
    <phoneticPr fontId="22"/>
  </si>
  <si>
    <r>
      <rPr>
        <sz val="11"/>
        <color theme="0"/>
        <rFont val="ＭＳ ゴシック"/>
        <family val="3"/>
        <charset val="128"/>
      </rPr>
      <t>灰化済み</t>
    </r>
    <r>
      <rPr>
        <sz val="11"/>
        <color theme="0"/>
        <rFont val="Calibri"/>
        <family val="3"/>
        <charset val="128"/>
        <scheme val="minor"/>
      </rPr>
      <t>:</t>
    </r>
    <rPh sb="0" eb="2">
      <t>ハイカ</t>
    </rPh>
    <rPh sb="2" eb="3">
      <t>ズ</t>
    </rPh>
    <phoneticPr fontId="22"/>
  </si>
  <si>
    <r>
      <rPr>
        <sz val="11"/>
        <color theme="0"/>
        <rFont val="ＭＳ ゴシック"/>
        <family val="3"/>
        <charset val="128"/>
      </rPr>
      <t>報告書不要</t>
    </r>
    <r>
      <rPr>
        <sz val="11"/>
        <color theme="0"/>
        <rFont val="Calibri"/>
        <family val="3"/>
        <charset val="128"/>
        <scheme val="minor"/>
      </rPr>
      <t>:</t>
    </r>
    <rPh sb="0" eb="5">
      <t>ホウコクショフヨウ</t>
    </rPh>
    <phoneticPr fontId="22"/>
  </si>
  <si>
    <r>
      <rPr>
        <sz val="11"/>
        <color theme="0"/>
        <rFont val="ＭＳ ゴシック"/>
        <family val="3"/>
        <charset val="128"/>
      </rPr>
      <t>定量分析</t>
    </r>
    <r>
      <rPr>
        <sz val="11"/>
        <color theme="0"/>
        <rFont val="Calibri"/>
        <family val="3"/>
        <charset val="128"/>
        <scheme val="minor"/>
      </rPr>
      <t>:</t>
    </r>
    <rPh sb="0" eb="4">
      <t>テイリョウブンセキ</t>
    </rPh>
    <phoneticPr fontId="22"/>
  </si>
  <si>
    <t>灰化済み</t>
  </si>
  <si>
    <t>断面写真:</t>
    <rPh sb="0" eb="4">
      <t>ダンメンシャシン</t>
    </rPh>
    <phoneticPr fontId="22"/>
  </si>
  <si>
    <t>貴社試料№</t>
    <rPh sb="0" eb="2">
      <t>キシャ</t>
    </rPh>
    <rPh sb="2" eb="4">
      <t>シリョウ</t>
    </rPh>
    <phoneticPr fontId="22"/>
  </si>
  <si>
    <t>定量分析</t>
    <rPh sb="0" eb="2">
      <t>テイリョウ</t>
    </rPh>
    <rPh sb="2" eb="4">
      <t>ブンセキ</t>
    </rPh>
    <phoneticPr fontId="22"/>
  </si>
  <si>
    <t>断面写真</t>
    <rPh sb="0" eb="4">
      <t>ダンメンシャシン</t>
    </rPh>
    <phoneticPr fontId="22"/>
  </si>
  <si>
    <t>採取者</t>
    <phoneticPr fontId="22"/>
  </si>
  <si>
    <t>採取箇所</t>
    <phoneticPr fontId="22"/>
  </si>
  <si>
    <t>採取日</t>
    <phoneticPr fontId="22"/>
  </si>
  <si>
    <r>
      <t xml:space="preserve">試料名称 </t>
    </r>
    <r>
      <rPr>
        <b/>
        <sz val="11"/>
        <color rgb="FFFF0000"/>
        <rFont val="Calibri"/>
        <family val="3"/>
        <charset val="128"/>
        <scheme val="minor"/>
      </rPr>
      <t>*必須</t>
    </r>
    <phoneticPr fontId="22"/>
  </si>
  <si>
    <r>
      <t xml:space="preserve">分析コース </t>
    </r>
    <r>
      <rPr>
        <b/>
        <sz val="11"/>
        <color rgb="FFFF0000"/>
        <rFont val="Calibri"/>
        <family val="3"/>
        <charset val="128"/>
        <scheme val="minor"/>
      </rPr>
      <t>*必須</t>
    </r>
    <phoneticPr fontId="22"/>
  </si>
  <si>
    <t>試料№</t>
    <phoneticPr fontId="22"/>
  </si>
  <si>
    <t>試料情報</t>
    <rPh sb="0" eb="2">
      <t>シリョウ</t>
    </rPh>
    <rPh sb="2" eb="4">
      <t>ジョウホウ</t>
    </rPh>
    <phoneticPr fontId="22"/>
  </si>
  <si>
    <t>貴社案件管理番号（任意）</t>
    <rPh sb="0" eb="2">
      <t>キシャ</t>
    </rPh>
    <rPh sb="2" eb="4">
      <t>アンケン</t>
    </rPh>
    <rPh sb="4" eb="8">
      <t>カンリバンゴウ</t>
    </rPh>
    <phoneticPr fontId="22"/>
  </si>
  <si>
    <t>備考（任意）</t>
    <rPh sb="0" eb="2">
      <t>ビコウ</t>
    </rPh>
    <phoneticPr fontId="22"/>
  </si>
  <si>
    <t>発送日（任意）</t>
    <phoneticPr fontId="22"/>
  </si>
  <si>
    <t>宛名（任意）</t>
    <phoneticPr fontId="22"/>
  </si>
  <si>
    <t>メールアドレス　5</t>
  </si>
  <si>
    <t>建物住所（任意）</t>
    <rPh sb="0" eb="2">
      <t>タテモノ</t>
    </rPh>
    <phoneticPr fontId="22"/>
  </si>
  <si>
    <t>メールアドレス　4</t>
  </si>
  <si>
    <t>建物名称（任意）</t>
    <phoneticPr fontId="22"/>
  </si>
  <si>
    <t>メールアドレス　3</t>
  </si>
  <si>
    <t>顧客名（任意）</t>
    <phoneticPr fontId="22"/>
  </si>
  <si>
    <t>メールアドレス　2</t>
    <phoneticPr fontId="22"/>
  </si>
  <si>
    <r>
      <t xml:space="preserve">納期パターン </t>
    </r>
    <r>
      <rPr>
        <b/>
        <sz val="11"/>
        <color rgb="FFFF0000"/>
        <rFont val="Calibri"/>
        <family val="3"/>
        <charset val="128"/>
        <scheme val="minor"/>
      </rPr>
      <t>*必須</t>
    </r>
    <phoneticPr fontId="22"/>
  </si>
  <si>
    <t>メールアドレス　1</t>
    <phoneticPr fontId="22"/>
  </si>
  <si>
    <r>
      <t xml:space="preserve">業務件名 </t>
    </r>
    <r>
      <rPr>
        <b/>
        <sz val="11"/>
        <color rgb="FFFF0000"/>
        <rFont val="Calibri"/>
        <family val="3"/>
        <charset val="128"/>
        <scheme val="minor"/>
      </rPr>
      <t>*必須</t>
    </r>
    <rPh sb="0" eb="2">
      <t>ギョウム</t>
    </rPh>
    <rPh sb="2" eb="4">
      <t>ケンメイ</t>
    </rPh>
    <phoneticPr fontId="22"/>
  </si>
  <si>
    <r>
      <t xml:space="preserve">報告書送付先メールアドレス </t>
    </r>
    <r>
      <rPr>
        <b/>
        <sz val="11"/>
        <color rgb="FFFF0000"/>
        <rFont val="Calibri"/>
        <family val="3"/>
        <charset val="128"/>
        <scheme val="minor"/>
      </rPr>
      <t>*必須</t>
    </r>
    <rPh sb="0" eb="3">
      <t>ホウコクショ</t>
    </rPh>
    <rPh sb="3" eb="6">
      <t>ソウフサキ</t>
    </rPh>
    <phoneticPr fontId="22"/>
  </si>
  <si>
    <r>
      <t xml:space="preserve">会社名 </t>
    </r>
    <r>
      <rPr>
        <b/>
        <sz val="11"/>
        <color rgb="FFFF0000"/>
        <rFont val="Calibri"/>
        <family val="3"/>
        <charset val="128"/>
        <scheme val="minor"/>
      </rPr>
      <t>*必須</t>
    </r>
    <rPh sb="0" eb="3">
      <t>カイシャメイ</t>
    </rPh>
    <phoneticPr fontId="22"/>
  </si>
  <si>
    <t>ドライブ顧客用</t>
  </si>
  <si>
    <t>案件情報</t>
    <rPh sb="0" eb="2">
      <t>アンケン</t>
    </rPh>
    <rPh sb="2" eb="4">
      <t>ジョウホウ</t>
    </rPh>
    <phoneticPr fontId="22"/>
  </si>
  <si>
    <t>DriveVer2.1</t>
    <phoneticPr fontId="22"/>
  </si>
  <si>
    <t>株式会社ハクトー</t>
    <rPh sb="0" eb="4">
      <t>カブシキガイシャ</t>
    </rPh>
    <phoneticPr fontId="22"/>
  </si>
  <si>
    <t>下記の通りご請求申し上げます。</t>
    <rPh sb="0" eb="2">
      <t>カキ</t>
    </rPh>
    <rPh sb="3" eb="4">
      <t>トオ</t>
    </rPh>
    <rPh sb="6" eb="9">
      <t>セイキュウモウ</t>
    </rPh>
    <rPh sb="10" eb="11">
      <t>ア</t>
    </rPh>
    <phoneticPr fontId="3"/>
  </si>
  <si>
    <t>　　登録番号：T1220001005289</t>
    <rPh sb="2" eb="6">
      <t>トウロクバンゴウ</t>
    </rPh>
    <phoneticPr fontId="3"/>
  </si>
  <si>
    <t>印</t>
    <rPh sb="0" eb="1">
      <t>イン</t>
    </rPh>
    <phoneticPr fontId="3"/>
  </si>
  <si>
    <t>税込御請求額</t>
    <rPh sb="0" eb="2">
      <t>ゼイコ</t>
    </rPh>
    <rPh sb="2" eb="3">
      <t>ゴ</t>
    </rPh>
    <rPh sb="3" eb="5">
      <t>セイキュウ</t>
    </rPh>
    <rPh sb="5" eb="6">
      <t>ガク</t>
    </rPh>
    <phoneticPr fontId="3"/>
  </si>
  <si>
    <t>￥</t>
    <phoneticPr fontId="3"/>
  </si>
  <si>
    <t>ｰ</t>
    <phoneticPr fontId="3"/>
  </si>
  <si>
    <t>合計金額</t>
    <rPh sb="0" eb="4">
      <t>ゴウケイキンガク</t>
    </rPh>
    <phoneticPr fontId="3"/>
  </si>
  <si>
    <t>消費税額</t>
    <rPh sb="0" eb="4">
      <t>ショウヒゼイガク</t>
    </rPh>
    <phoneticPr fontId="3"/>
  </si>
  <si>
    <t>品　名</t>
    <rPh sb="0" eb="1">
      <t>シナ</t>
    </rPh>
    <rPh sb="2" eb="3">
      <t>メイ</t>
    </rPh>
    <phoneticPr fontId="3"/>
  </si>
  <si>
    <t>数量</t>
    <rPh sb="0" eb="2">
      <t>スウリョウ</t>
    </rPh>
    <phoneticPr fontId="3"/>
  </si>
  <si>
    <t>単位</t>
    <rPh sb="0" eb="2">
      <t>タンイ</t>
    </rPh>
    <phoneticPr fontId="3"/>
  </si>
  <si>
    <t>単価</t>
    <rPh sb="0" eb="2">
      <t>タンカ</t>
    </rPh>
    <phoneticPr fontId="3"/>
  </si>
  <si>
    <t>金額（税抜）</t>
    <rPh sb="0" eb="2">
      <t>キンガク</t>
    </rPh>
    <rPh sb="3" eb="5">
      <t>ゼイヌ</t>
    </rPh>
    <phoneticPr fontId="3"/>
  </si>
  <si>
    <t>備考</t>
    <rPh sb="0" eb="2">
      <t>ビコウ</t>
    </rPh>
    <phoneticPr fontId="3"/>
  </si>
  <si>
    <t>小計(税抜)</t>
    <rPh sb="0" eb="2">
      <t>ショウケイ</t>
    </rPh>
    <rPh sb="3" eb="5">
      <t>ゼイヌ</t>
    </rPh>
    <phoneticPr fontId="3"/>
  </si>
  <si>
    <t>Page　2/2</t>
    <phoneticPr fontId="3"/>
  </si>
  <si>
    <t>小計合計(税抜)</t>
    <rPh sb="0" eb="2">
      <t>ショウケイ</t>
    </rPh>
    <rPh sb="2" eb="4">
      <t>ゴウケイ</t>
    </rPh>
    <rPh sb="5" eb="7">
      <t>ゼイヌ</t>
    </rPh>
    <phoneticPr fontId="3"/>
  </si>
  <si>
    <t>税込合計</t>
    <rPh sb="0" eb="2">
      <t>ゼイコ</t>
    </rPh>
    <rPh sb="2" eb="4">
      <t>ゴウケイ</t>
    </rPh>
    <phoneticPr fontId="3"/>
  </si>
  <si>
    <t>アスベスト分析</t>
    <rPh sb="5" eb="7">
      <t>ブンセキ</t>
    </rPh>
    <phoneticPr fontId="3"/>
  </si>
  <si>
    <t>受付</t>
    <rPh sb="0" eb="2">
      <t>ウケツケ</t>
    </rPh>
    <phoneticPr fontId="3"/>
  </si>
  <si>
    <t>検体</t>
    <rPh sb="0" eb="2">
      <t>ケンタイ</t>
    </rPh>
    <phoneticPr fontId="3"/>
  </si>
  <si>
    <t>アスベスト分析送付シート</t>
    <rPh sb="5" eb="7">
      <t>ブンセキ</t>
    </rPh>
    <rPh sb="7" eb="9">
      <t>ソウフ</t>
    </rPh>
    <phoneticPr fontId="3"/>
  </si>
  <si>
    <t>本送付シートを印刷し試料に同封して下さい。</t>
    <rPh sb="0" eb="3">
      <t>ホンソウフ</t>
    </rPh>
    <rPh sb="7" eb="9">
      <t>インサツ</t>
    </rPh>
    <rPh sb="10" eb="12">
      <t>シリョウ</t>
    </rPh>
    <rPh sb="13" eb="15">
      <t>ドウフウ</t>
    </rPh>
    <rPh sb="17" eb="18">
      <t>クダ</t>
    </rPh>
    <phoneticPr fontId="3"/>
  </si>
  <si>
    <t>〒921-8041
石川県金沢市泉３丁目１番６号
株式会社ハクトー　
アスベスト受付担当 行
TEL　076-220-7434</t>
    <rPh sb="10" eb="17">
      <t>イシカワケンカナザワシイズミ</t>
    </rPh>
    <rPh sb="18" eb="20">
      <t>チョウメ</t>
    </rPh>
    <rPh sb="21" eb="22">
      <t>バン</t>
    </rPh>
    <rPh sb="23" eb="24">
      <t>ゴウ</t>
    </rPh>
    <rPh sb="25" eb="29">
      <t>カブシキカイシャ</t>
    </rPh>
    <rPh sb="40" eb="42">
      <t>ウケツケ</t>
    </rPh>
    <rPh sb="42" eb="44">
      <t>タントウ</t>
    </rPh>
    <rPh sb="45" eb="46">
      <t>イキ</t>
    </rPh>
    <phoneticPr fontId="3"/>
  </si>
  <si>
    <t>お客様情報</t>
    <rPh sb="1" eb="3">
      <t>キャクサマ</t>
    </rPh>
    <rPh sb="3" eb="5">
      <t>ジョウホウ</t>
    </rPh>
    <phoneticPr fontId="3"/>
  </si>
  <si>
    <t>(会社名)</t>
    <rPh sb="1" eb="4">
      <t>カイシャメイ</t>
    </rPh>
    <phoneticPr fontId="3"/>
  </si>
  <si>
    <t>(部署名)</t>
    <rPh sb="1" eb="3">
      <t>ブショ</t>
    </rPh>
    <rPh sb="3" eb="4">
      <t>メイ</t>
    </rPh>
    <phoneticPr fontId="3"/>
  </si>
  <si>
    <t>(ご担当者様)</t>
    <rPh sb="2" eb="6">
      <t>タントウシャサマ</t>
    </rPh>
    <phoneticPr fontId="3"/>
  </si>
  <si>
    <t>携帯</t>
    <rPh sb="0" eb="2">
      <t>ケイタイ</t>
    </rPh>
    <phoneticPr fontId="3"/>
  </si>
  <si>
    <t>ご依頼情報</t>
    <rPh sb="1" eb="3">
      <t>イライ</t>
    </rPh>
    <rPh sb="3" eb="5">
      <t>ジョウホウ</t>
    </rPh>
    <phoneticPr fontId="3"/>
  </si>
  <si>
    <t>（件名）</t>
    <rPh sb="1" eb="3">
      <t>ケンメイ</t>
    </rPh>
    <phoneticPr fontId="3"/>
  </si>
  <si>
    <t>（納期）</t>
    <rPh sb="1" eb="3">
      <t>ノウキ</t>
    </rPh>
    <phoneticPr fontId="3"/>
  </si>
  <si>
    <t>（分析内容）</t>
    <rPh sb="1" eb="5">
      <t>ブンセキナイヨウ</t>
    </rPh>
    <phoneticPr fontId="3"/>
  </si>
  <si>
    <t>（試料返却）</t>
    <rPh sb="1" eb="3">
      <t>シリョウ</t>
    </rPh>
    <rPh sb="3" eb="5">
      <t>ヘンキャク</t>
    </rPh>
    <phoneticPr fontId="3"/>
  </si>
  <si>
    <t>定性分析</t>
    <rPh sb="0" eb="4">
      <t>テイセイブンセキ</t>
    </rPh>
    <phoneticPr fontId="3"/>
  </si>
  <si>
    <t>（連絡事項）</t>
    <rPh sb="1" eb="3">
      <t>レンラク</t>
    </rPh>
    <rPh sb="3" eb="5">
      <t>ジコウ</t>
    </rPh>
    <phoneticPr fontId="3"/>
  </si>
  <si>
    <t>試料別情報</t>
    <rPh sb="0" eb="3">
      <t>シリョウベツ</t>
    </rPh>
    <rPh sb="3" eb="5">
      <t>ジョウホウ</t>
    </rPh>
    <phoneticPr fontId="3"/>
  </si>
  <si>
    <t>試料
番号</t>
    <rPh sb="0" eb="2">
      <t>シリョウ</t>
    </rPh>
    <rPh sb="3" eb="5">
      <t>バンゴウ</t>
    </rPh>
    <phoneticPr fontId="3"/>
  </si>
  <si>
    <t>試料名称</t>
    <rPh sb="0" eb="2">
      <t>シリョウ</t>
    </rPh>
    <rPh sb="2" eb="4">
      <t>メイショウ</t>
    </rPh>
    <phoneticPr fontId="3"/>
  </si>
  <si>
    <t>採取日</t>
    <rPh sb="0" eb="2">
      <t>サイシュ</t>
    </rPh>
    <rPh sb="2" eb="3">
      <t>ビ</t>
    </rPh>
    <phoneticPr fontId="3"/>
  </si>
  <si>
    <t>採取場所</t>
    <rPh sb="0" eb="2">
      <t>サイシュ</t>
    </rPh>
    <rPh sb="2" eb="4">
      <t>バショ</t>
    </rPh>
    <phoneticPr fontId="3"/>
  </si>
  <si>
    <t>試料採取者
氏名</t>
    <rPh sb="0" eb="2">
      <t>シリョウ</t>
    </rPh>
    <rPh sb="2" eb="4">
      <t>サイシュ</t>
    </rPh>
    <rPh sb="4" eb="5">
      <t>シャ</t>
    </rPh>
    <rPh sb="6" eb="8">
      <t>シメイ</t>
    </rPh>
    <phoneticPr fontId="3"/>
  </si>
  <si>
    <t>※10検体目以降は２ページ目に記載、印刷を行い、郵便物と一緒に郵送お願い致します。</t>
    <rPh sb="3" eb="5">
      <t>ケンタイ</t>
    </rPh>
    <rPh sb="5" eb="6">
      <t>メ</t>
    </rPh>
    <rPh sb="6" eb="8">
      <t>イコウ</t>
    </rPh>
    <rPh sb="13" eb="14">
      <t>メ</t>
    </rPh>
    <rPh sb="15" eb="17">
      <t>キサイ</t>
    </rPh>
    <rPh sb="18" eb="20">
      <t>インサツ</t>
    </rPh>
    <rPh sb="21" eb="22">
      <t>オコナ</t>
    </rPh>
    <rPh sb="24" eb="27">
      <t>ユウビンブツ</t>
    </rPh>
    <rPh sb="28" eb="30">
      <t>イッショ</t>
    </rPh>
    <rPh sb="31" eb="33">
      <t>ユウソウ</t>
    </rPh>
    <rPh sb="34" eb="35">
      <t>ネガ</t>
    </rPh>
    <rPh sb="36" eb="37">
      <t>イタ</t>
    </rPh>
    <phoneticPr fontId="3"/>
  </si>
  <si>
    <t>分析に必要な試料量の目安</t>
    <rPh sb="0" eb="2">
      <t>ブンセキ</t>
    </rPh>
    <rPh sb="3" eb="5">
      <t>ヒツヨウ</t>
    </rPh>
    <rPh sb="6" eb="8">
      <t>シリョウ</t>
    </rPh>
    <rPh sb="8" eb="9">
      <t>リョウ</t>
    </rPh>
    <rPh sb="10" eb="12">
      <t>メヤス</t>
    </rPh>
    <phoneticPr fontId="3"/>
  </si>
  <si>
    <t>・外壁、仕上塗材</t>
    <rPh sb="1" eb="3">
      <t>ガイヘキ</t>
    </rPh>
    <rPh sb="4" eb="6">
      <t>シア</t>
    </rPh>
    <rPh sb="6" eb="8">
      <t>トザイ</t>
    </rPh>
    <phoneticPr fontId="3"/>
  </si>
  <si>
    <t>・吹付材、保温材</t>
    <rPh sb="1" eb="3">
      <t>フキツケ</t>
    </rPh>
    <rPh sb="3" eb="4">
      <t>ザイ</t>
    </rPh>
    <rPh sb="5" eb="8">
      <t>ホオンザイ</t>
    </rPh>
    <phoneticPr fontId="3"/>
  </si>
  <si>
    <r>
      <rPr>
        <b/>
        <sz val="16"/>
        <color theme="1"/>
        <rFont val="游ゴシック"/>
        <family val="3"/>
        <charset val="128"/>
      </rPr>
      <t xml:space="preserve">・成形品
</t>
    </r>
    <r>
      <rPr>
        <b/>
        <sz val="10"/>
        <color theme="1"/>
        <rFont val="游ゴシック"/>
        <family val="3"/>
        <charset val="128"/>
      </rPr>
      <t>(スレート版、石膏ボード、天井材など)</t>
    </r>
    <rPh sb="1" eb="4">
      <t>セイケイヒン</t>
    </rPh>
    <rPh sb="10" eb="11">
      <t>バン</t>
    </rPh>
    <rPh sb="12" eb="14">
      <t>セッコウ</t>
    </rPh>
    <rPh sb="18" eb="21">
      <t>テンジョウザイ</t>
    </rPh>
    <phoneticPr fontId="3"/>
  </si>
  <si>
    <t>試料の梱包方法</t>
    <phoneticPr fontId="3"/>
  </si>
  <si>
    <r>
      <t xml:space="preserve">試料が飛散・汚染しないよう、チャック付きポリ袋に2重にしてください。
</t>
    </r>
    <r>
      <rPr>
        <b/>
        <sz val="9"/>
        <color theme="1"/>
        <rFont val="游ゴシック"/>
        <family val="3"/>
        <charset val="128"/>
      </rPr>
      <t>　　　　　　　　　　　　　　　　　　　※チャック付きポリ袋は、100円均等で売っているもので大丈夫です。</t>
    </r>
    <rPh sb="59" eb="60">
      <t>ツ</t>
    </rPh>
    <rPh sb="63" eb="64">
      <t>フクロ</t>
    </rPh>
    <rPh sb="69" eb="70">
      <t>エン</t>
    </rPh>
    <rPh sb="70" eb="72">
      <t>キントウ</t>
    </rPh>
    <rPh sb="73" eb="74">
      <t>ウ</t>
    </rPh>
    <rPh sb="81" eb="84">
      <t>ダイジョウブ</t>
    </rPh>
    <phoneticPr fontId="3"/>
  </si>
  <si>
    <t>1検体ごとに袋を2重に入れる</t>
    <phoneticPr fontId="3"/>
  </si>
  <si>
    <t>1検体ずつ小袋に入れ、１つの大袋に複数の小袋を入れる</t>
    <phoneticPr fontId="3"/>
  </si>
  <si>
    <t>①</t>
    <phoneticPr fontId="3"/>
  </si>
  <si>
    <t>(株)ハクトー</t>
    <rPh sb="1" eb="2">
      <t>カブ</t>
    </rPh>
    <phoneticPr fontId="3"/>
  </si>
  <si>
    <t>仕上塗材</t>
    <rPh sb="0" eb="4">
      <t>シアゲトザイ</t>
    </rPh>
    <phoneticPr fontId="3"/>
  </si>
  <si>
    <r>
      <rPr>
        <b/>
        <u/>
        <sz val="14"/>
        <color theme="1"/>
        <rFont val="游ゴシック"/>
        <family val="3"/>
        <charset val="128"/>
      </rPr>
      <t>上記までを全て終えた後は、このExcel</t>
    </r>
    <r>
      <rPr>
        <b/>
        <u/>
        <sz val="14"/>
        <rFont val="游ゴシック"/>
        <family val="3"/>
        <charset val="128"/>
      </rPr>
      <t>ファイルを弊社　指定のメールアドレスまで送信して頂き、送付シート及び</t>
    </r>
    <r>
      <rPr>
        <b/>
        <u/>
        <sz val="14"/>
        <color theme="1"/>
        <rFont val="游ゴシック"/>
        <family val="3"/>
        <charset val="128"/>
      </rPr>
      <t>試料を合わせてご送付下さい。</t>
    </r>
    <r>
      <rPr>
        <b/>
        <sz val="14"/>
        <color theme="1"/>
        <rFont val="游ゴシック"/>
        <family val="3"/>
        <charset val="128"/>
      </rPr>
      <t xml:space="preserve">
</t>
    </r>
    <r>
      <rPr>
        <b/>
        <sz val="14"/>
        <rFont val="游ゴシック"/>
        <family val="3"/>
        <charset val="128"/>
      </rPr>
      <t>　　　　　　　　</t>
    </r>
    <r>
      <rPr>
        <b/>
        <u/>
        <sz val="14"/>
        <rFont val="游ゴシック"/>
        <family val="3"/>
        <charset val="128"/>
      </rPr>
      <t>送料は、元払いでお願いいたします。</t>
    </r>
    <r>
      <rPr>
        <b/>
        <sz val="14"/>
        <rFont val="游ゴシック"/>
        <family val="3"/>
        <charset val="128"/>
      </rPr>
      <t xml:space="preserve">
</t>
    </r>
    <rPh sb="44" eb="45">
      <t>イタダ</t>
    </rPh>
    <rPh sb="47" eb="49">
      <t>ソウフ</t>
    </rPh>
    <rPh sb="52" eb="53">
      <t>オヨ</t>
    </rPh>
    <rPh sb="54" eb="56">
      <t>シリョウ</t>
    </rPh>
    <rPh sb="57" eb="58">
      <t>ア</t>
    </rPh>
    <rPh sb="62" eb="64">
      <t>ソウフ</t>
    </rPh>
    <rPh sb="64" eb="65">
      <t>クダ</t>
    </rPh>
    <rPh sb="77" eb="79">
      <t>ソウリョウ</t>
    </rPh>
    <rPh sb="81" eb="82">
      <t>モト</t>
    </rPh>
    <rPh sb="82" eb="83">
      <t>ハラ</t>
    </rPh>
    <rPh sb="86" eb="87">
      <t>ネガ</t>
    </rPh>
    <phoneticPr fontId="3"/>
  </si>
  <si>
    <t>STEP1</t>
    <phoneticPr fontId="3"/>
  </si>
  <si>
    <t>STEP2</t>
    <phoneticPr fontId="3"/>
  </si>
  <si>
    <t>STEP3</t>
  </si>
  <si>
    <t>STEP4</t>
  </si>
  <si>
    <t>★注文シート</t>
    <rPh sb="1" eb="3">
      <t>チュウモン</t>
    </rPh>
    <phoneticPr fontId="3"/>
  </si>
  <si>
    <t>に情報記入</t>
    <rPh sb="1" eb="3">
      <t>ジョウホウ</t>
    </rPh>
    <rPh sb="3" eb="5">
      <t>キニュウ</t>
    </rPh>
    <phoneticPr fontId="3"/>
  </si>
  <si>
    <t>★送付シート</t>
    <rPh sb="1" eb="3">
      <t>ソウフ</t>
    </rPh>
    <phoneticPr fontId="3"/>
  </si>
  <si>
    <t>を印刷</t>
    <rPh sb="1" eb="3">
      <t>インサツ</t>
    </rPh>
    <phoneticPr fontId="3"/>
  </si>
  <si>
    <t>アスベスト分析　ご発注の流れ</t>
    <rPh sb="5" eb="7">
      <t>ブンセキ</t>
    </rPh>
    <rPh sb="9" eb="11">
      <t>ハッチュウ</t>
    </rPh>
    <rPh sb="12" eb="13">
      <t>ナガ</t>
    </rPh>
    <phoneticPr fontId="3"/>
  </si>
  <si>
    <t>このExcelを</t>
    <phoneticPr fontId="3"/>
  </si>
  <si>
    <t>にメール送信</t>
    <rPh sb="4" eb="6">
      <t>ソウシン</t>
    </rPh>
    <phoneticPr fontId="3"/>
  </si>
  <si>
    <t>印刷して頂いた送付シートと各試料を梱包を
して頂き、郵送(元払い)</t>
    <rPh sb="0" eb="2">
      <t>インサツ</t>
    </rPh>
    <rPh sb="4" eb="5">
      <t>イタダ</t>
    </rPh>
    <rPh sb="7" eb="9">
      <t>ソウフ</t>
    </rPh>
    <rPh sb="13" eb="14">
      <t>カク</t>
    </rPh>
    <rPh sb="14" eb="16">
      <t>シリョウ</t>
    </rPh>
    <rPh sb="17" eb="19">
      <t>コンポウ</t>
    </rPh>
    <rPh sb="23" eb="24">
      <t>イタダ</t>
    </rPh>
    <rPh sb="26" eb="28">
      <t>ユウソウ</t>
    </rPh>
    <rPh sb="29" eb="31">
      <t>モトハラ</t>
    </rPh>
    <phoneticPr fontId="3"/>
  </si>
  <si>
    <t>注　文　書</t>
    <rPh sb="0" eb="1">
      <t>チュウ</t>
    </rPh>
    <rPh sb="2" eb="3">
      <t>ブン</t>
    </rPh>
    <rPh sb="4" eb="5">
      <t>ショ</t>
    </rPh>
    <phoneticPr fontId="64"/>
  </si>
  <si>
    <t>　</t>
    <phoneticPr fontId="64"/>
  </si>
  <si>
    <t>月</t>
    <rPh sb="0" eb="1">
      <t>ツキ</t>
    </rPh>
    <phoneticPr fontId="64"/>
  </si>
  <si>
    <t>日</t>
    <rPh sb="0" eb="1">
      <t>ニチ</t>
    </rPh>
    <phoneticPr fontId="64"/>
  </si>
  <si>
    <t>㈱ハクトー</t>
    <phoneticPr fontId="64"/>
  </si>
  <si>
    <t>FAX　０７６（ ２２０ ） ７４３４</t>
    <phoneticPr fontId="64"/>
  </si>
  <si>
    <t>担当　</t>
    <rPh sb="0" eb="2">
      <t>タントウ</t>
    </rPh>
    <phoneticPr fontId="64"/>
  </si>
  <si>
    <t>記</t>
    <rPh sb="0" eb="1">
      <t>キ</t>
    </rPh>
    <phoneticPr fontId="64"/>
  </si>
  <si>
    <t>本工事</t>
    <rPh sb="0" eb="1">
      <t>ホン</t>
    </rPh>
    <rPh sb="1" eb="3">
      <t>コウジ</t>
    </rPh>
    <phoneticPr fontId="64"/>
  </si>
  <si>
    <t>（税込み）</t>
    <rPh sb="1" eb="3">
      <t>ゼイコ</t>
    </rPh>
    <phoneticPr fontId="64"/>
  </si>
  <si>
    <t>見積金額</t>
    <rPh sb="0" eb="2">
      <t>ミツモリ</t>
    </rPh>
    <rPh sb="2" eb="4">
      <t>キンガク</t>
    </rPh>
    <phoneticPr fontId="64"/>
  </si>
  <si>
    <t>a</t>
    <phoneticPr fontId="64"/>
  </si>
  <si>
    <t>〔見積書・電話・打合せ〕による</t>
    <rPh sb="1" eb="4">
      <t>ミツモリショ</t>
    </rPh>
    <rPh sb="5" eb="7">
      <t>デンワ</t>
    </rPh>
    <rPh sb="8" eb="10">
      <t>ウチアワ</t>
    </rPh>
    <phoneticPr fontId="64"/>
  </si>
  <si>
    <t>増減金額</t>
    <rPh sb="0" eb="2">
      <t>ゾウゲン</t>
    </rPh>
    <rPh sb="2" eb="4">
      <t>キンガク</t>
    </rPh>
    <phoneticPr fontId="64"/>
  </si>
  <si>
    <t>b</t>
    <phoneticPr fontId="64"/>
  </si>
  <si>
    <t>注文金額</t>
    <rPh sb="0" eb="2">
      <t>チュウモン</t>
    </rPh>
    <rPh sb="2" eb="4">
      <t>キンガク</t>
    </rPh>
    <phoneticPr fontId="64"/>
  </si>
  <si>
    <t>a+b</t>
    <phoneticPr fontId="64"/>
  </si>
  <si>
    <t>A</t>
    <phoneticPr fontId="64"/>
  </si>
  <si>
    <t>追加変更工事</t>
    <rPh sb="0" eb="2">
      <t>ツイカ</t>
    </rPh>
    <rPh sb="2" eb="4">
      <t>ヘンコウ</t>
    </rPh>
    <rPh sb="4" eb="6">
      <t>コウジ</t>
    </rPh>
    <phoneticPr fontId="64"/>
  </si>
  <si>
    <t>（税込み）</t>
    <rPh sb="1" eb="2">
      <t>ゼイ</t>
    </rPh>
    <rPh sb="2" eb="3">
      <t>コ</t>
    </rPh>
    <phoneticPr fontId="64"/>
  </si>
  <si>
    <r>
      <t xml:space="preserve">追変 </t>
    </r>
    <r>
      <rPr>
        <sz val="16"/>
        <rFont val="ＭＳ Ｐ明朝"/>
        <family val="1"/>
        <charset val="128"/>
      </rPr>
      <t>a</t>
    </r>
    <rPh sb="0" eb="1">
      <t>ツイ</t>
    </rPh>
    <rPh sb="1" eb="2">
      <t>ヘン</t>
    </rPh>
    <phoneticPr fontId="64"/>
  </si>
  <si>
    <t>工事</t>
    <rPh sb="0" eb="2">
      <t>コウジ</t>
    </rPh>
    <phoneticPr fontId="64"/>
  </si>
  <si>
    <r>
      <t xml:space="preserve">追変 </t>
    </r>
    <r>
      <rPr>
        <sz val="16"/>
        <rFont val="ＭＳ Ｐ明朝"/>
        <family val="1"/>
        <charset val="128"/>
      </rPr>
      <t>b</t>
    </r>
    <rPh sb="0" eb="1">
      <t>ツイ</t>
    </rPh>
    <rPh sb="1" eb="2">
      <t>ヘン</t>
    </rPh>
    <phoneticPr fontId="64"/>
  </si>
  <si>
    <t>B</t>
    <phoneticPr fontId="64"/>
  </si>
  <si>
    <t>工　事　了　解　書</t>
    <rPh sb="0" eb="1">
      <t>コウ</t>
    </rPh>
    <rPh sb="2" eb="3">
      <t>コト</t>
    </rPh>
    <rPh sb="4" eb="5">
      <t>リョウ</t>
    </rPh>
    <rPh sb="6" eb="7">
      <t>カイ</t>
    </rPh>
    <rPh sb="8" eb="9">
      <t>カ</t>
    </rPh>
    <phoneticPr fontId="64"/>
  </si>
  <si>
    <t>総請求金額（Ａ+Ｂ）</t>
    <rPh sb="0" eb="1">
      <t>ソウ</t>
    </rPh>
    <rPh sb="1" eb="3">
      <t>セイキュウ</t>
    </rPh>
    <rPh sb="3" eb="5">
      <t>キンガク</t>
    </rPh>
    <phoneticPr fontId="64"/>
  </si>
  <si>
    <t>月</t>
    <rPh sb="0" eb="1">
      <t>ゲツ</t>
    </rPh>
    <phoneticPr fontId="64"/>
  </si>
  <si>
    <t>締日</t>
    <rPh sb="0" eb="1">
      <t>ジマリ</t>
    </rPh>
    <rPh sb="1" eb="2">
      <t>ビ</t>
    </rPh>
    <phoneticPr fontId="64"/>
  </si>
  <si>
    <t>請求金額</t>
    <rPh sb="0" eb="2">
      <t>セイキュウ</t>
    </rPh>
    <rPh sb="2" eb="4">
      <t>キンガク</t>
    </rPh>
    <phoneticPr fontId="64"/>
  </si>
  <si>
    <t>第1回</t>
    <rPh sb="0" eb="1">
      <t>ダイ</t>
    </rPh>
    <rPh sb="2" eb="3">
      <t>カイ</t>
    </rPh>
    <phoneticPr fontId="64"/>
  </si>
  <si>
    <t>第2回</t>
    <rPh sb="0" eb="1">
      <t>ダイ</t>
    </rPh>
    <rPh sb="2" eb="3">
      <t>カイ</t>
    </rPh>
    <phoneticPr fontId="64"/>
  </si>
  <si>
    <t>第3回</t>
    <rPh sb="0" eb="1">
      <t>ダイ</t>
    </rPh>
    <rPh sb="2" eb="3">
      <t>カイ</t>
    </rPh>
    <phoneticPr fontId="64"/>
  </si>
  <si>
    <t>第4回</t>
    <rPh sb="0" eb="1">
      <t>ダイ</t>
    </rPh>
    <rPh sb="2" eb="3">
      <t>カイ</t>
    </rPh>
    <phoneticPr fontId="64"/>
  </si>
  <si>
    <t>本書のコピーを請求書に添付して下さい。</t>
    <rPh sb="0" eb="2">
      <t>ホンショ</t>
    </rPh>
    <rPh sb="7" eb="10">
      <t>セイキュウショ</t>
    </rPh>
    <rPh sb="11" eb="13">
      <t>テンプ</t>
    </rPh>
    <rPh sb="15" eb="16">
      <t>クダ</t>
    </rPh>
    <phoneticPr fontId="64"/>
  </si>
  <si>
    <t>業者名</t>
    <rPh sb="0" eb="2">
      <t>ギョウシャ</t>
    </rPh>
    <rPh sb="2" eb="3">
      <t>ナ</t>
    </rPh>
    <phoneticPr fontId="64"/>
  </si>
  <si>
    <t>印</t>
    <rPh sb="0" eb="1">
      <t>シルシ</t>
    </rPh>
    <phoneticPr fontId="64"/>
  </si>
  <si>
    <t>　に伴うアスベスト分析</t>
  </si>
  <si>
    <r>
      <t>日付</t>
    </r>
    <r>
      <rPr>
        <sz val="14"/>
        <color rgb="FFFF0000"/>
        <rFont val="ＭＳ Ｐゴシック"/>
        <family val="3"/>
        <charset val="128"/>
      </rPr>
      <t>※必須</t>
    </r>
    <rPh sb="0" eb="2">
      <t>ヒヅケ</t>
    </rPh>
    <rPh sb="1" eb="2">
      <t>キョウ</t>
    </rPh>
    <rPh sb="3" eb="5">
      <t>ヒッス</t>
    </rPh>
    <phoneticPr fontId="3"/>
  </si>
  <si>
    <t>株式会社　丸菱</t>
    <rPh sb="0" eb="4">
      <t>カブシキカイシャ</t>
    </rPh>
    <rPh sb="5" eb="7">
      <t>マルビシ</t>
    </rPh>
    <phoneticPr fontId="3"/>
  </si>
  <si>
    <t>試 験 成 績 書</t>
  </si>
  <si>
    <t>№</t>
    <phoneticPr fontId="3"/>
  </si>
  <si>
    <t>発行日</t>
    <phoneticPr fontId="3"/>
  </si>
  <si>
    <t>試 料 受 付 :</t>
  </si>
  <si>
    <t>試 験 期 間 :</t>
  </si>
  <si>
    <t>~</t>
  </si>
  <si>
    <t>採 取 区 分 :</t>
  </si>
  <si>
    <t>持ち込み</t>
  </si>
  <si>
    <t>試料採取者 :</t>
  </si>
  <si>
    <t>件　　名 :</t>
  </si>
  <si>
    <t>ご依頼を受けました検査の結果を下記の通り報告致します。</t>
  </si>
  <si>
    <t>試 料 名 称</t>
  </si>
  <si>
    <t>採 取 場 所</t>
  </si>
  <si>
    <t>採 取 年 月 日</t>
  </si>
  <si>
    <t>-</t>
    <phoneticPr fontId="3"/>
  </si>
  <si>
    <t>試 験 方 法</t>
  </si>
  <si>
    <t>定性分析　JIS A 1481-1:2016</t>
    <phoneticPr fontId="3"/>
  </si>
  <si>
    <t>試　験　結　果</t>
  </si>
  <si>
    <t>定 性 分 析</t>
    <phoneticPr fontId="3"/>
  </si>
  <si>
    <t>検 出 の 有 無</t>
    <phoneticPr fontId="3"/>
  </si>
  <si>
    <t>分析項目名</t>
    <rPh sb="0" eb="2">
      <t>ブンセキ</t>
    </rPh>
    <rPh sb="2" eb="5">
      <t>コウモクメイ</t>
    </rPh>
    <phoneticPr fontId="22"/>
  </si>
  <si>
    <t>分析結果</t>
    <rPh sb="0" eb="4">
      <t>ブンセキケッカ</t>
    </rPh>
    <phoneticPr fontId="22"/>
  </si>
  <si>
    <t>判定</t>
    <rPh sb="0" eb="2">
      <t>ハンテイ</t>
    </rPh>
    <phoneticPr fontId="22"/>
  </si>
  <si>
    <t>層</t>
  </si>
  <si>
    <t>割 合</t>
  </si>
  <si>
    <t>材種</t>
    <rPh sb="0" eb="2">
      <t>ザイシュ</t>
    </rPh>
    <phoneticPr fontId="3"/>
  </si>
  <si>
    <t>外 観 色</t>
    <phoneticPr fontId="3"/>
  </si>
  <si>
    <t>アスベスト推定含有率</t>
    <phoneticPr fontId="3"/>
  </si>
  <si>
    <t>クリソタイル</t>
  </si>
  <si>
    <t>Chr</t>
  </si>
  <si>
    <t>不検出</t>
  </si>
  <si>
    <t>アモサイト</t>
  </si>
  <si>
    <t>Amo</t>
  </si>
  <si>
    <t>-</t>
    <phoneticPr fontId="22"/>
  </si>
  <si>
    <t>クロシドライト</t>
  </si>
  <si>
    <t>Cro</t>
  </si>
  <si>
    <t>トレモライト</t>
    <phoneticPr fontId="81"/>
  </si>
  <si>
    <t>Tre</t>
  </si>
  <si>
    <t>アクチノライト</t>
    <phoneticPr fontId="81"/>
  </si>
  <si>
    <t>Act</t>
  </si>
  <si>
    <t>アンソフィライト</t>
  </si>
  <si>
    <t>Ant</t>
  </si>
  <si>
    <t>偏 光 顕 微 鏡 写 真</t>
    <rPh sb="0" eb="1">
      <t>ヘン</t>
    </rPh>
    <rPh sb="2" eb="3">
      <t>ヒカリ</t>
    </rPh>
    <rPh sb="4" eb="5">
      <t>アキラ</t>
    </rPh>
    <rPh sb="6" eb="7">
      <t>ビ</t>
    </rPh>
    <rPh sb="8" eb="9">
      <t>カガミ</t>
    </rPh>
    <rPh sb="10" eb="11">
      <t>シャ</t>
    </rPh>
    <rPh sb="12" eb="13">
      <t>シン</t>
    </rPh>
    <phoneticPr fontId="3"/>
  </si>
  <si>
    <t>アスベストの種類</t>
  </si>
  <si>
    <t>写真１</t>
  </si>
  <si>
    <t>写真２</t>
  </si>
  <si>
    <t>A04942-A1</t>
  </si>
  <si>
    <t/>
  </si>
  <si>
    <t>（備考）</t>
    <phoneticPr fontId="3"/>
  </si>
  <si>
    <t>・外観色等が異なるいくつかの建材が混入している場合は、最も多い割合を占める建材について分析しています。</t>
    <phoneticPr fontId="3"/>
  </si>
  <si>
    <t>・層割合、材種、外観色は目視にて判断しております。</t>
    <rPh sb="5" eb="7">
      <t>ザイシュ</t>
    </rPh>
    <phoneticPr fontId="3"/>
  </si>
  <si>
    <t>STEP0</t>
  </si>
  <si>
    <t>★必要量・梱包方法</t>
    <rPh sb="1" eb="4">
      <t>ヒツヨウリョウ</t>
    </rPh>
    <rPh sb="5" eb="7">
      <t>コンポウ</t>
    </rPh>
    <rPh sb="7" eb="9">
      <t>ホウホウ</t>
    </rPh>
    <phoneticPr fontId="3"/>
  </si>
  <si>
    <t>で検体の必要量・梱包方法を確認</t>
    <rPh sb="1" eb="3">
      <t>ケンタイ</t>
    </rPh>
    <rPh sb="4" eb="7">
      <t>ヒツヨウリョウ</t>
    </rPh>
    <rPh sb="8" eb="10">
      <t>コンポウ</t>
    </rPh>
    <rPh sb="10" eb="12">
      <t>ホウホウ</t>
    </rPh>
    <rPh sb="13" eb="15">
      <t>カクニン</t>
    </rPh>
    <phoneticPr fontId="3"/>
  </si>
  <si>
    <t>消費税額(10%)</t>
    <rPh sb="0" eb="4">
      <t>ショウヒゼイガク</t>
    </rPh>
    <phoneticPr fontId="3"/>
  </si>
  <si>
    <t>PDF納品</t>
  </si>
  <si>
    <t>asbestos@8910.co.jp</t>
    <phoneticPr fontId="3"/>
  </si>
  <si>
    <t>asbestos@8910.co.jp</t>
    <phoneticPr fontId="3"/>
  </si>
  <si>
    <t>金額</t>
    <phoneticPr fontId="3"/>
  </si>
  <si>
    <t>選択できます。↑</t>
    <phoneticPr fontId="3"/>
  </si>
  <si>
    <t>必ず金額確認</t>
    <rPh sb="2" eb="4">
      <t>キンガク</t>
    </rPh>
    <rPh sb="4" eb="6">
      <t>カクニン</t>
    </rPh>
    <phoneticPr fontId="3"/>
  </si>
  <si>
    <t>下記に出張の有無記載</t>
    <rPh sb="0" eb="2">
      <t>カキ</t>
    </rPh>
    <rPh sb="3" eb="5">
      <t>シュッチョウ</t>
    </rPh>
    <rPh sb="6" eb="8">
      <t>ウム</t>
    </rPh>
    <rPh sb="8" eb="10">
      <t>キサイ</t>
    </rPh>
    <phoneticPr fontId="3"/>
  </si>
  <si>
    <t>お手数ですが、下記口座にお振込みお願いします。
（振込手数料は御社でのご負担お願いします。）</t>
    <rPh sb="1" eb="3">
      <t>テスウ</t>
    </rPh>
    <rPh sb="7" eb="11">
      <t>カキコウザ</t>
    </rPh>
    <rPh sb="13" eb="15">
      <t>フリコ</t>
    </rPh>
    <rPh sb="17" eb="18">
      <t>ネガ</t>
    </rPh>
    <rPh sb="25" eb="30">
      <t>フリコミテスウリョウ</t>
    </rPh>
    <rPh sb="31" eb="33">
      <t>オンシャ</t>
    </rPh>
    <rPh sb="36" eb="38">
      <t>フタン</t>
    </rPh>
    <rPh sb="39" eb="40">
      <t>ネガ</t>
    </rPh>
    <phoneticPr fontId="3"/>
  </si>
  <si>
    <r>
      <rPr>
        <b/>
        <sz val="11"/>
        <color theme="1"/>
        <rFont val="游ゴシック"/>
        <family val="3"/>
        <charset val="128"/>
      </rPr>
      <t>ゴルフボール2.5個分</t>
    </r>
    <r>
      <rPr>
        <sz val="11"/>
        <color theme="1"/>
        <rFont val="游ゴシック"/>
        <family val="3"/>
        <charset val="128"/>
      </rPr>
      <t>　程度　(15g程度が目安)</t>
    </r>
    <rPh sb="9" eb="11">
      <t>コブン</t>
    </rPh>
    <rPh sb="12" eb="14">
      <t>テイド</t>
    </rPh>
    <rPh sb="19" eb="21">
      <t>テイド</t>
    </rPh>
    <rPh sb="22" eb="24">
      <t>メヤス</t>
    </rPh>
    <phoneticPr fontId="3"/>
  </si>
  <si>
    <r>
      <rPr>
        <b/>
        <sz val="11"/>
        <color theme="1"/>
        <rFont val="游ゴシック"/>
        <family val="3"/>
        <charset val="128"/>
      </rPr>
      <t>ゴルフボール2.5個分</t>
    </r>
    <r>
      <rPr>
        <sz val="11"/>
        <color theme="1"/>
        <rFont val="游ゴシック"/>
        <family val="3"/>
        <charset val="128"/>
      </rPr>
      <t>　程度</t>
    </r>
    <rPh sb="9" eb="11">
      <t>コブン</t>
    </rPh>
    <rPh sb="12" eb="14">
      <t>テイド</t>
    </rPh>
    <phoneticPr fontId="3"/>
  </si>
  <si>
    <r>
      <rPr>
        <b/>
        <sz val="11"/>
        <color theme="1"/>
        <rFont val="游ゴシック"/>
        <family val="3"/>
        <charset val="128"/>
      </rPr>
      <t>5cm　</t>
    </r>
    <r>
      <rPr>
        <b/>
        <sz val="11"/>
        <rFont val="游ゴシック"/>
        <family val="3"/>
        <charset val="128"/>
      </rPr>
      <t>各　2個分</t>
    </r>
    <r>
      <rPr>
        <sz val="11"/>
        <rFont val="游ゴシック"/>
        <family val="3"/>
        <charset val="128"/>
      </rPr>
      <t>　程度　(厚みが0.5cm以下の場合は2倍)</t>
    </r>
    <phoneticPr fontId="3"/>
  </si>
  <si>
    <t>会社名</t>
    <rPh sb="0" eb="3">
      <t>カイシャメイ</t>
    </rPh>
    <phoneticPr fontId="64"/>
  </si>
  <si>
    <t>現 場 名</t>
    <rPh sb="0" eb="1">
      <t>ゲン</t>
    </rPh>
    <rPh sb="2" eb="3">
      <t>バ</t>
    </rPh>
    <rPh sb="4" eb="5">
      <t>ナ</t>
    </rPh>
    <phoneticPr fontId="3"/>
  </si>
  <si>
    <t>小坂　拓未</t>
    <rPh sb="0" eb="2">
      <t>コサカ</t>
    </rPh>
    <rPh sb="3" eb="4">
      <t>タク</t>
    </rPh>
    <rPh sb="4" eb="5">
      <t>ミ</t>
    </rPh>
    <phoneticPr fontId="64"/>
  </si>
  <si>
    <t>成績書の納品</t>
    <rPh sb="0" eb="3">
      <t>セイセキショ</t>
    </rPh>
    <rPh sb="4" eb="6">
      <t>ノウヒン</t>
    </rPh>
    <phoneticPr fontId="3"/>
  </si>
  <si>
    <t>令和6年　　   月　　   日</t>
    <rPh sb="0" eb="2">
      <t>レイワ</t>
    </rPh>
    <phoneticPr fontId="64"/>
  </si>
  <si>
    <t>※代金の支払い方法は、弊社の指定する銀行口座へ振込(振込手数料は御社負担)により支払う。領収書は金融機関にて発行される振込用紙の控えをもって代えるものとする。</t>
    <phoneticPr fontId="3"/>
  </si>
  <si>
    <t>)</t>
    <phoneticPr fontId="3"/>
  </si>
  <si>
    <t>/</t>
    <phoneticPr fontId="3"/>
  </si>
  <si>
    <t>(</t>
    <phoneticPr fontId="3"/>
  </si>
  <si>
    <t>←総枚数入力</t>
    <rPh sb="1" eb="4">
      <t>ソウマイスウ</t>
    </rPh>
    <rPh sb="4" eb="6">
      <t>ニュウリョク</t>
    </rPh>
    <phoneticPr fontId="3"/>
  </si>
  <si>
    <t>割合</t>
  </si>
  <si>
    <t>色</t>
  </si>
  <si>
    <t>材種</t>
  </si>
  <si>
    <t>繊維の種類1</t>
  </si>
  <si>
    <t>推定含有率1</t>
  </si>
  <si>
    <t>-</t>
  </si>
  <si>
    <t>　令和６年　月　日　</t>
    <rPh sb="1" eb="3">
      <t>レイワ</t>
    </rPh>
    <rPh sb="4" eb="5">
      <t>ネン</t>
    </rPh>
    <rPh sb="6" eb="7">
      <t>ガツ</t>
    </rPh>
    <rPh sb="8" eb="9">
      <t>ヒ</t>
    </rPh>
    <phoneticPr fontId="3"/>
  </si>
  <si>
    <t>手入力</t>
    <rPh sb="0" eb="3">
      <t>テニュウリョク</t>
    </rPh>
    <phoneticPr fontId="3"/>
  </si>
  <si>
    <t>印鑑比率83×83％</t>
    <rPh sb="0" eb="2">
      <t>インカン</t>
    </rPh>
    <rPh sb="2" eb="4">
      <t>ヒリツ</t>
    </rPh>
    <phoneticPr fontId="3"/>
  </si>
  <si>
    <t>印鑑比率110×110%</t>
    <rPh sb="0" eb="4">
      <t>インカンヒリツ</t>
    </rPh>
    <phoneticPr fontId="3"/>
  </si>
  <si>
    <t>28</t>
    <phoneticPr fontId="3"/>
  </si>
  <si>
    <t>27</t>
    <phoneticPr fontId="3"/>
  </si>
  <si>
    <t>26</t>
    <phoneticPr fontId="3"/>
  </si>
  <si>
    <t>25</t>
    <phoneticPr fontId="3"/>
  </si>
  <si>
    <t>24</t>
    <phoneticPr fontId="3"/>
  </si>
  <si>
    <t>23</t>
    <phoneticPr fontId="3"/>
  </si>
  <si>
    <t>22</t>
    <phoneticPr fontId="3"/>
  </si>
  <si>
    <t>21</t>
    <phoneticPr fontId="3"/>
  </si>
  <si>
    <t>20</t>
    <phoneticPr fontId="3"/>
  </si>
  <si>
    <t>19</t>
    <phoneticPr fontId="3"/>
  </si>
  <si>
    <t>18</t>
    <phoneticPr fontId="3"/>
  </si>
  <si>
    <t>17</t>
    <phoneticPr fontId="3"/>
  </si>
  <si>
    <t>16</t>
    <phoneticPr fontId="3"/>
  </si>
  <si>
    <t>15</t>
    <phoneticPr fontId="3"/>
  </si>
  <si>
    <t>14</t>
    <phoneticPr fontId="3"/>
  </si>
  <si>
    <t>13</t>
    <phoneticPr fontId="3"/>
  </si>
  <si>
    <t>12</t>
    <phoneticPr fontId="3"/>
  </si>
  <si>
    <t>11</t>
    <phoneticPr fontId="3"/>
  </si>
  <si>
    <t>10</t>
    <phoneticPr fontId="3"/>
  </si>
  <si>
    <t>9</t>
    <phoneticPr fontId="3"/>
  </si>
  <si>
    <t>8</t>
    <phoneticPr fontId="3"/>
  </si>
  <si>
    <t>7</t>
    <phoneticPr fontId="3"/>
  </si>
  <si>
    <t>6</t>
    <phoneticPr fontId="3"/>
  </si>
  <si>
    <t>5</t>
    <phoneticPr fontId="3"/>
  </si>
  <si>
    <t>4</t>
    <phoneticPr fontId="3"/>
  </si>
  <si>
    <t>3</t>
    <phoneticPr fontId="3"/>
  </si>
  <si>
    <t>2</t>
    <phoneticPr fontId="3"/>
  </si>
  <si>
    <r>
      <t>【試料別情報】</t>
    </r>
    <r>
      <rPr>
        <sz val="22"/>
        <color rgb="FFFF0000"/>
        <rFont val="ＭＳ ゴシック"/>
        <family val="3"/>
        <charset val="128"/>
      </rPr>
      <t>※必須</t>
    </r>
    <rPh sb="1" eb="4">
      <t>シリョウベツ</t>
    </rPh>
    <rPh sb="4" eb="6">
      <t>ジョウホウ</t>
    </rPh>
    <rPh sb="8" eb="10">
      <t>ヒッス</t>
    </rPh>
    <phoneticPr fontId="3"/>
  </si>
  <si>
    <t>30</t>
    <phoneticPr fontId="3"/>
  </si>
  <si>
    <r>
      <rPr>
        <sz val="20"/>
        <color theme="2"/>
        <rFont val="ＭＳ ゴシック"/>
        <family val="3"/>
        <charset val="128"/>
      </rPr>
      <t>記載後、</t>
    </r>
    <r>
      <rPr>
        <sz val="20"/>
        <color theme="2"/>
        <rFont val="Calibri"/>
        <family val="2"/>
        <scheme val="minor"/>
      </rPr>
      <t>Excel</t>
    </r>
    <r>
      <rPr>
        <sz val="20"/>
        <color theme="2"/>
        <rFont val="ＭＳ ゴシック"/>
        <family val="3"/>
        <charset val="128"/>
      </rPr>
      <t>シートのまま、メールで送信お願い致します。</t>
    </r>
    <r>
      <rPr>
        <sz val="20"/>
        <color theme="2"/>
        <rFont val="MS UI Gothic"/>
        <family val="3"/>
        <charset val="1"/>
      </rPr>
      <t>※</t>
    </r>
    <r>
      <rPr>
        <sz val="20"/>
        <color theme="2"/>
        <rFont val="Calibri"/>
        <family val="3"/>
        <charset val="128"/>
        <scheme val="minor"/>
      </rPr>
      <t>PDF</t>
    </r>
    <r>
      <rPr>
        <sz val="20"/>
        <color theme="2"/>
        <rFont val="ＭＳ ゴシック"/>
        <family val="3"/>
        <charset val="128"/>
      </rPr>
      <t>等の変換は必要ございません。</t>
    </r>
    <rPh sb="0" eb="2">
      <t>キサイ</t>
    </rPh>
    <rPh sb="2" eb="3">
      <t>ゴ</t>
    </rPh>
    <rPh sb="20" eb="22">
      <t>ソウシン</t>
    </rPh>
    <rPh sb="23" eb="24">
      <t>ネガ</t>
    </rPh>
    <rPh sb="25" eb="26">
      <t>イタ</t>
    </rPh>
    <rPh sb="34" eb="35">
      <t>トウ</t>
    </rPh>
    <rPh sb="36" eb="38">
      <t>ヘンカン</t>
    </rPh>
    <rPh sb="39" eb="41">
      <t>ヒツヨウ</t>
    </rPh>
    <phoneticPr fontId="3"/>
  </si>
  <si>
    <r>
      <t>会社名</t>
    </r>
    <r>
      <rPr>
        <sz val="14"/>
        <color rgb="FFFF0000"/>
        <rFont val="ＭＳ Ｐゴシック"/>
        <family val="3"/>
        <charset val="128"/>
      </rPr>
      <t>※必須</t>
    </r>
    <r>
      <rPr>
        <sz val="14"/>
        <color theme="1"/>
        <rFont val="ＭＳ Ｐゴシック"/>
        <family val="3"/>
        <charset val="128"/>
      </rPr>
      <t>（請求書の宛名として記載させて頂きます。）</t>
    </r>
    <rPh sb="0" eb="2">
      <t>カイシャ</t>
    </rPh>
    <rPh sb="2" eb="3">
      <t>メイ</t>
    </rPh>
    <rPh sb="3" eb="6">
      <t>コメジルシヒッス</t>
    </rPh>
    <rPh sb="7" eb="10">
      <t>セイキュウショ</t>
    </rPh>
    <rPh sb="11" eb="13">
      <t>アテナ</t>
    </rPh>
    <rPh sb="16" eb="18">
      <t>キサイ</t>
    </rPh>
    <rPh sb="21" eb="22">
      <t>イタダ</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</si>
</sst>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quot;¥&quot;\-#,##0"/>
    <numFmt numFmtId="6" formatCode="&quot;¥&quot;#,##0;[Red]&quot;¥&quot;\-#,##0"/>
    <numFmt numFmtId="176" formatCode="[$-411]ggge&quot;年&quot;m&quot;月&quot;d&quot;日&quot;;@"/>
    <numFmt numFmtId="177" formatCode="[DBNum3][$-411]#,##0"/>
    <numFmt numFmtId="178" formatCode="[DBNum3][$-411]0"/>
    <numFmt numFmtId="179" formatCode="m/d;@"/>
    <numFmt numFmtId="180" formatCode="[$-F800]dddd\,\ mmmm\ dd\,\ yyyy"/>
    <numFmt numFmtId="181" formatCode="#"/>
    <numFmt numFmtId="182" formatCode="m&quot;月&quot;d&quot;日&quot;;@"/>
    <numFmt numFmtId="183" formatCode="yyyy&quot;年&quot;m&quot;月&quot;d&quot;日&quot;;@"/>
    <numFmt numFmtId="184" formatCode="000"/>
  </numFmts>
  <fonts count="102">
    <font>
      <sz val="11"/>
      <color theme="1"/>
      <name val="Calibri"/>
      <scheme val="minor"/>
    </font>
    <font>
      <sz val="11"/>
      <color theme="1"/>
      <name val="Calibri"/>
      <family val="2"/>
      <charset val="128"/>
      <scheme val="minor"/>
    </font>
    <font>
      <sz val="11"/>
      <color theme="1"/>
      <name val="Calibri"/>
      <family val="2"/>
      <charset val="128"/>
      <scheme val="minor"/>
    </font>
    <font>
      <sz val="6"/>
      <name val="Calibri"/>
      <family val="3"/>
      <charset val="128"/>
      <scheme val="minor"/>
    </font>
    <font>
      <sz val="11"/>
      <color theme="1"/>
      <name val="Calibri"/>
      <family val="2"/>
      <scheme val="minor"/>
    </font>
    <font>
      <sz val="11"/>
      <color theme="1"/>
      <name val="Calibri"/>
      <family val="2"/>
      <scheme val="minor"/>
    </font>
    <font>
      <sz val="11"/>
      <color theme="1"/>
      <name val="ＭＳ Ｐゴシック"/>
      <family val="3"/>
      <charset val="128"/>
    </font>
    <font>
      <u/>
      <sz val="11"/>
      <color theme="10"/>
      <name val="Calibri"/>
      <family val="2"/>
      <scheme val="minor"/>
    </font>
    <font>
      <sz val="11"/>
      <color theme="0"/>
      <name val="メイリオ"/>
      <family val="3"/>
      <charset val="128"/>
    </font>
    <font>
      <sz val="11"/>
      <color theme="1"/>
      <name val="Calibri"/>
      <family val="3"/>
      <charset val="128"/>
      <scheme val="minor"/>
    </font>
    <font>
      <sz val="11"/>
      <color theme="1"/>
      <name val="ＭＳ ゴシック"/>
      <family val="3"/>
      <charset val="128"/>
    </font>
    <font>
      <sz val="22"/>
      <color theme="1"/>
      <name val="ＭＳ ゴシック"/>
      <family val="3"/>
      <charset val="128"/>
    </font>
    <font>
      <sz val="22"/>
      <color theme="1"/>
      <name val="Calibri"/>
      <family val="2"/>
      <scheme val="minor"/>
    </font>
    <font>
      <sz val="14"/>
      <color theme="1"/>
      <name val="HG創英角ｺﾞｼｯｸUB"/>
      <family val="3"/>
      <charset val="128"/>
    </font>
    <font>
      <sz val="14"/>
      <color theme="1"/>
      <name val="Calibri"/>
      <family val="2"/>
      <scheme val="minor"/>
    </font>
    <font>
      <sz val="14"/>
      <color theme="1"/>
      <name val="ＭＳ Ｐゴシック"/>
      <family val="3"/>
      <charset val="128"/>
    </font>
    <font>
      <b/>
      <sz val="18"/>
      <color theme="1"/>
      <name val="ＭＳ Ｐゴシック"/>
      <family val="3"/>
      <charset val="128"/>
    </font>
    <font>
      <sz val="14"/>
      <color rgb="FFFF0000"/>
      <name val="ＭＳ Ｐゴシック"/>
      <family val="3"/>
      <charset val="128"/>
    </font>
    <font>
      <sz val="11"/>
      <color rgb="FFFF0000"/>
      <name val="Calibri"/>
      <family val="2"/>
      <charset val="128"/>
      <scheme val="minor"/>
    </font>
    <font>
      <sz val="11"/>
      <color theme="0"/>
      <name val="Calibri"/>
      <family val="2"/>
      <charset val="128"/>
      <scheme val="minor"/>
    </font>
    <font>
      <sz val="11"/>
      <color theme="0"/>
      <name val="Calibri"/>
      <family val="3"/>
      <charset val="128"/>
      <scheme val="minor"/>
    </font>
    <font>
      <sz val="11"/>
      <color theme="0"/>
      <name val="ＭＳ ゴシック"/>
      <family val="3"/>
      <charset val="128"/>
    </font>
    <font>
      <sz val="6"/>
      <name val="Calibri"/>
      <family val="2"/>
      <charset val="128"/>
      <scheme val="minor"/>
    </font>
    <font>
      <b/>
      <sz val="11"/>
      <color theme="1"/>
      <name val="Calibri"/>
      <family val="3"/>
      <charset val="128"/>
      <scheme val="minor"/>
    </font>
    <font>
      <b/>
      <sz val="11"/>
      <color rgb="FFFF0000"/>
      <name val="Calibri"/>
      <family val="3"/>
      <charset val="128"/>
      <scheme val="minor"/>
    </font>
    <font>
      <b/>
      <sz val="16"/>
      <color theme="1"/>
      <name val="Calibri"/>
      <family val="3"/>
      <charset val="128"/>
      <scheme val="minor"/>
    </font>
    <font>
      <u/>
      <sz val="11"/>
      <color theme="10"/>
      <name val="Calibri"/>
      <family val="2"/>
      <charset val="128"/>
      <scheme val="minor"/>
    </font>
    <font>
      <b/>
      <sz val="12"/>
      <color theme="1"/>
      <name val="Calibri"/>
      <family val="3"/>
      <charset val="128"/>
      <scheme val="minor"/>
    </font>
    <font>
      <sz val="11"/>
      <color rgb="FF000000"/>
      <name val="Calibri"/>
      <family val="3"/>
      <charset val="128"/>
      <scheme val="minor"/>
    </font>
    <font>
      <sz val="11"/>
      <color theme="1"/>
      <name val="HGSｺﾞｼｯｸE"/>
      <family val="3"/>
      <charset val="128"/>
    </font>
    <font>
      <sz val="24"/>
      <color theme="1"/>
      <name val="HGSｺﾞｼｯｸE"/>
      <family val="3"/>
      <charset val="128"/>
    </font>
    <font>
      <sz val="16"/>
      <color theme="1"/>
      <name val="HGSｺﾞｼｯｸE"/>
      <family val="3"/>
      <charset val="128"/>
    </font>
    <font>
      <sz val="14"/>
      <color theme="1"/>
      <name val="HGSｺﾞｼｯｸE"/>
      <family val="3"/>
      <charset val="128"/>
    </font>
    <font>
      <sz val="11"/>
      <color theme="1"/>
      <name val="HGSｺﾞｼｯｸE"/>
      <family val="3"/>
      <charset val="2"/>
    </font>
    <font>
      <sz val="11"/>
      <color theme="0"/>
      <name val="HGSｺﾞｼｯｸE"/>
      <family val="3"/>
      <charset val="128"/>
    </font>
    <font>
      <sz val="20"/>
      <color theme="1"/>
      <name val="HGPｺﾞｼｯｸE"/>
      <family val="3"/>
      <charset val="128"/>
    </font>
    <font>
      <sz val="26"/>
      <color theme="1"/>
      <name val="HGSｺﾞｼｯｸE"/>
      <family val="3"/>
      <charset val="128"/>
    </font>
    <font>
      <sz val="12"/>
      <color theme="1"/>
      <name val="HGSｺﾞｼｯｸE"/>
      <family val="3"/>
      <charset val="128"/>
    </font>
    <font>
      <sz val="10"/>
      <color theme="1"/>
      <name val="HGSｺﾞｼｯｸE"/>
      <family val="3"/>
      <charset val="128"/>
    </font>
    <font>
      <u/>
      <sz val="11"/>
      <color theme="1"/>
      <name val="HGSｺﾞｼｯｸE"/>
      <family val="3"/>
      <charset val="128"/>
    </font>
    <font>
      <sz val="9"/>
      <color theme="1"/>
      <name val="HGSｺﾞｼｯｸE"/>
      <family val="3"/>
      <charset val="128"/>
    </font>
    <font>
      <sz val="8"/>
      <color theme="1"/>
      <name val="HGSｺﾞｼｯｸE"/>
      <family val="3"/>
      <charset val="128"/>
    </font>
    <font>
      <sz val="11"/>
      <color theme="1"/>
      <name val="Calibri"/>
      <family val="2"/>
      <scheme val="minor"/>
    </font>
    <font>
      <u/>
      <sz val="18"/>
      <color theme="1"/>
      <name val="游ゴシック"/>
      <family val="3"/>
      <charset val="128"/>
    </font>
    <font>
      <sz val="18"/>
      <color theme="1"/>
      <name val="游ゴシック"/>
      <family val="3"/>
      <charset val="128"/>
    </font>
    <font>
      <b/>
      <sz val="10"/>
      <color theme="1"/>
      <name val="游ゴシック"/>
      <family val="3"/>
      <charset val="128"/>
    </font>
    <font>
      <sz val="10"/>
      <color theme="1"/>
      <name val="游ゴシック"/>
      <family val="3"/>
      <charset val="128"/>
    </font>
    <font>
      <sz val="11"/>
      <color theme="1"/>
      <name val="游ゴシック"/>
      <family val="3"/>
      <charset val="128"/>
    </font>
    <font>
      <b/>
      <sz val="11"/>
      <color theme="1"/>
      <name val="游ゴシック"/>
      <family val="3"/>
      <charset val="128"/>
    </font>
    <font>
      <b/>
      <sz val="18"/>
      <color theme="1"/>
      <name val="游ゴシック"/>
      <family val="3"/>
      <charset val="128"/>
    </font>
    <font>
      <b/>
      <sz val="16"/>
      <color theme="1"/>
      <name val="游ゴシック"/>
      <family val="3"/>
      <charset val="128"/>
    </font>
    <font>
      <sz val="16"/>
      <color theme="1"/>
      <name val="游ゴシック"/>
      <family val="3"/>
      <charset val="128"/>
    </font>
    <font>
      <b/>
      <sz val="11"/>
      <name val="游ゴシック"/>
      <family val="3"/>
      <charset val="128"/>
    </font>
    <font>
      <sz val="11"/>
      <name val="游ゴシック"/>
      <family val="3"/>
      <charset val="128"/>
    </font>
    <font>
      <b/>
      <u/>
      <sz val="14"/>
      <color theme="1"/>
      <name val="游ゴシック"/>
      <family val="3"/>
      <charset val="128"/>
    </font>
    <font>
      <b/>
      <sz val="9"/>
      <color theme="1"/>
      <name val="游ゴシック"/>
      <family val="3"/>
      <charset val="128"/>
    </font>
    <font>
      <b/>
      <sz val="14"/>
      <color theme="1"/>
      <name val="游ゴシック"/>
      <family val="3"/>
      <charset val="128"/>
    </font>
    <font>
      <b/>
      <u/>
      <sz val="14"/>
      <name val="游ゴシック"/>
      <family val="3"/>
      <charset val="128"/>
    </font>
    <font>
      <b/>
      <sz val="14"/>
      <name val="游ゴシック"/>
      <family val="3"/>
      <charset val="128"/>
    </font>
    <font>
      <u/>
      <sz val="14"/>
      <color theme="10"/>
      <name val="Calibri"/>
      <family val="2"/>
      <scheme val="minor"/>
    </font>
    <font>
      <sz val="14"/>
      <color theme="1"/>
      <name val="游ゴシック"/>
      <family val="3"/>
      <charset val="128"/>
    </font>
    <font>
      <b/>
      <sz val="20"/>
      <color theme="1"/>
      <name val="游ゴシック"/>
      <family val="3"/>
      <charset val="128"/>
    </font>
    <font>
      <u/>
      <sz val="14"/>
      <color theme="10"/>
      <name val="游ゴシック"/>
      <family val="3"/>
      <charset val="128"/>
    </font>
    <font>
      <b/>
      <u/>
      <sz val="26"/>
      <name val="ＭＳ Ｐ明朝"/>
      <family val="1"/>
      <charset val="128"/>
    </font>
    <font>
      <sz val="6"/>
      <name val="ＭＳ Ｐゴシック"/>
      <family val="3"/>
      <charset val="128"/>
    </font>
    <font>
      <sz val="11"/>
      <name val="ＭＳ Ｐ明朝"/>
      <family val="1"/>
      <charset val="128"/>
    </font>
    <font>
      <sz val="12"/>
      <name val="ＭＳ Ｐ明朝"/>
      <family val="1"/>
      <charset val="128"/>
    </font>
    <font>
      <b/>
      <sz val="12"/>
      <name val="ＭＳ Ｐ明朝"/>
      <family val="1"/>
      <charset val="128"/>
    </font>
    <font>
      <sz val="14"/>
      <name val="ＭＳ Ｐ明朝"/>
      <family val="1"/>
      <charset val="128"/>
    </font>
    <font>
      <sz val="16"/>
      <name val="ＭＳ Ｐ明朝"/>
      <family val="1"/>
      <charset val="128"/>
    </font>
    <font>
      <b/>
      <sz val="11"/>
      <name val="ＭＳ Ｐ明朝"/>
      <family val="1"/>
      <charset val="128"/>
    </font>
    <font>
      <sz val="18"/>
      <name val="ＭＳ Ｐ明朝"/>
      <family val="1"/>
      <charset val="128"/>
    </font>
    <font>
      <b/>
      <sz val="16"/>
      <name val="ＭＳ Ｐ明朝"/>
      <family val="1"/>
      <charset val="128"/>
    </font>
    <font>
      <b/>
      <sz val="14"/>
      <name val="ＭＳ Ｐゴシック"/>
      <family val="3"/>
      <charset val="128"/>
    </font>
    <font>
      <sz val="14"/>
      <name val="ＭＳ Ｐゴシック"/>
      <family val="3"/>
      <charset val="128"/>
    </font>
    <font>
      <b/>
      <sz val="24"/>
      <color theme="1"/>
      <name val="游ゴシック"/>
      <family val="3"/>
      <charset val="128"/>
    </font>
    <font>
      <sz val="24"/>
      <color theme="1"/>
      <name val="游ゴシック"/>
      <family val="3"/>
      <charset val="128"/>
    </font>
    <font>
      <u/>
      <sz val="12"/>
      <color rgb="FF000000"/>
      <name val="游ゴシック"/>
      <family val="3"/>
      <charset val="128"/>
    </font>
    <font>
      <sz val="12"/>
      <color theme="1"/>
      <name val="游ゴシック"/>
      <family val="3"/>
      <charset val="128"/>
    </font>
    <font>
      <b/>
      <sz val="12"/>
      <color rgb="FF000000"/>
      <name val="Arial"/>
      <family val="2"/>
    </font>
    <font>
      <b/>
      <sz val="28"/>
      <name val="游ゴシック"/>
      <family val="3"/>
      <charset val="128"/>
    </font>
    <font>
      <b/>
      <sz val="18"/>
      <color theme="1"/>
      <name val="Calibri"/>
      <family val="3"/>
      <charset val="128"/>
      <scheme val="minor"/>
    </font>
    <font>
      <sz val="8"/>
      <color theme="1"/>
      <name val="Calibri"/>
      <family val="2"/>
      <scheme val="minor"/>
    </font>
    <font>
      <sz val="8"/>
      <color theme="1"/>
      <name val="游ゴシック"/>
      <family val="3"/>
      <charset val="128"/>
    </font>
    <font>
      <sz val="22"/>
      <color theme="1"/>
      <name val="游ゴシック"/>
      <family val="3"/>
      <charset val="128"/>
    </font>
    <font>
      <sz val="18"/>
      <color theme="0"/>
      <name val="HGPｺﾞｼｯｸE"/>
      <family val="3"/>
      <charset val="128"/>
    </font>
    <font>
      <sz val="20"/>
      <color theme="0"/>
      <name val="HGPｺﾞｼｯｸE"/>
      <family val="3"/>
      <charset val="128"/>
    </font>
    <font>
      <u/>
      <sz val="12"/>
      <color theme="10"/>
      <name val="Calibri"/>
      <family val="2"/>
      <scheme val="minor"/>
    </font>
    <font>
      <sz val="22"/>
      <color theme="1"/>
      <name val="ＭＳ Ｐゴシック"/>
      <family val="3"/>
      <charset val="128"/>
    </font>
    <font>
      <sz val="14"/>
      <name val="Calibri"/>
      <family val="2"/>
      <scheme val="minor"/>
    </font>
    <font>
      <sz val="14"/>
      <name val="Yu Gothic"/>
      <charset val="128"/>
    </font>
    <font>
      <sz val="22"/>
      <color rgb="FFFF0000"/>
      <name val="HGSｺﾞｼｯｸE"/>
      <family val="3"/>
      <charset val="128"/>
    </font>
    <font>
      <sz val="11"/>
      <color theme="1"/>
      <name val="Calibri"/>
      <family val="2"/>
      <scheme val="minor"/>
    </font>
    <font>
      <sz val="11"/>
      <color rgb="FFFF0000"/>
      <name val="ＭＳ Ｐゴシック"/>
      <family val="2"/>
      <charset val="128"/>
    </font>
    <font>
      <b/>
      <sz val="11"/>
      <color theme="1"/>
      <name val="ＭＳ Ｐゴシック"/>
      <family val="3"/>
      <charset val="128"/>
    </font>
    <font>
      <sz val="22"/>
      <color rgb="FFFF0000"/>
      <name val="ＭＳ ゴシック"/>
      <family val="3"/>
      <charset val="128"/>
    </font>
    <font>
      <sz val="11"/>
      <color theme="1"/>
      <name val="Calibri"/>
      <family val="2"/>
      <scheme val="minor"/>
    </font>
    <font>
      <sz val="16"/>
      <color theme="1"/>
      <name val="ＭＳ ゴシック"/>
      <family val="3"/>
      <charset val="128"/>
    </font>
    <font>
      <sz val="20"/>
      <color theme="2"/>
      <name val="Calibri"/>
      <family val="2"/>
      <scheme val="minor"/>
    </font>
    <font>
      <sz val="20"/>
      <color theme="2"/>
      <name val="Calibri"/>
      <family val="3"/>
      <charset val="128"/>
      <scheme val="minor"/>
    </font>
    <font>
      <sz val="20"/>
      <color theme="2"/>
      <name val="ＭＳ ゴシック"/>
      <family val="3"/>
      <charset val="128"/>
    </font>
    <font>
      <sz val="20"/>
      <color theme="2"/>
      <name val="MS UI Gothic"/>
      <family val="3"/>
      <charset val="1"/>
    </font>
  </fonts>
  <fills count="14">
    <fill>
      <patternFill patternType="none"/>
    </fill>
    <fill>
      <patternFill patternType="gray125"/>
    </fill>
    <fill>
      <patternFill patternType="solid">
        <fgColor theme="4" tint="0.59999389629810485"/>
        <bgColor indexed="64"/>
      </patternFill>
    </fill>
    <fill>
      <patternFill patternType="solid">
        <fgColor theme="7" tint="0.79998168889431442"/>
        <bgColor indexed="64"/>
      </patternFill>
    </fill>
    <fill>
      <patternFill patternType="solid">
        <fgColor rgb="FF00CC99"/>
        <bgColor indexed="64"/>
      </patternFill>
    </fill>
    <fill>
      <patternFill patternType="solid">
        <fgColor theme="0"/>
        <bgColor indexed="64"/>
      </patternFill>
    </fill>
    <fill>
      <patternFill patternType="solid">
        <fgColor theme="4" tint="0.79998168889431442"/>
        <bgColor indexed="64"/>
      </patternFill>
    </fill>
    <fill>
      <patternFill patternType="solid">
        <fgColor rgb="FF00B0F0"/>
        <bgColor indexed="64"/>
      </patternFill>
    </fill>
    <fill>
      <patternFill patternType="solid">
        <fgColor rgb="FFD8D8D8"/>
        <bgColor rgb="FFD8D8D8"/>
      </patternFill>
    </fill>
    <fill>
      <patternFill patternType="solid">
        <fgColor rgb="FFFFFF00"/>
        <bgColor indexed="64"/>
      </patternFill>
    </fill>
    <fill>
      <patternFill patternType="solid">
        <fgColor rgb="FFD8D8D8"/>
        <bgColor indexed="64"/>
      </patternFill>
    </fill>
    <fill>
      <patternFill patternType="solid">
        <fgColor rgb="FF969696"/>
        <bgColor indexed="64"/>
      </patternFill>
    </fill>
    <fill>
      <patternFill patternType="solid">
        <fgColor rgb="FFDEEAF6"/>
        <bgColor rgb="FFDEEAF6"/>
      </patternFill>
    </fill>
    <fill>
      <patternFill patternType="solid">
        <fgColor theme="1"/>
        <bgColor indexed="64"/>
      </patternFill>
    </fill>
  </fills>
  <borders count="98">
    <border>
      <left/>
      <right/>
      <top/>
      <bottom/>
      <diagonal/>
    </border>
    <border>
      <left/>
      <right/>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auto="1"/>
      </left>
      <right style="thin">
        <color auto="1"/>
      </right>
      <top style="medium">
        <color auto="1"/>
      </top>
      <bottom style="thin">
        <color indexed="64"/>
      </bottom>
      <diagonal/>
    </border>
    <border>
      <left style="thin">
        <color auto="1"/>
      </left>
      <right style="medium">
        <color indexed="64"/>
      </right>
      <top style="medium">
        <color indexed="64"/>
      </top>
      <bottom style="thin">
        <color indexed="64"/>
      </bottom>
      <diagonal/>
    </border>
    <border>
      <left style="medium">
        <color auto="1"/>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rgb="FF000000"/>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bottom style="thin">
        <color auto="1"/>
      </bottom>
      <diagonal/>
    </border>
    <border>
      <left/>
      <right/>
      <top style="thin">
        <color auto="1"/>
      </top>
      <bottom/>
      <diagonal/>
    </border>
    <border>
      <left/>
      <right style="thin">
        <color indexed="64"/>
      </right>
      <top/>
      <bottom/>
      <diagonal/>
    </border>
    <border>
      <left/>
      <right/>
      <top style="medium">
        <color indexed="64"/>
      </top>
      <bottom/>
      <diagonal/>
    </border>
    <border>
      <left/>
      <right style="medium">
        <color indexed="64"/>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dashDotDot">
        <color indexed="64"/>
      </bottom>
      <diagonal/>
    </border>
    <border>
      <left style="medium">
        <color rgb="FF000000"/>
      </left>
      <right/>
      <top style="medium">
        <color rgb="FF000000"/>
      </top>
      <bottom/>
      <diagonal/>
    </border>
    <border>
      <left/>
      <right/>
      <top style="medium">
        <color rgb="FF000000"/>
      </top>
      <bottom/>
      <diagonal/>
    </border>
    <border>
      <left/>
      <right style="hair">
        <color rgb="FF000000"/>
      </right>
      <top style="medium">
        <color rgb="FF000000"/>
      </top>
      <bottom/>
      <diagonal/>
    </border>
    <border>
      <left/>
      <right style="medium">
        <color rgb="FF000000"/>
      </right>
      <top style="medium">
        <color rgb="FF000000"/>
      </top>
      <bottom/>
      <diagonal/>
    </border>
    <border>
      <left style="medium">
        <color rgb="FF000000"/>
      </left>
      <right/>
      <top/>
      <bottom style="thin">
        <color rgb="FF000000"/>
      </bottom>
      <diagonal/>
    </border>
    <border>
      <left/>
      <right/>
      <top/>
      <bottom style="thin">
        <color rgb="FF000000"/>
      </bottom>
      <diagonal/>
    </border>
    <border>
      <left/>
      <right style="hair">
        <color rgb="FF000000"/>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hair">
        <color rgb="FF000000"/>
      </right>
      <top style="thin">
        <color rgb="FF000000"/>
      </top>
      <bottom/>
      <diagonal/>
    </border>
    <border>
      <left/>
      <right style="medium">
        <color rgb="FF000000"/>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style="hair">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hair">
        <color rgb="FF000000"/>
      </left>
      <right/>
      <top/>
      <bottom/>
      <diagonal/>
    </border>
    <border>
      <left/>
      <right style="hair">
        <color rgb="FF000000"/>
      </right>
      <top/>
      <bottom/>
      <diagonal/>
    </border>
    <border>
      <left style="medium">
        <color rgb="FF000000"/>
      </left>
      <right/>
      <top/>
      <bottom style="hair">
        <color rgb="FF000000"/>
      </bottom>
      <diagonal/>
    </border>
    <border>
      <left/>
      <right/>
      <top/>
      <bottom style="hair">
        <color rgb="FF000000"/>
      </bottom>
      <diagonal/>
    </border>
    <border>
      <left style="hair">
        <color rgb="FF000000"/>
      </left>
      <right/>
      <top/>
      <bottom style="hair">
        <color rgb="FF000000"/>
      </bottom>
      <diagonal/>
    </border>
    <border>
      <left/>
      <right style="hair">
        <color rgb="FF000000"/>
      </right>
      <top/>
      <bottom style="hair">
        <color rgb="FF000000"/>
      </bottom>
      <diagonal/>
    </border>
    <border>
      <left/>
      <right style="medium">
        <color rgb="FF000000"/>
      </right>
      <top/>
      <bottom style="hair">
        <color rgb="FF000000"/>
      </bottom>
      <diagonal/>
    </border>
    <border>
      <left style="medium">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style="hair">
        <color rgb="FF000000"/>
      </top>
      <bottom/>
      <diagonal/>
    </border>
    <border>
      <left/>
      <right style="medium">
        <color rgb="FF000000"/>
      </right>
      <top style="hair">
        <color rgb="FF000000"/>
      </top>
      <bottom/>
      <diagonal/>
    </border>
    <border>
      <left style="hair">
        <color rgb="FF000000"/>
      </left>
      <right/>
      <top/>
      <bottom style="medium">
        <color rgb="FF000000"/>
      </bottom>
      <diagonal/>
    </border>
    <border>
      <left style="thick">
        <color rgb="FFFF0000"/>
      </left>
      <right style="thick">
        <color rgb="FFFF0000"/>
      </right>
      <top style="thick">
        <color rgb="FFFF0000"/>
      </top>
      <bottom style="thick">
        <color rgb="FFFF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18">
    <xf numFmtId="0" fontId="0" fillId="0" borderId="0"/>
    <xf numFmtId="0" fontId="4" fillId="0" borderId="1"/>
    <xf numFmtId="0" fontId="5" fillId="0" borderId="1"/>
    <xf numFmtId="0" fontId="2" fillId="0" borderId="1">
      <alignment vertical="center"/>
    </xf>
    <xf numFmtId="0" fontId="7" fillId="0" borderId="0" applyNumberFormat="0" applyFill="0" applyBorder="0" applyAlignment="0" applyProtection="0"/>
    <xf numFmtId="0" fontId="1" fillId="0" borderId="1">
      <alignment vertical="center"/>
    </xf>
    <xf numFmtId="0" fontId="26" fillId="0" borderId="1" applyNumberFormat="0" applyFill="0" applyBorder="0" applyAlignment="0" applyProtection="0">
      <alignment vertical="center"/>
    </xf>
    <xf numFmtId="38" fontId="4" fillId="0" borderId="1" applyFont="0" applyFill="0" applyBorder="0" applyAlignment="0" applyProtection="0">
      <alignment vertical="center"/>
    </xf>
    <xf numFmtId="0" fontId="42" fillId="0" borderId="1"/>
    <xf numFmtId="6" fontId="4" fillId="0" borderId="1" applyFont="0" applyFill="0" applyBorder="0" applyAlignment="0" applyProtection="0">
      <alignment vertical="center"/>
    </xf>
    <xf numFmtId="0" fontId="4" fillId="0" borderId="1"/>
    <xf numFmtId="9" fontId="4" fillId="0" borderId="1" applyFont="0" applyFill="0" applyBorder="0" applyAlignment="0" applyProtection="0">
      <alignment vertical="center"/>
    </xf>
    <xf numFmtId="38" fontId="92" fillId="0" borderId="0" applyFont="0" applyFill="0" applyBorder="0" applyAlignment="0" applyProtection="0">
      <alignment vertical="center"/>
    </xf>
    <xf numFmtId="0" fontId="1" fillId="0" borderId="1">
      <alignment vertical="center"/>
    </xf>
    <xf numFmtId="0" fontId="4" fillId="0" borderId="1"/>
    <xf numFmtId="0" fontId="1" fillId="0" borderId="1">
      <alignment vertical="center"/>
    </xf>
    <xf numFmtId="0" fontId="4" fillId="0" borderId="1"/>
    <xf numFmtId="9" fontId="96" fillId="0" borderId="0" applyFont="0" applyFill="0" applyBorder="0" applyAlignment="0" applyProtection="0">
      <alignment vertical="center"/>
    </xf>
  </cellStyleXfs>
  <cellXfs count="672">
    <xf numFmtId="0" fontId="0" fillId="0" borderId="0" xfId="0" applyAlignment="1">
      <alignment vertical="center"/>
    </xf>
    <xf numFmtId="0" fontId="9" fillId="0" borderId="0" xfId="0" applyFont="1" applyAlignment="1">
      <alignment vertical="center"/>
    </xf>
    <xf numFmtId="0" fontId="13" fillId="0" borderId="0" xfId="0" applyFont="1" applyAlignment="1">
      <alignment vertical="center"/>
    </xf>
    <xf numFmtId="0" fontId="0" fillId="0" borderId="0" xfId="0" applyAlignment="1">
      <alignment horizontal="center" vertical="center"/>
    </xf>
    <xf numFmtId="0" fontId="4" fillId="0" borderId="0" xfId="0" applyFont="1" applyAlignment="1">
      <alignment horizontal="center" vertical="center"/>
    </xf>
    <xf numFmtId="0" fontId="14" fillId="0" borderId="0" xfId="0" applyFont="1" applyAlignment="1">
      <alignment vertical="center"/>
    </xf>
    <xf numFmtId="0" fontId="15" fillId="0" borderId="2" xfId="0" applyFont="1" applyBorder="1" applyAlignment="1">
      <alignment vertical="center"/>
    </xf>
    <xf numFmtId="56" fontId="15" fillId="0" borderId="2" xfId="0" applyNumberFormat="1" applyFont="1" applyBorder="1" applyAlignment="1">
      <alignment vertical="center"/>
    </xf>
    <xf numFmtId="0" fontId="15" fillId="0" borderId="15" xfId="0" applyFont="1" applyBorder="1" applyAlignment="1">
      <alignment horizontal="right" vertical="center"/>
    </xf>
    <xf numFmtId="0" fontId="15" fillId="0" borderId="16" xfId="0" applyFont="1" applyBorder="1" applyAlignment="1">
      <alignment vertical="center"/>
    </xf>
    <xf numFmtId="0" fontId="15" fillId="0" borderId="6" xfId="0" applyFont="1" applyBorder="1" applyAlignment="1">
      <alignment horizontal="right" vertical="center"/>
    </xf>
    <xf numFmtId="0" fontId="15" fillId="0" borderId="19" xfId="0" applyFont="1" applyBorder="1" applyAlignment="1">
      <alignment vertical="center"/>
    </xf>
    <xf numFmtId="0" fontId="15" fillId="0" borderId="17" xfId="0" applyFont="1" applyBorder="1" applyAlignment="1">
      <alignment horizontal="right" vertical="center"/>
    </xf>
    <xf numFmtId="0" fontId="15" fillId="0" borderId="18" xfId="0" applyFont="1" applyBorder="1" applyAlignment="1">
      <alignment vertical="center"/>
    </xf>
    <xf numFmtId="0" fontId="1" fillId="0" borderId="1" xfId="5">
      <alignment vertical="center"/>
    </xf>
    <xf numFmtId="0" fontId="18" fillId="0" borderId="1" xfId="5" applyFont="1">
      <alignment vertical="center"/>
    </xf>
    <xf numFmtId="0" fontId="19" fillId="0" borderId="1" xfId="5" applyFont="1">
      <alignment vertical="center"/>
    </xf>
    <xf numFmtId="0" fontId="8" fillId="0" borderId="1" xfId="5" applyFont="1">
      <alignment vertical="center"/>
    </xf>
    <xf numFmtId="0" fontId="1" fillId="0" borderId="1" xfId="5" applyAlignment="1">
      <alignment horizontal="center" vertical="center"/>
    </xf>
    <xf numFmtId="0" fontId="19" fillId="0" borderId="1" xfId="5" applyFont="1" applyAlignment="1">
      <alignment horizontal="left" vertical="center"/>
    </xf>
    <xf numFmtId="0" fontId="9" fillId="0" borderId="1" xfId="5" applyFont="1">
      <alignment vertical="center"/>
    </xf>
    <xf numFmtId="0" fontId="20" fillId="0" borderId="1" xfId="5" applyFont="1">
      <alignment vertical="center"/>
    </xf>
    <xf numFmtId="0" fontId="21" fillId="0" borderId="1" xfId="5" applyFont="1">
      <alignment vertical="center"/>
    </xf>
    <xf numFmtId="0" fontId="25" fillId="0" borderId="1" xfId="5" applyFont="1" applyAlignment="1">
      <alignment horizontal="center" vertical="center"/>
    </xf>
    <xf numFmtId="0" fontId="1" fillId="0" borderId="1" xfId="5" applyAlignment="1">
      <alignment horizontal="left" vertical="center"/>
    </xf>
    <xf numFmtId="14" fontId="9" fillId="0" borderId="1" xfId="5" applyNumberFormat="1" applyFont="1">
      <alignment vertical="center"/>
    </xf>
    <xf numFmtId="0" fontId="25" fillId="0" borderId="1" xfId="5" applyFont="1">
      <alignment vertical="center"/>
    </xf>
    <xf numFmtId="0" fontId="29" fillId="0" borderId="1" xfId="1" applyFont="1"/>
    <xf numFmtId="0" fontId="30" fillId="0" borderId="1" xfId="1" applyFont="1" applyAlignment="1">
      <alignment horizontal="center"/>
    </xf>
    <xf numFmtId="0" fontId="29" fillId="0" borderId="1" xfId="1" applyFont="1" applyAlignment="1">
      <alignment horizontal="center"/>
    </xf>
    <xf numFmtId="0" fontId="32" fillId="0" borderId="1" xfId="1" applyFont="1"/>
    <xf numFmtId="0" fontId="34" fillId="4" borderId="2" xfId="1" applyFont="1" applyFill="1" applyBorder="1" applyAlignment="1">
      <alignment horizontal="center" vertical="center"/>
    </xf>
    <xf numFmtId="0" fontId="29" fillId="5" borderId="1" xfId="1" applyFont="1" applyFill="1"/>
    <xf numFmtId="177" fontId="35" fillId="0" borderId="1" xfId="1" applyNumberFormat="1" applyFont="1" applyAlignment="1">
      <alignment vertical="center"/>
    </xf>
    <xf numFmtId="0" fontId="29" fillId="0" borderId="2" xfId="1" applyFont="1" applyBorder="1"/>
    <xf numFmtId="0" fontId="29" fillId="0" borderId="1" xfId="1" applyFont="1" applyAlignment="1">
      <alignment horizontal="center" vertical="center"/>
    </xf>
    <xf numFmtId="38" fontId="37" fillId="0" borderId="2" xfId="7" applyFont="1" applyBorder="1" applyAlignment="1">
      <alignment horizontal="center"/>
    </xf>
    <xf numFmtId="38" fontId="37" fillId="0" borderId="2" xfId="7" applyFont="1" applyBorder="1" applyAlignment="1">
      <alignment horizontal="right"/>
    </xf>
    <xf numFmtId="0" fontId="29" fillId="0" borderId="1" xfId="1" applyFont="1" applyAlignment="1">
      <alignment horizontal="right"/>
    </xf>
    <xf numFmtId="0" fontId="37" fillId="0" borderId="1" xfId="1" applyFont="1" applyAlignment="1">
      <alignment horizontal="left" vertical="center"/>
    </xf>
    <xf numFmtId="0" fontId="37" fillId="0" borderId="1" xfId="1" applyFont="1" applyAlignment="1">
      <alignment horizontal="center"/>
    </xf>
    <xf numFmtId="0" fontId="38" fillId="0" borderId="38" xfId="1" applyFont="1" applyBorder="1" applyAlignment="1">
      <alignment horizontal="right"/>
    </xf>
    <xf numFmtId="0" fontId="38" fillId="0" borderId="1" xfId="1" applyFont="1" applyAlignment="1">
      <alignment horizontal="right"/>
    </xf>
    <xf numFmtId="0" fontId="37" fillId="0" borderId="1" xfId="1" applyFont="1" applyAlignment="1">
      <alignment horizontal="center" vertical="center"/>
    </xf>
    <xf numFmtId="0" fontId="38" fillId="0" borderId="1" xfId="1" applyFont="1"/>
    <xf numFmtId="0" fontId="40" fillId="0" borderId="1" xfId="1" applyFont="1"/>
    <xf numFmtId="0" fontId="40" fillId="0" borderId="1" xfId="1" applyFont="1" applyAlignment="1">
      <alignment horizontal="right"/>
    </xf>
    <xf numFmtId="0" fontId="38" fillId="0" borderId="38" xfId="1" applyFont="1" applyBorder="1" applyAlignment="1">
      <alignment horizontal="left"/>
    </xf>
    <xf numFmtId="5" fontId="37" fillId="0" borderId="38" xfId="1" applyNumberFormat="1" applyFont="1" applyBorder="1"/>
    <xf numFmtId="0" fontId="40" fillId="0" borderId="1" xfId="1" applyFont="1" applyAlignment="1">
      <alignment horizontal="center" vertical="center"/>
    </xf>
    <xf numFmtId="0" fontId="41" fillId="0" borderId="1" xfId="1" applyFont="1" applyAlignment="1">
      <alignment horizontal="center" vertical="center"/>
    </xf>
    <xf numFmtId="0" fontId="38" fillId="0" borderId="21" xfId="1" applyFont="1" applyBorder="1" applyAlignment="1">
      <alignment horizontal="left"/>
    </xf>
    <xf numFmtId="5" fontId="37" fillId="0" borderId="21" xfId="1" applyNumberFormat="1" applyFont="1" applyBorder="1"/>
    <xf numFmtId="0" fontId="29" fillId="0" borderId="21" xfId="1" applyFont="1" applyBorder="1"/>
    <xf numFmtId="0" fontId="39" fillId="0" borderId="21" xfId="1" applyFont="1" applyBorder="1"/>
    <xf numFmtId="0" fontId="31" fillId="0" borderId="22" xfId="1" applyFont="1" applyBorder="1"/>
    <xf numFmtId="38" fontId="31" fillId="0" borderId="2" xfId="7" applyFont="1" applyBorder="1" applyAlignment="1">
      <alignment horizontal="center"/>
    </xf>
    <xf numFmtId="38" fontId="31" fillId="0" borderId="2" xfId="7" applyFont="1" applyBorder="1" applyAlignment="1">
      <alignment horizontal="right"/>
    </xf>
    <xf numFmtId="179" fontId="31" fillId="0" borderId="21" xfId="1" applyNumberFormat="1" applyFont="1" applyBorder="1" applyAlignment="1">
      <alignment horizontal="right"/>
    </xf>
    <xf numFmtId="0" fontId="43" fillId="0" borderId="1" xfId="8" applyFont="1" applyAlignment="1">
      <alignment horizontal="center" vertical="center"/>
    </xf>
    <xf numFmtId="0" fontId="44" fillId="0" borderId="1" xfId="8" applyFont="1" applyAlignment="1">
      <alignment horizontal="center" vertical="center"/>
    </xf>
    <xf numFmtId="0" fontId="42" fillId="0" borderId="1" xfId="8" applyAlignment="1">
      <alignment vertical="center"/>
    </xf>
    <xf numFmtId="0" fontId="47" fillId="6" borderId="2" xfId="8" applyFont="1" applyFill="1" applyBorder="1" applyAlignment="1">
      <alignment vertical="center"/>
    </xf>
    <xf numFmtId="0" fontId="47" fillId="6" borderId="11" xfId="8" applyFont="1" applyFill="1" applyBorder="1" applyAlignment="1">
      <alignment vertical="center"/>
    </xf>
    <xf numFmtId="0" fontId="47" fillId="0" borderId="1" xfId="8" applyFont="1" applyAlignment="1">
      <alignment vertical="center"/>
    </xf>
    <xf numFmtId="0" fontId="47" fillId="0" borderId="1" xfId="8" applyFont="1" applyAlignment="1">
      <alignment horizontal="center" vertical="center" textRotation="255"/>
    </xf>
    <xf numFmtId="0" fontId="47" fillId="0" borderId="1" xfId="8" applyFont="1" applyAlignment="1">
      <alignment horizontal="center" vertical="center"/>
    </xf>
    <xf numFmtId="0" fontId="4" fillId="0" borderId="1" xfId="1" applyAlignment="1">
      <alignment vertical="center"/>
    </xf>
    <xf numFmtId="0" fontId="4" fillId="0" borderId="54" xfId="1" applyBorder="1" applyAlignment="1">
      <alignment vertical="center"/>
    </xf>
    <xf numFmtId="0" fontId="4" fillId="0" borderId="39" xfId="1" applyBorder="1" applyAlignment="1">
      <alignment vertical="center"/>
    </xf>
    <xf numFmtId="0" fontId="4" fillId="0" borderId="52" xfId="1" applyBorder="1" applyAlignment="1">
      <alignment vertical="center"/>
    </xf>
    <xf numFmtId="0" fontId="4" fillId="0" borderId="56" xfId="1" applyBorder="1" applyAlignment="1">
      <alignment vertical="center"/>
    </xf>
    <xf numFmtId="0" fontId="4" fillId="0" borderId="40" xfId="1" applyBorder="1" applyAlignment="1">
      <alignment vertical="center"/>
    </xf>
    <xf numFmtId="0" fontId="47" fillId="0" borderId="1" xfId="1" applyFont="1" applyAlignment="1">
      <alignment horizontal="right" vertical="center"/>
    </xf>
    <xf numFmtId="0" fontId="47" fillId="0" borderId="1" xfId="1" applyFont="1" applyAlignment="1">
      <alignment vertical="center"/>
    </xf>
    <xf numFmtId="0" fontId="46" fillId="0" borderId="1" xfId="1" applyFont="1" applyAlignment="1">
      <alignment horizontal="left" vertical="center"/>
    </xf>
    <xf numFmtId="0" fontId="4" fillId="0" borderId="49" xfId="1" applyBorder="1" applyAlignment="1">
      <alignment vertical="center"/>
    </xf>
    <xf numFmtId="0" fontId="4" fillId="0" borderId="38" xfId="1" applyBorder="1" applyAlignment="1">
      <alignment vertical="center"/>
    </xf>
    <xf numFmtId="0" fontId="4" fillId="0" borderId="47" xfId="1" applyBorder="1" applyAlignment="1">
      <alignment vertical="center"/>
    </xf>
    <xf numFmtId="0" fontId="47" fillId="0" borderId="0" xfId="0" applyFont="1" applyAlignment="1">
      <alignment vertical="center"/>
    </xf>
    <xf numFmtId="0" fontId="60" fillId="0" borderId="0" xfId="0" applyFont="1" applyAlignment="1">
      <alignment vertical="center"/>
    </xf>
    <xf numFmtId="0" fontId="60" fillId="0" borderId="2" xfId="0" applyFont="1" applyBorder="1" applyAlignment="1">
      <alignment vertical="center"/>
    </xf>
    <xf numFmtId="0" fontId="60" fillId="0" borderId="22" xfId="0" applyFont="1" applyBorder="1" applyAlignment="1">
      <alignment vertical="center"/>
    </xf>
    <xf numFmtId="0" fontId="60" fillId="0" borderId="20" xfId="0" applyFont="1" applyBorder="1" applyAlignment="1">
      <alignment vertical="center"/>
    </xf>
    <xf numFmtId="0" fontId="65" fillId="0" borderId="1" xfId="1" applyFont="1" applyAlignment="1">
      <alignment vertical="center"/>
    </xf>
    <xf numFmtId="0" fontId="66" fillId="0" borderId="1" xfId="1" applyFont="1" applyAlignment="1">
      <alignment vertical="center"/>
    </xf>
    <xf numFmtId="0" fontId="66" fillId="0" borderId="38" xfId="1" applyFont="1" applyBorder="1" applyAlignment="1">
      <alignment vertical="center"/>
    </xf>
    <xf numFmtId="0" fontId="65" fillId="0" borderId="1" xfId="1" applyFont="1" applyAlignment="1">
      <alignment horizontal="left" vertical="center"/>
    </xf>
    <xf numFmtId="0" fontId="65" fillId="0" borderId="1" xfId="1" applyFont="1" applyAlignment="1">
      <alignment horizontal="center" vertical="center"/>
    </xf>
    <xf numFmtId="0" fontId="67" fillId="0" borderId="1" xfId="1" applyFont="1" applyAlignment="1">
      <alignment vertical="center"/>
    </xf>
    <xf numFmtId="0" fontId="66" fillId="0" borderId="1" xfId="1" applyFont="1" applyAlignment="1">
      <alignment horizontal="center" vertical="center"/>
    </xf>
    <xf numFmtId="0" fontId="66" fillId="0" borderId="21" xfId="1" applyFont="1" applyBorder="1" applyAlignment="1">
      <alignment vertical="center"/>
    </xf>
    <xf numFmtId="0" fontId="66" fillId="0" borderId="20" xfId="1" applyFont="1" applyBorder="1" applyAlignment="1">
      <alignment vertical="center"/>
    </xf>
    <xf numFmtId="0" fontId="66" fillId="0" borderId="21" xfId="1" applyFont="1" applyBorder="1" applyAlignment="1">
      <alignment horizontal="center" vertical="center"/>
    </xf>
    <xf numFmtId="0" fontId="65" fillId="0" borderId="1" xfId="1" applyFont="1" applyAlignment="1">
      <alignment horizontal="center" vertical="center" wrapText="1"/>
    </xf>
    <xf numFmtId="0" fontId="66" fillId="0" borderId="21" xfId="1" applyFont="1" applyBorder="1" applyAlignment="1">
      <alignment horizontal="right" vertical="center"/>
    </xf>
    <xf numFmtId="0" fontId="65" fillId="0" borderId="62" xfId="1" applyFont="1" applyBorder="1" applyAlignment="1">
      <alignment vertical="center"/>
    </xf>
    <xf numFmtId="0" fontId="65" fillId="0" borderId="62" xfId="1" applyFont="1" applyBorder="1" applyAlignment="1">
      <alignment horizontal="center" vertical="center"/>
    </xf>
    <xf numFmtId="0" fontId="69" fillId="0" borderId="1" xfId="1" applyFont="1" applyAlignment="1">
      <alignment horizontal="center" vertical="center"/>
    </xf>
    <xf numFmtId="0" fontId="69" fillId="0" borderId="1" xfId="1" applyFont="1"/>
    <xf numFmtId="0" fontId="66" fillId="0" borderId="13" xfId="1" applyFont="1" applyBorder="1" applyAlignment="1">
      <alignment horizontal="center" vertical="center"/>
    </xf>
    <xf numFmtId="0" fontId="66" fillId="0" borderId="13" xfId="1" applyFont="1" applyBorder="1" applyAlignment="1">
      <alignment horizontal="right" vertical="center"/>
    </xf>
    <xf numFmtId="0" fontId="66" fillId="0" borderId="3" xfId="1" applyFont="1" applyBorder="1" applyAlignment="1">
      <alignment horizontal="center" vertical="center"/>
    </xf>
    <xf numFmtId="0" fontId="66" fillId="0" borderId="3" xfId="1" applyFont="1" applyBorder="1" applyAlignment="1">
      <alignment horizontal="right" vertical="center"/>
    </xf>
    <xf numFmtId="0" fontId="66" fillId="0" borderId="1" xfId="1" applyFont="1" applyAlignment="1">
      <alignment horizontal="center" vertical="center" wrapText="1"/>
    </xf>
    <xf numFmtId="0" fontId="68" fillId="0" borderId="21" xfId="1" applyFont="1" applyBorder="1" applyAlignment="1">
      <alignment vertical="center"/>
    </xf>
    <xf numFmtId="0" fontId="4" fillId="0" borderId="1" xfId="10" applyAlignment="1">
      <alignment vertical="center"/>
    </xf>
    <xf numFmtId="0" fontId="77" fillId="0" borderId="1" xfId="10" applyFont="1" applyAlignment="1">
      <alignment vertical="center"/>
    </xf>
    <xf numFmtId="0" fontId="47" fillId="0" borderId="1" xfId="10" applyFont="1" applyAlignment="1">
      <alignment vertical="center"/>
    </xf>
    <xf numFmtId="0" fontId="47" fillId="0" borderId="1" xfId="10" applyFont="1" applyAlignment="1">
      <alignment horizontal="center" vertical="center"/>
    </xf>
    <xf numFmtId="31" fontId="47" fillId="0" borderId="1" xfId="10" applyNumberFormat="1" applyFont="1" applyAlignment="1">
      <alignment vertical="center"/>
    </xf>
    <xf numFmtId="31" fontId="47" fillId="0" borderId="1" xfId="10" applyNumberFormat="1" applyFont="1" applyAlignment="1">
      <alignment horizontal="left" vertical="center"/>
    </xf>
    <xf numFmtId="0" fontId="47" fillId="0" borderId="1" xfId="10" applyFont="1" applyAlignment="1">
      <alignment horizontal="left" vertical="center"/>
    </xf>
    <xf numFmtId="0" fontId="46" fillId="0" borderId="1" xfId="10" applyFont="1" applyAlignment="1">
      <alignment vertical="center"/>
    </xf>
    <xf numFmtId="0" fontId="60" fillId="0" borderId="1" xfId="10" applyFont="1" applyAlignment="1">
      <alignment vertical="center"/>
    </xf>
    <xf numFmtId="0" fontId="47" fillId="0" borderId="64" xfId="10" applyFont="1" applyBorder="1" applyAlignment="1">
      <alignment vertical="center" shrinkToFit="1"/>
    </xf>
    <xf numFmtId="0" fontId="53" fillId="0" borderId="68" xfId="10" applyFont="1" applyBorder="1" applyAlignment="1">
      <alignment vertical="center"/>
    </xf>
    <xf numFmtId="0" fontId="53" fillId="0" borderId="68" xfId="10" applyFont="1" applyBorder="1" applyAlignment="1">
      <alignment vertical="center" shrinkToFit="1"/>
    </xf>
    <xf numFmtId="0" fontId="47" fillId="0" borderId="72" xfId="10" applyFont="1" applyBorder="1" applyAlignment="1">
      <alignment vertical="center" shrinkToFit="1"/>
    </xf>
    <xf numFmtId="31" fontId="47" fillId="0" borderId="72" xfId="10" applyNumberFormat="1" applyFont="1" applyBorder="1" applyAlignment="1">
      <alignment vertical="center"/>
    </xf>
    <xf numFmtId="49" fontId="47" fillId="0" borderId="72" xfId="10" applyNumberFormat="1" applyFont="1" applyBorder="1" applyAlignment="1">
      <alignment vertical="center"/>
    </xf>
    <xf numFmtId="0" fontId="53" fillId="0" borderId="76" xfId="10" applyFont="1" applyBorder="1" applyAlignment="1">
      <alignment vertical="center"/>
    </xf>
    <xf numFmtId="0" fontId="47" fillId="0" borderId="91" xfId="10" applyFont="1" applyBorder="1" applyAlignment="1">
      <alignment horizontal="center" vertical="center"/>
    </xf>
    <xf numFmtId="0" fontId="82" fillId="0" borderId="1" xfId="10" applyFont="1" applyAlignment="1">
      <alignment vertical="center"/>
    </xf>
    <xf numFmtId="0" fontId="47" fillId="0" borderId="89" xfId="10" applyFont="1" applyBorder="1" applyAlignment="1">
      <alignment horizontal="center" vertical="center"/>
    </xf>
    <xf numFmtId="0" fontId="47" fillId="0" borderId="90" xfId="10" applyFont="1" applyBorder="1" applyAlignment="1">
      <alignment horizontal="center" vertical="center"/>
    </xf>
    <xf numFmtId="0" fontId="47" fillId="0" borderId="92" xfId="10" applyFont="1" applyBorder="1" applyAlignment="1">
      <alignment horizontal="center" vertical="center"/>
    </xf>
    <xf numFmtId="0" fontId="47" fillId="0" borderId="81" xfId="10" applyFont="1" applyBorder="1" applyAlignment="1">
      <alignment horizontal="center" vertical="center"/>
    </xf>
    <xf numFmtId="0" fontId="47" fillId="0" borderId="82" xfId="10" applyFont="1" applyBorder="1" applyAlignment="1">
      <alignment horizontal="center" vertical="center"/>
    </xf>
    <xf numFmtId="0" fontId="47" fillId="0" borderId="80" xfId="10" applyFont="1" applyBorder="1" applyAlignment="1">
      <alignment horizontal="center" vertical="center"/>
    </xf>
    <xf numFmtId="0" fontId="47" fillId="0" borderId="85" xfId="10" applyFont="1" applyBorder="1" applyAlignment="1">
      <alignment horizontal="center" vertical="center"/>
    </xf>
    <xf numFmtId="0" fontId="47" fillId="0" borderId="84" xfId="10" applyFont="1" applyBorder="1" applyAlignment="1">
      <alignment horizontal="center" vertical="center"/>
    </xf>
    <xf numFmtId="0" fontId="47" fillId="0" borderId="86" xfId="10" applyFont="1" applyBorder="1" applyAlignment="1">
      <alignment horizontal="center" vertical="center"/>
    </xf>
    <xf numFmtId="0" fontId="47" fillId="0" borderId="87" xfId="10" applyFont="1" applyBorder="1" applyAlignment="1">
      <alignment horizontal="center" vertical="center"/>
    </xf>
    <xf numFmtId="0" fontId="29" fillId="0" borderId="1" xfId="1" applyFont="1" applyAlignment="1">
      <alignment horizontal="left" vertical="top"/>
    </xf>
    <xf numFmtId="0" fontId="34" fillId="11" borderId="2" xfId="1" applyFont="1" applyFill="1" applyBorder="1" applyAlignment="1">
      <alignment horizontal="center" vertical="center"/>
    </xf>
    <xf numFmtId="0" fontId="85" fillId="11" borderId="21" xfId="1" applyFont="1" applyFill="1" applyBorder="1" applyAlignment="1">
      <alignment horizontal="center" vertical="center"/>
    </xf>
    <xf numFmtId="177" fontId="86" fillId="11" borderId="22" xfId="1" applyNumberFormat="1" applyFont="1" applyFill="1" applyBorder="1" applyAlignment="1">
      <alignment vertical="center"/>
    </xf>
    <xf numFmtId="0" fontId="87" fillId="0" borderId="22" xfId="4" applyFont="1" applyBorder="1" applyAlignment="1">
      <alignment vertical="center"/>
    </xf>
    <xf numFmtId="0" fontId="59" fillId="0" borderId="19" xfId="4" applyFont="1" applyBorder="1" applyAlignment="1">
      <alignment vertical="center"/>
    </xf>
    <xf numFmtId="38" fontId="31" fillId="0" borderId="2" xfId="12" applyFont="1" applyBorder="1" applyAlignment="1">
      <alignment horizontal="right"/>
    </xf>
    <xf numFmtId="0" fontId="15" fillId="0" borderId="22" xfId="0" applyFont="1" applyBorder="1" applyAlignment="1">
      <alignment vertical="center"/>
    </xf>
    <xf numFmtId="0" fontId="4" fillId="0" borderId="1" xfId="10" applyAlignment="1">
      <alignment horizontal="center" vertical="center" shrinkToFit="1"/>
    </xf>
    <xf numFmtId="0" fontId="4" fillId="0" borderId="1" xfId="10" applyAlignment="1">
      <alignment horizontal="center" vertical="center"/>
    </xf>
    <xf numFmtId="0" fontId="93" fillId="0" borderId="1" xfId="10" applyFont="1" applyAlignment="1">
      <alignment vertical="center"/>
    </xf>
    <xf numFmtId="0" fontId="4" fillId="0" borderId="94" xfId="1" applyBorder="1"/>
    <xf numFmtId="9" fontId="47" fillId="12" borderId="95" xfId="1" applyNumberFormat="1" applyFont="1" applyFill="1" applyBorder="1" applyAlignment="1">
      <alignment horizontal="center" vertical="center"/>
    </xf>
    <xf numFmtId="0" fontId="47" fillId="12" borderId="95" xfId="1" applyFont="1" applyFill="1" applyBorder="1" applyAlignment="1">
      <alignment horizontal="center" vertical="center"/>
    </xf>
    <xf numFmtId="0" fontId="47" fillId="12" borderId="95" xfId="1" applyFont="1" applyFill="1" applyBorder="1" applyAlignment="1">
      <alignment horizontal="center" vertical="center" shrinkToFit="1"/>
    </xf>
    <xf numFmtId="0" fontId="4" fillId="9" borderId="1" xfId="10" applyFill="1" applyAlignment="1">
      <alignment vertical="center"/>
    </xf>
    <xf numFmtId="0" fontId="79" fillId="0" borderId="1" xfId="1" quotePrefix="1" applyFont="1" applyAlignment="1">
      <alignment vertical="center"/>
    </xf>
    <xf numFmtId="0" fontId="29" fillId="0" borderId="1" xfId="1" applyFont="1" applyAlignment="1">
      <alignment vertical="top"/>
    </xf>
    <xf numFmtId="9" fontId="4" fillId="0" borderId="1" xfId="10" applyNumberFormat="1" applyAlignment="1">
      <alignment vertical="center"/>
    </xf>
    <xf numFmtId="0" fontId="15" fillId="0" borderId="2" xfId="0" applyFont="1" applyBorder="1" applyAlignment="1">
      <alignment vertical="center" shrinkToFit="1"/>
    </xf>
    <xf numFmtId="0" fontId="97" fillId="2" borderId="2" xfId="0" applyFont="1" applyFill="1" applyBorder="1" applyAlignment="1">
      <alignment vertical="center" shrinkToFit="1"/>
    </xf>
    <xf numFmtId="0" fontId="15" fillId="0" borderId="2" xfId="0" applyFont="1" applyBorder="1" applyAlignment="1">
      <alignment vertical="center" wrapText="1"/>
    </xf>
    <xf numFmtId="0" fontId="1" fillId="0" borderId="1" xfId="5" applyAlignment="1">
      <alignment horizontal="center" vertical="center"/>
    </xf>
    <xf numFmtId="49" fontId="9" fillId="0" borderId="2" xfId="5" applyNumberFormat="1" applyFont="1" applyBorder="1" applyAlignment="1" applyProtection="1">
      <alignment horizontal="center" vertical="center"/>
      <protection locked="0"/>
    </xf>
    <xf numFmtId="49" fontId="9" fillId="0" borderId="9" xfId="5" applyNumberFormat="1" applyFont="1" applyBorder="1" applyAlignment="1" applyProtection="1">
      <alignment horizontal="center" vertical="center"/>
      <protection locked="0"/>
    </xf>
    <xf numFmtId="0" fontId="1" fillId="0" borderId="10" xfId="5" applyBorder="1" applyAlignment="1">
      <alignment horizontal="center" vertical="center"/>
    </xf>
    <xf numFmtId="0" fontId="1" fillId="0" borderId="11" xfId="5" applyBorder="1" applyAlignment="1">
      <alignment horizontal="center" vertical="center"/>
    </xf>
    <xf numFmtId="0" fontId="1" fillId="0" borderId="11" xfId="5" applyBorder="1" applyAlignment="1" applyProtection="1">
      <alignment horizontal="center" vertical="center" shrinkToFit="1"/>
      <protection locked="0"/>
    </xf>
    <xf numFmtId="56" fontId="1" fillId="0" borderId="2" xfId="5" applyNumberFormat="1" applyBorder="1" applyAlignment="1" applyProtection="1">
      <alignment horizontal="center" vertical="center" shrinkToFit="1"/>
      <protection locked="0"/>
    </xf>
    <xf numFmtId="0" fontId="1" fillId="0" borderId="2" xfId="5" applyBorder="1" applyAlignment="1" applyProtection="1">
      <alignment horizontal="center" vertical="center" shrinkToFit="1"/>
      <protection locked="0"/>
    </xf>
    <xf numFmtId="0" fontId="9" fillId="0" borderId="11" xfId="5" applyFont="1" applyBorder="1" applyAlignment="1" applyProtection="1">
      <alignment horizontal="center" vertical="center" shrinkToFit="1"/>
      <protection locked="0"/>
    </xf>
    <xf numFmtId="0" fontId="9" fillId="0" borderId="2" xfId="5" applyFont="1" applyBorder="1" applyAlignment="1" applyProtection="1">
      <alignment horizontal="center" vertical="center" shrinkToFit="1"/>
      <protection locked="0"/>
    </xf>
    <xf numFmtId="49" fontId="9" fillId="0" borderId="11" xfId="5" applyNumberFormat="1" applyFont="1" applyBorder="1" applyAlignment="1" applyProtection="1">
      <alignment horizontal="center" vertical="center"/>
      <protection locked="0"/>
    </xf>
    <xf numFmtId="49" fontId="9" fillId="0" borderId="12" xfId="5" applyNumberFormat="1" applyFont="1" applyBorder="1" applyAlignment="1" applyProtection="1">
      <alignment horizontal="center" vertical="center"/>
      <protection locked="0"/>
    </xf>
    <xf numFmtId="0" fontId="1" fillId="0" borderId="8" xfId="5" applyBorder="1" applyAlignment="1">
      <alignment horizontal="center" vertical="center"/>
    </xf>
    <xf numFmtId="0" fontId="1" fillId="0" borderId="2" xfId="5" applyBorder="1" applyAlignment="1">
      <alignment horizontal="center" vertical="center"/>
    </xf>
    <xf numFmtId="0" fontId="1" fillId="0" borderId="11" xfId="5" applyBorder="1" applyAlignment="1" applyProtection="1">
      <alignment horizontal="left" vertical="center" shrinkToFit="1"/>
      <protection locked="0"/>
    </xf>
    <xf numFmtId="0" fontId="1" fillId="0" borderId="23" xfId="5" applyBorder="1" applyAlignment="1" applyProtection="1">
      <alignment horizontal="left" vertical="center" shrinkToFit="1"/>
      <protection locked="0"/>
    </xf>
    <xf numFmtId="0" fontId="26" fillId="0" borderId="2" xfId="6" applyBorder="1" applyAlignment="1" applyProtection="1">
      <alignment horizontal="left" vertical="center"/>
      <protection locked="0"/>
    </xf>
    <xf numFmtId="0" fontId="9" fillId="0" borderId="2" xfId="5" applyFont="1" applyBorder="1" applyAlignment="1" applyProtection="1">
      <alignment horizontal="left" vertical="center"/>
      <protection locked="0"/>
    </xf>
    <xf numFmtId="0" fontId="9" fillId="0" borderId="9" xfId="5" applyFont="1" applyBorder="1" applyAlignment="1" applyProtection="1">
      <alignment horizontal="left" vertical="center"/>
      <protection locked="0"/>
    </xf>
    <xf numFmtId="0" fontId="23" fillId="3" borderId="4" xfId="5" applyFont="1" applyFill="1" applyBorder="1" applyAlignment="1">
      <alignment horizontal="center" vertical="center"/>
    </xf>
    <xf numFmtId="0" fontId="23" fillId="3" borderId="4" xfId="5" applyFont="1" applyFill="1" applyBorder="1" applyAlignment="1">
      <alignment horizontal="center" vertical="center" shrinkToFit="1"/>
    </xf>
    <xf numFmtId="0" fontId="23" fillId="3" borderId="5" xfId="5" applyFont="1" applyFill="1" applyBorder="1" applyAlignment="1">
      <alignment horizontal="center" vertical="center" shrinkToFit="1"/>
    </xf>
    <xf numFmtId="0" fontId="23" fillId="3" borderId="30" xfId="5" applyFont="1" applyFill="1" applyBorder="1" applyAlignment="1">
      <alignment horizontal="left" vertical="center"/>
    </xf>
    <xf numFmtId="0" fontId="23" fillId="3" borderId="21" xfId="5" applyFont="1" applyFill="1" applyBorder="1" applyAlignment="1">
      <alignment horizontal="left" vertical="center"/>
    </xf>
    <xf numFmtId="0" fontId="23" fillId="3" borderId="22" xfId="5" applyFont="1" applyFill="1" applyBorder="1" applyAlignment="1">
      <alignment horizontal="left" vertical="center"/>
    </xf>
    <xf numFmtId="0" fontId="9" fillId="0" borderId="2" xfId="5" applyFont="1" applyBorder="1" applyAlignment="1" applyProtection="1">
      <alignment horizontal="left" vertical="center" shrinkToFit="1"/>
      <protection locked="0"/>
    </xf>
    <xf numFmtId="0" fontId="9" fillId="0" borderId="9" xfId="5" applyFont="1" applyBorder="1" applyAlignment="1" applyProtection="1">
      <alignment horizontal="left" vertical="center" shrinkToFit="1"/>
      <protection locked="0"/>
    </xf>
    <xf numFmtId="0" fontId="9" fillId="0" borderId="8" xfId="5" applyFont="1" applyBorder="1" applyAlignment="1">
      <alignment horizontal="left" vertical="center" shrinkToFit="1"/>
    </xf>
    <xf numFmtId="0" fontId="9" fillId="0" borderId="2" xfId="5" applyFont="1" applyBorder="1" applyAlignment="1">
      <alignment horizontal="left" vertical="center" shrinkToFit="1"/>
    </xf>
    <xf numFmtId="0" fontId="25" fillId="0" borderId="1" xfId="5" applyFont="1" applyAlignment="1">
      <alignment horizontal="center" vertical="center"/>
    </xf>
    <xf numFmtId="0" fontId="23" fillId="3" borderId="7" xfId="5" applyFont="1" applyFill="1" applyBorder="1" applyAlignment="1">
      <alignment horizontal="center" vertical="center"/>
    </xf>
    <xf numFmtId="0" fontId="6" fillId="0" borderId="2" xfId="5" applyFont="1" applyBorder="1" applyAlignment="1" applyProtection="1">
      <alignment horizontal="left" vertical="center" shrinkToFit="1"/>
      <protection locked="0"/>
    </xf>
    <xf numFmtId="0" fontId="23" fillId="3" borderId="28" xfId="5" applyFont="1" applyFill="1" applyBorder="1" applyAlignment="1">
      <alignment horizontal="center" vertical="center" shrinkToFit="1"/>
    </xf>
    <xf numFmtId="0" fontId="23" fillId="3" borderId="27" xfId="5" applyFont="1" applyFill="1" applyBorder="1" applyAlignment="1">
      <alignment horizontal="center" vertical="center" shrinkToFit="1"/>
    </xf>
    <xf numFmtId="0" fontId="1" fillId="0" borderId="26" xfId="5" applyBorder="1" applyAlignment="1" applyProtection="1">
      <alignment horizontal="center" vertical="center"/>
      <protection locked="0"/>
    </xf>
    <xf numFmtId="0" fontId="1" fillId="0" borderId="13" xfId="5" applyBorder="1" applyAlignment="1" applyProtection="1">
      <alignment horizontal="center" vertical="center"/>
      <protection locked="0"/>
    </xf>
    <xf numFmtId="0" fontId="1" fillId="0" borderId="14" xfId="5" applyBorder="1" applyAlignment="1" applyProtection="1">
      <alignment horizontal="center" vertical="center"/>
      <protection locked="0"/>
    </xf>
    <xf numFmtId="0" fontId="9" fillId="0" borderId="10" xfId="5" applyFont="1" applyBorder="1" applyAlignment="1">
      <alignment horizontal="left" vertical="center" shrinkToFit="1"/>
    </xf>
    <xf numFmtId="0" fontId="9" fillId="0" borderId="11" xfId="5" applyFont="1" applyBorder="1" applyAlignment="1">
      <alignment horizontal="left" vertical="center" shrinkToFit="1"/>
    </xf>
    <xf numFmtId="0" fontId="26" fillId="0" borderId="11" xfId="6" applyBorder="1" applyAlignment="1" applyProtection="1">
      <alignment horizontal="left" vertical="center"/>
      <protection locked="0"/>
    </xf>
    <xf numFmtId="0" fontId="9" fillId="0" borderId="11" xfId="5" applyFont="1" applyBorder="1" applyAlignment="1" applyProtection="1">
      <alignment horizontal="left" vertical="center"/>
      <protection locked="0"/>
    </xf>
    <xf numFmtId="0" fontId="9" fillId="0" borderId="12" xfId="5" applyFont="1" applyBorder="1" applyAlignment="1" applyProtection="1">
      <alignment horizontal="left" vertical="center"/>
      <protection locked="0"/>
    </xf>
    <xf numFmtId="56" fontId="9" fillId="0" borderId="2" xfId="5" applyNumberFormat="1" applyFont="1" applyBorder="1" applyAlignment="1" applyProtection="1">
      <alignment horizontal="left" vertical="center" shrinkToFit="1"/>
      <protection locked="0"/>
    </xf>
    <xf numFmtId="0" fontId="23" fillId="3" borderId="29" xfId="5" applyFont="1" applyFill="1" applyBorder="1" applyAlignment="1">
      <alignment horizontal="left" vertical="center"/>
    </xf>
    <xf numFmtId="0" fontId="23" fillId="3" borderId="24" xfId="5" applyFont="1" applyFill="1" applyBorder="1" applyAlignment="1">
      <alignment horizontal="left" vertical="center"/>
    </xf>
    <xf numFmtId="0" fontId="23" fillId="3" borderId="25" xfId="5" applyFont="1" applyFill="1" applyBorder="1" applyAlignment="1">
      <alignment horizontal="left" vertical="center"/>
    </xf>
    <xf numFmtId="0" fontId="25" fillId="0" borderId="3" xfId="5" applyFont="1" applyBorder="1" applyAlignment="1">
      <alignment horizontal="center" vertical="center"/>
    </xf>
    <xf numFmtId="0" fontId="23" fillId="3" borderId="37" xfId="5" applyFont="1" applyFill="1" applyBorder="1" applyAlignment="1">
      <alignment horizontal="left" vertical="center"/>
    </xf>
    <xf numFmtId="0" fontId="23" fillId="3" borderId="34" xfId="5" applyFont="1" applyFill="1" applyBorder="1" applyAlignment="1">
      <alignment horizontal="left" vertical="center"/>
    </xf>
    <xf numFmtId="0" fontId="23" fillId="3" borderId="36" xfId="5" applyFont="1" applyFill="1" applyBorder="1" applyAlignment="1">
      <alignment horizontal="left" vertical="center"/>
    </xf>
    <xf numFmtId="0" fontId="10" fillId="0" borderId="35" xfId="5" applyFont="1" applyBorder="1" applyAlignment="1" applyProtection="1">
      <alignment horizontal="left" vertical="center" shrinkToFit="1"/>
      <protection locked="0"/>
    </xf>
    <xf numFmtId="0" fontId="9" fillId="0" borderId="34" xfId="5" applyFont="1" applyBorder="1" applyAlignment="1" applyProtection="1">
      <alignment horizontal="left" vertical="center" shrinkToFit="1"/>
      <protection locked="0"/>
    </xf>
    <xf numFmtId="0" fontId="9" fillId="0" borderId="33" xfId="5" applyFont="1" applyBorder="1" applyAlignment="1" applyProtection="1">
      <alignment horizontal="left" vertical="center" shrinkToFit="1"/>
      <protection locked="0"/>
    </xf>
    <xf numFmtId="0" fontId="23" fillId="3" borderId="7" xfId="5" applyFont="1" applyFill="1" applyBorder="1" applyAlignment="1">
      <alignment horizontal="left" vertical="center"/>
    </xf>
    <xf numFmtId="0" fontId="23" fillId="3" borderId="4" xfId="5" applyFont="1" applyFill="1" applyBorder="1" applyAlignment="1">
      <alignment horizontal="left" vertical="center"/>
    </xf>
    <xf numFmtId="0" fontId="23" fillId="3" borderId="5" xfId="5" applyFont="1" applyFill="1" applyBorder="1" applyAlignment="1">
      <alignment horizontal="left" vertical="center"/>
    </xf>
    <xf numFmtId="0" fontId="28" fillId="0" borderId="20" xfId="5" applyFont="1" applyBorder="1" applyAlignment="1" applyProtection="1">
      <alignment horizontal="left" vertical="center" shrinkToFit="1"/>
      <protection locked="0"/>
    </xf>
    <xf numFmtId="0" fontId="28" fillId="0" borderId="21" xfId="5" applyFont="1" applyBorder="1" applyAlignment="1" applyProtection="1">
      <alignment horizontal="left" vertical="center" shrinkToFit="1"/>
      <protection locked="0"/>
    </xf>
    <xf numFmtId="0" fontId="28" fillId="0" borderId="32" xfId="5" applyFont="1" applyBorder="1" applyAlignment="1" applyProtection="1">
      <alignment horizontal="left" vertical="center" shrinkToFit="1"/>
      <protection locked="0"/>
    </xf>
    <xf numFmtId="0" fontId="9" fillId="0" borderId="30" xfId="5" applyFont="1" applyBorder="1" applyAlignment="1">
      <alignment horizontal="left" vertical="center" shrinkToFit="1"/>
    </xf>
    <xf numFmtId="0" fontId="9" fillId="0" borderId="21" xfId="5" applyFont="1" applyBorder="1" applyAlignment="1">
      <alignment horizontal="left" vertical="center" shrinkToFit="1"/>
    </xf>
    <xf numFmtId="0" fontId="9" fillId="0" borderId="22" xfId="5" applyFont="1" applyBorder="1" applyAlignment="1">
      <alignment horizontal="left" vertical="center" shrinkToFit="1"/>
    </xf>
    <xf numFmtId="0" fontId="7" fillId="0" borderId="20" xfId="4" applyBorder="1" applyAlignment="1" applyProtection="1">
      <alignment horizontal="left" vertical="center" shrinkToFit="1"/>
      <protection locked="0"/>
    </xf>
    <xf numFmtId="0" fontId="9" fillId="0" borderId="21" xfId="5" applyFont="1" applyBorder="1" applyAlignment="1" applyProtection="1">
      <alignment horizontal="left" vertical="center" shrinkToFit="1"/>
      <protection locked="0"/>
    </xf>
    <xf numFmtId="0" fontId="9" fillId="0" borderId="31" xfId="5" applyFont="1" applyBorder="1" applyAlignment="1" applyProtection="1">
      <alignment horizontal="left" vertical="center" shrinkToFit="1"/>
      <protection locked="0"/>
    </xf>
    <xf numFmtId="0" fontId="9" fillId="0" borderId="20" xfId="5" applyFont="1" applyBorder="1" applyAlignment="1" applyProtection="1">
      <alignment horizontal="center" vertical="center" shrinkToFit="1"/>
      <protection locked="0"/>
    </xf>
    <xf numFmtId="0" fontId="9" fillId="0" borderId="21" xfId="5" applyFont="1" applyBorder="1" applyAlignment="1" applyProtection="1">
      <alignment horizontal="center" vertical="center" shrinkToFit="1"/>
      <protection locked="0"/>
    </xf>
    <xf numFmtId="0" fontId="27" fillId="0" borderId="21" xfId="5" applyFont="1" applyBorder="1" applyAlignment="1">
      <alignment horizontal="center" vertical="center" shrinkToFit="1"/>
    </xf>
    <xf numFmtId="0" fontId="27" fillId="0" borderId="31" xfId="5" applyFont="1" applyBorder="1" applyAlignment="1">
      <alignment horizontal="center" vertical="center" shrinkToFit="1"/>
    </xf>
    <xf numFmtId="0" fontId="50" fillId="0" borderId="54" xfId="0" applyFont="1" applyBorder="1" applyAlignment="1">
      <alignment horizontal="center" vertical="center"/>
    </xf>
    <xf numFmtId="0" fontId="50" fillId="0" borderId="52" xfId="0" applyFont="1" applyBorder="1" applyAlignment="1">
      <alignment horizontal="center" vertical="center"/>
    </xf>
    <xf numFmtId="0" fontId="50" fillId="0" borderId="56" xfId="0" applyFont="1" applyBorder="1" applyAlignment="1">
      <alignment horizontal="center" vertical="center"/>
    </xf>
    <xf numFmtId="0" fontId="50" fillId="0" borderId="40" xfId="0" applyFont="1" applyBorder="1" applyAlignment="1">
      <alignment horizontal="center" vertical="center"/>
    </xf>
    <xf numFmtId="0" fontId="50" fillId="0" borderId="49" xfId="0" applyFont="1" applyBorder="1" applyAlignment="1">
      <alignment horizontal="center" vertical="center"/>
    </xf>
    <xf numFmtId="0" fontId="50" fillId="0" borderId="47" xfId="0" applyFont="1" applyBorder="1" applyAlignment="1">
      <alignment horizontal="center" vertical="center"/>
    </xf>
    <xf numFmtId="0" fontId="60" fillId="0" borderId="21" xfId="0" applyFont="1" applyBorder="1" applyAlignment="1">
      <alignment vertical="center"/>
    </xf>
    <xf numFmtId="0" fontId="60" fillId="0" borderId="22" xfId="0" applyFont="1" applyBorder="1" applyAlignment="1">
      <alignment vertical="center"/>
    </xf>
    <xf numFmtId="0" fontId="61" fillId="0" borderId="20" xfId="0" applyFont="1" applyBorder="1" applyAlignment="1">
      <alignment horizontal="center" vertical="center"/>
    </xf>
    <xf numFmtId="0" fontId="61" fillId="0" borderId="21" xfId="0" applyFont="1" applyBorder="1" applyAlignment="1">
      <alignment horizontal="center" vertical="center"/>
    </xf>
    <xf numFmtId="0" fontId="61" fillId="0" borderId="22" xfId="0" applyFont="1" applyBorder="1" applyAlignment="1">
      <alignment horizontal="center" vertical="center"/>
    </xf>
    <xf numFmtId="0" fontId="50" fillId="0" borderId="2" xfId="0" applyFont="1" applyBorder="1" applyAlignment="1">
      <alignment horizontal="center" vertical="center"/>
    </xf>
    <xf numFmtId="0" fontId="62" fillId="0" borderId="2" xfId="4" applyFont="1" applyBorder="1" applyAlignment="1">
      <alignment horizontal="center" vertical="center"/>
    </xf>
    <xf numFmtId="0" fontId="62" fillId="0" borderId="20" xfId="4" applyFont="1" applyBorder="1" applyAlignment="1">
      <alignment horizontal="center" vertical="center"/>
    </xf>
    <xf numFmtId="0" fontId="60" fillId="0" borderId="2" xfId="0" applyFont="1" applyBorder="1" applyAlignment="1">
      <alignment horizontal="left" vertical="top" wrapText="1"/>
    </xf>
    <xf numFmtId="0" fontId="60" fillId="0" borderId="2" xfId="0" applyFont="1" applyBorder="1" applyAlignment="1">
      <alignment horizontal="left" vertical="top"/>
    </xf>
    <xf numFmtId="0" fontId="60" fillId="0" borderId="2" xfId="4" applyFont="1" applyBorder="1" applyAlignment="1">
      <alignment horizontal="left" vertical="center"/>
    </xf>
    <xf numFmtId="0" fontId="60" fillId="0" borderId="20" xfId="4" applyFont="1" applyBorder="1" applyAlignment="1">
      <alignment horizontal="left" vertical="center"/>
    </xf>
    <xf numFmtId="0" fontId="15" fillId="0" borderId="2" xfId="0" applyFont="1" applyBorder="1" applyAlignment="1">
      <alignment horizontal="center" vertical="center" wrapText="1"/>
    </xf>
    <xf numFmtId="0" fontId="16" fillId="0" borderId="0" xfId="0" applyFont="1" applyAlignment="1">
      <alignment horizontal="center" vertical="center"/>
    </xf>
    <xf numFmtId="0" fontId="15" fillId="0" borderId="0" xfId="0" applyFont="1" applyAlignment="1">
      <alignment horizontal="left" vertical="center"/>
    </xf>
    <xf numFmtId="0" fontId="15" fillId="0" borderId="0" xfId="0" applyFont="1" applyAlignment="1">
      <alignment horizontal="left"/>
    </xf>
    <xf numFmtId="0" fontId="6" fillId="0" borderId="0" xfId="0" applyFont="1" applyAlignment="1">
      <alignment horizontal="left"/>
    </xf>
    <xf numFmtId="0" fontId="4" fillId="0" borderId="0" xfId="0" applyFont="1" applyAlignment="1">
      <alignment horizontal="center" vertical="center"/>
    </xf>
    <xf numFmtId="0" fontId="0" fillId="0" borderId="0" xfId="0" applyAlignment="1">
      <alignment horizontal="center" vertical="center"/>
    </xf>
    <xf numFmtId="0" fontId="11" fillId="0" borderId="0" xfId="0" applyFont="1" applyAlignment="1">
      <alignment horizontal="left" vertical="center"/>
    </xf>
    <xf numFmtId="0" fontId="12" fillId="0" borderId="0" xfId="0" applyFont="1" applyAlignment="1">
      <alignment horizontal="left" vertical="center"/>
    </xf>
    <xf numFmtId="0" fontId="15" fillId="0" borderId="2" xfId="0" applyFont="1" applyBorder="1" applyAlignment="1">
      <alignment horizontal="center" vertical="center"/>
    </xf>
    <xf numFmtId="180" fontId="15" fillId="0" borderId="2" xfId="0" applyNumberFormat="1" applyFont="1" applyBorder="1" applyAlignment="1">
      <alignment horizontal="center" vertical="center"/>
    </xf>
    <xf numFmtId="0" fontId="99" fillId="13" borderId="0" xfId="0" applyFont="1" applyFill="1" applyAlignment="1">
      <alignment horizontal="center" vertical="center"/>
    </xf>
    <xf numFmtId="0" fontId="98" fillId="13" borderId="0" xfId="0" applyFont="1" applyFill="1" applyAlignment="1">
      <alignment horizontal="center" vertical="center"/>
    </xf>
    <xf numFmtId="0" fontId="15" fillId="0" borderId="20" xfId="0" applyFont="1" applyBorder="1" applyAlignment="1">
      <alignment horizontal="center" vertical="center"/>
    </xf>
    <xf numFmtId="0" fontId="15" fillId="0" borderId="21" xfId="0" applyFont="1" applyBorder="1" applyAlignment="1">
      <alignment horizontal="center" vertical="center"/>
    </xf>
    <xf numFmtId="0" fontId="15" fillId="0" borderId="2" xfId="0" applyFont="1" applyBorder="1" applyAlignment="1">
      <alignment horizontal="center" vertical="center" shrinkToFit="1"/>
    </xf>
    <xf numFmtId="0" fontId="7" fillId="0" borderId="2" xfId="4" applyBorder="1" applyAlignment="1">
      <alignment horizontal="center" vertical="center"/>
    </xf>
    <xf numFmtId="0" fontId="97" fillId="2" borderId="20" xfId="0" applyFont="1" applyFill="1" applyBorder="1" applyAlignment="1">
      <alignment horizontal="center" vertical="center" shrinkToFit="1"/>
    </xf>
    <xf numFmtId="0" fontId="97" fillId="2" borderId="22" xfId="0" applyFont="1" applyFill="1" applyBorder="1" applyAlignment="1">
      <alignment horizontal="center" vertical="center" shrinkToFit="1"/>
    </xf>
    <xf numFmtId="0" fontId="47" fillId="0" borderId="51" xfId="8" applyFont="1" applyBorder="1" applyAlignment="1">
      <alignment horizontal="center" vertical="center"/>
    </xf>
    <xf numFmtId="0" fontId="47" fillId="0" borderId="52" xfId="8" applyFont="1" applyBorder="1" applyAlignment="1">
      <alignment horizontal="center" vertical="center"/>
    </xf>
    <xf numFmtId="0" fontId="47" fillId="0" borderId="46" xfId="8" applyFont="1" applyBorder="1" applyAlignment="1">
      <alignment horizontal="center" vertical="center"/>
    </xf>
    <xf numFmtId="0" fontId="47" fillId="0" borderId="47" xfId="8" applyFont="1" applyBorder="1" applyAlignment="1">
      <alignment horizontal="center" vertical="center"/>
    </xf>
    <xf numFmtId="0" fontId="47" fillId="0" borderId="39" xfId="8" applyFont="1" applyBorder="1" applyAlignment="1">
      <alignment horizontal="center" vertical="center" shrinkToFit="1"/>
    </xf>
    <xf numFmtId="0" fontId="47" fillId="0" borderId="52" xfId="8" applyFont="1" applyBorder="1" applyAlignment="1">
      <alignment horizontal="center" vertical="center" shrinkToFit="1"/>
    </xf>
    <xf numFmtId="0" fontId="47" fillId="0" borderId="1" xfId="8" applyFont="1" applyAlignment="1">
      <alignment horizontal="center" vertical="center" shrinkToFit="1"/>
    </xf>
    <xf numFmtId="0" fontId="47" fillId="0" borderId="40" xfId="8" applyFont="1" applyBorder="1" applyAlignment="1">
      <alignment horizontal="center" vertical="center" shrinkToFit="1"/>
    </xf>
    <xf numFmtId="56" fontId="47" fillId="0" borderId="53" xfId="8" applyNumberFormat="1" applyFont="1" applyBorder="1" applyAlignment="1">
      <alignment horizontal="center" vertical="center"/>
    </xf>
    <xf numFmtId="0" fontId="47" fillId="0" borderId="55" xfId="8" applyFont="1" applyBorder="1" applyAlignment="1">
      <alignment horizontal="center" vertical="center"/>
    </xf>
    <xf numFmtId="0" fontId="47" fillId="0" borderId="54" xfId="8" applyFont="1" applyBorder="1" applyAlignment="1">
      <alignment horizontal="center" vertical="center" shrinkToFit="1"/>
    </xf>
    <xf numFmtId="0" fontId="47" fillId="0" borderId="42" xfId="8" applyFont="1" applyBorder="1" applyAlignment="1">
      <alignment horizontal="center" vertical="center" shrinkToFit="1"/>
    </xf>
    <xf numFmtId="0" fontId="47" fillId="0" borderId="56" xfId="8" applyFont="1" applyBorder="1" applyAlignment="1">
      <alignment horizontal="center" vertical="center" shrinkToFit="1"/>
    </xf>
    <xf numFmtId="0" fontId="47" fillId="0" borderId="19" xfId="8" applyFont="1" applyBorder="1" applyAlignment="1">
      <alignment horizontal="center" vertical="center" shrinkToFit="1"/>
    </xf>
    <xf numFmtId="0" fontId="47" fillId="0" borderId="6" xfId="8" applyFont="1" applyBorder="1" applyAlignment="1">
      <alignment horizontal="center" vertical="center"/>
    </xf>
    <xf numFmtId="0" fontId="47" fillId="0" borderId="40" xfId="8" applyFont="1" applyBorder="1" applyAlignment="1">
      <alignment horizontal="center" vertical="center"/>
    </xf>
    <xf numFmtId="0" fontId="47" fillId="0" borderId="17" xfId="8" applyFont="1" applyBorder="1" applyAlignment="1">
      <alignment horizontal="center" vertical="center"/>
    </xf>
    <xf numFmtId="0" fontId="47" fillId="0" borderId="57" xfId="8" applyFont="1" applyBorder="1" applyAlignment="1">
      <alignment horizontal="center" vertical="center"/>
    </xf>
    <xf numFmtId="181" fontId="47" fillId="0" borderId="51" xfId="8" applyNumberFormat="1" applyFont="1" applyBorder="1" applyAlignment="1">
      <alignment horizontal="center" vertical="center"/>
    </xf>
    <xf numFmtId="181" fontId="47" fillId="0" borderId="52" xfId="8" applyNumberFormat="1" applyFont="1" applyBorder="1" applyAlignment="1">
      <alignment horizontal="center" vertical="center"/>
    </xf>
    <xf numFmtId="181" fontId="47" fillId="0" borderId="6" xfId="8" applyNumberFormat="1" applyFont="1" applyBorder="1" applyAlignment="1">
      <alignment horizontal="center" vertical="center"/>
    </xf>
    <xf numFmtId="181" fontId="47" fillId="0" borderId="40" xfId="8" applyNumberFormat="1" applyFont="1" applyBorder="1" applyAlignment="1">
      <alignment horizontal="center" vertical="center"/>
    </xf>
    <xf numFmtId="181" fontId="47" fillId="0" borderId="39" xfId="8" applyNumberFormat="1" applyFont="1" applyBorder="1" applyAlignment="1">
      <alignment horizontal="center" vertical="center" shrinkToFit="1"/>
    </xf>
    <xf numFmtId="181" fontId="47" fillId="0" borderId="52" xfId="8" applyNumberFormat="1" applyFont="1" applyBorder="1" applyAlignment="1">
      <alignment horizontal="center" vertical="center" shrinkToFit="1"/>
    </xf>
    <xf numFmtId="181" fontId="47" fillId="0" borderId="1" xfId="8" applyNumberFormat="1" applyFont="1" applyAlignment="1">
      <alignment horizontal="center" vertical="center" shrinkToFit="1"/>
    </xf>
    <xf numFmtId="181" fontId="47" fillId="0" borderId="40" xfId="8" applyNumberFormat="1" applyFont="1" applyBorder="1" applyAlignment="1">
      <alignment horizontal="center" vertical="center" shrinkToFit="1"/>
    </xf>
    <xf numFmtId="182" fontId="47" fillId="0" borderId="53" xfId="8" applyNumberFormat="1" applyFont="1" applyBorder="1" applyAlignment="1">
      <alignment horizontal="center" vertical="center"/>
    </xf>
    <xf numFmtId="182" fontId="47" fillId="0" borderId="55" xfId="8" applyNumberFormat="1" applyFont="1" applyBorder="1" applyAlignment="1">
      <alignment horizontal="center" vertical="center"/>
    </xf>
    <xf numFmtId="181" fontId="47" fillId="0" borderId="54" xfId="8" applyNumberFormat="1" applyFont="1" applyBorder="1" applyAlignment="1">
      <alignment horizontal="center" vertical="center" shrinkToFit="1"/>
    </xf>
    <xf numFmtId="181" fontId="47" fillId="0" borderId="42" xfId="8" applyNumberFormat="1" applyFont="1" applyBorder="1" applyAlignment="1">
      <alignment horizontal="center" vertical="center" shrinkToFit="1"/>
    </xf>
    <xf numFmtId="181" fontId="47" fillId="0" borderId="56" xfId="8" applyNumberFormat="1" applyFont="1" applyBorder="1" applyAlignment="1">
      <alignment horizontal="center" vertical="center" shrinkToFit="1"/>
    </xf>
    <xf numFmtId="181" fontId="47" fillId="0" borderId="19" xfId="8" applyNumberFormat="1" applyFont="1" applyBorder="1" applyAlignment="1">
      <alignment horizontal="center" vertical="center" shrinkToFit="1"/>
    </xf>
    <xf numFmtId="0" fontId="47" fillId="0" borderId="41" xfId="8" applyFont="1" applyBorder="1" applyAlignment="1">
      <alignment horizontal="left" vertical="center" wrapText="1"/>
    </xf>
    <xf numFmtId="0" fontId="47" fillId="0" borderId="3" xfId="8" applyFont="1" applyBorder="1" applyAlignment="1">
      <alignment horizontal="left" vertical="center"/>
    </xf>
    <xf numFmtId="0" fontId="47" fillId="6" borderId="15" xfId="8" applyFont="1" applyFill="1" applyBorder="1" applyAlignment="1">
      <alignment horizontal="center" vertical="center" wrapText="1"/>
    </xf>
    <xf numFmtId="0" fontId="47" fillId="6" borderId="43" xfId="8" applyFont="1" applyFill="1" applyBorder="1" applyAlignment="1">
      <alignment horizontal="center" vertical="center"/>
    </xf>
    <xf numFmtId="0" fontId="47" fillId="6" borderId="46" xfId="8" applyFont="1" applyFill="1" applyBorder="1" applyAlignment="1">
      <alignment horizontal="center" vertical="center"/>
    </xf>
    <xf numFmtId="0" fontId="47" fillId="6" borderId="47" xfId="8" applyFont="1" applyFill="1" applyBorder="1" applyAlignment="1">
      <alignment horizontal="center" vertical="center"/>
    </xf>
    <xf numFmtId="0" fontId="47" fillId="6" borderId="41" xfId="8" applyFont="1" applyFill="1" applyBorder="1" applyAlignment="1">
      <alignment horizontal="center" vertical="center"/>
    </xf>
    <xf numFmtId="0" fontId="47" fillId="6" borderId="38" xfId="8" applyFont="1" applyFill="1" applyBorder="1" applyAlignment="1">
      <alignment horizontal="center" vertical="center"/>
    </xf>
    <xf numFmtId="0" fontId="47" fillId="6" borderId="44" xfId="8" applyFont="1" applyFill="1" applyBorder="1" applyAlignment="1">
      <alignment horizontal="center" vertical="center"/>
    </xf>
    <xf numFmtId="0" fontId="47" fillId="6" borderId="48" xfId="8" applyFont="1" applyFill="1" applyBorder="1" applyAlignment="1">
      <alignment horizontal="center" vertical="center"/>
    </xf>
    <xf numFmtId="0" fontId="47" fillId="6" borderId="45" xfId="8" applyFont="1" applyFill="1" applyBorder="1" applyAlignment="1">
      <alignment horizontal="center" vertical="center" wrapText="1"/>
    </xf>
    <xf numFmtId="0" fontId="47" fillId="6" borderId="16" xfId="8" applyFont="1" applyFill="1" applyBorder="1" applyAlignment="1">
      <alignment horizontal="center" vertical="center"/>
    </xf>
    <xf numFmtId="0" fontId="47" fillId="6" borderId="49" xfId="8" applyFont="1" applyFill="1" applyBorder="1" applyAlignment="1">
      <alignment horizontal="center" vertical="center"/>
    </xf>
    <xf numFmtId="0" fontId="47" fillId="6" borderId="50" xfId="8" applyFont="1" applyFill="1" applyBorder="1" applyAlignment="1">
      <alignment horizontal="center" vertical="center"/>
    </xf>
    <xf numFmtId="181" fontId="47" fillId="0" borderId="17" xfId="8" applyNumberFormat="1" applyFont="1" applyBorder="1" applyAlignment="1">
      <alignment horizontal="center" vertical="center"/>
    </xf>
    <xf numFmtId="181" fontId="47" fillId="0" borderId="57" xfId="8" applyNumberFormat="1" applyFont="1" applyBorder="1" applyAlignment="1">
      <alignment horizontal="center" vertical="center"/>
    </xf>
    <xf numFmtId="181" fontId="47" fillId="0" borderId="3" xfId="8" applyNumberFormat="1" applyFont="1" applyBorder="1" applyAlignment="1">
      <alignment horizontal="center" vertical="center" shrinkToFit="1"/>
    </xf>
    <xf numFmtId="181" fontId="47" fillId="0" borderId="57" xfId="8" applyNumberFormat="1" applyFont="1" applyBorder="1" applyAlignment="1">
      <alignment horizontal="center" vertical="center" shrinkToFit="1"/>
    </xf>
    <xf numFmtId="56" fontId="0" fillId="0" borderId="53" xfId="0" applyNumberFormat="1" applyBorder="1" applyAlignment="1">
      <alignment horizontal="center" vertical="center"/>
    </xf>
    <xf numFmtId="0" fontId="0" fillId="0" borderId="58" xfId="0" applyBorder="1" applyAlignment="1">
      <alignment horizontal="center" vertical="center"/>
    </xf>
    <xf numFmtId="181" fontId="47" fillId="0" borderId="59" xfId="8" applyNumberFormat="1" applyFont="1" applyBorder="1" applyAlignment="1">
      <alignment horizontal="center" vertical="center" shrinkToFit="1"/>
    </xf>
    <xf numFmtId="181" fontId="47" fillId="0" borderId="18" xfId="8" applyNumberFormat="1" applyFont="1" applyBorder="1" applyAlignment="1">
      <alignment horizontal="center" vertical="center" shrinkToFit="1"/>
    </xf>
    <xf numFmtId="0" fontId="48" fillId="0" borderId="1" xfId="8" applyFont="1" applyAlignment="1">
      <alignment horizontal="left" vertical="center"/>
    </xf>
    <xf numFmtId="0" fontId="47" fillId="6" borderId="15" xfId="8" applyFont="1" applyFill="1" applyBorder="1" applyAlignment="1">
      <alignment horizontal="center" vertical="center" textRotation="255"/>
    </xf>
    <xf numFmtId="0" fontId="47" fillId="6" borderId="41" xfId="8" applyFont="1" applyFill="1" applyBorder="1" applyAlignment="1">
      <alignment horizontal="center" vertical="center" textRotation="255"/>
    </xf>
    <xf numFmtId="0" fontId="47" fillId="6" borderId="6" xfId="8" applyFont="1" applyFill="1" applyBorder="1" applyAlignment="1">
      <alignment horizontal="center" vertical="center" textRotation="255"/>
    </xf>
    <xf numFmtId="0" fontId="47" fillId="6" borderId="1" xfId="8" applyFont="1" applyFill="1" applyAlignment="1">
      <alignment horizontal="center" vertical="center" textRotation="255"/>
    </xf>
    <xf numFmtId="0" fontId="47" fillId="6" borderId="17" xfId="8" applyFont="1" applyFill="1" applyBorder="1" applyAlignment="1">
      <alignment horizontal="center" vertical="center" textRotation="255"/>
    </xf>
    <xf numFmtId="0" fontId="47" fillId="6" borderId="3" xfId="8" applyFont="1" applyFill="1" applyBorder="1" applyAlignment="1">
      <alignment horizontal="center" vertical="center" textRotation="255"/>
    </xf>
    <xf numFmtId="0" fontId="47" fillId="6" borderId="4" xfId="8" applyFont="1" applyFill="1" applyBorder="1" applyAlignment="1">
      <alignment horizontal="center" vertical="center"/>
    </xf>
    <xf numFmtId="0" fontId="47" fillId="6" borderId="5" xfId="8" applyFont="1" applyFill="1" applyBorder="1" applyAlignment="1">
      <alignment horizontal="center" vertical="center"/>
    </xf>
    <xf numFmtId="0" fontId="47" fillId="0" borderId="20" xfId="8" applyFont="1" applyBorder="1" applyAlignment="1">
      <alignment horizontal="center" vertical="center" wrapText="1"/>
    </xf>
    <xf numFmtId="0" fontId="47" fillId="0" borderId="21" xfId="8" applyFont="1" applyBorder="1" applyAlignment="1">
      <alignment horizontal="center" vertical="center" wrapText="1"/>
    </xf>
    <xf numFmtId="0" fontId="47" fillId="0" borderId="31" xfId="8" applyFont="1" applyBorder="1" applyAlignment="1">
      <alignment horizontal="center" vertical="center" wrapText="1"/>
    </xf>
    <xf numFmtId="0" fontId="47" fillId="6" borderId="2" xfId="8" applyFont="1" applyFill="1" applyBorder="1" applyAlignment="1">
      <alignment horizontal="center" vertical="center"/>
    </xf>
    <xf numFmtId="0" fontId="47" fillId="6" borderId="9" xfId="8" applyFont="1" applyFill="1" applyBorder="1" applyAlignment="1">
      <alignment horizontal="center" vertical="center"/>
    </xf>
    <xf numFmtId="181" fontId="48" fillId="0" borderId="2" xfId="8" applyNumberFormat="1" applyFont="1" applyBorder="1" applyAlignment="1">
      <alignment horizontal="center" vertical="center"/>
    </xf>
    <xf numFmtId="181" fontId="48" fillId="0" borderId="9" xfId="8" applyNumberFormat="1" applyFont="1" applyBorder="1" applyAlignment="1">
      <alignment horizontal="center" vertical="center"/>
    </xf>
    <xf numFmtId="181" fontId="47" fillId="0" borderId="39" xfId="8" applyNumberFormat="1" applyFont="1" applyBorder="1" applyAlignment="1">
      <alignment horizontal="center" vertical="center"/>
    </xf>
    <xf numFmtId="181" fontId="47" fillId="0" borderId="42" xfId="8" applyNumberFormat="1" applyFont="1" applyBorder="1" applyAlignment="1">
      <alignment horizontal="center" vertical="center"/>
    </xf>
    <xf numFmtId="181" fontId="47" fillId="0" borderId="3" xfId="8" applyNumberFormat="1" applyFont="1" applyBorder="1" applyAlignment="1">
      <alignment horizontal="center" vertical="center"/>
    </xf>
    <xf numFmtId="181" fontId="47" fillId="0" borderId="18" xfId="8" applyNumberFormat="1" applyFont="1" applyBorder="1" applyAlignment="1">
      <alignment horizontal="center" vertical="center"/>
    </xf>
    <xf numFmtId="0" fontId="43" fillId="0" borderId="1" xfId="8" applyFont="1" applyAlignment="1">
      <alignment horizontal="center" vertical="center"/>
    </xf>
    <xf numFmtId="0" fontId="44" fillId="0" borderId="1" xfId="8" applyFont="1" applyAlignment="1">
      <alignment horizontal="center" vertical="center"/>
    </xf>
    <xf numFmtId="0" fontId="45" fillId="0" borderId="1" xfId="8" applyFont="1" applyAlignment="1">
      <alignment horizontal="center" vertical="center"/>
    </xf>
    <xf numFmtId="0" fontId="46" fillId="0" borderId="1" xfId="8" applyFont="1" applyAlignment="1">
      <alignment horizontal="center" vertical="center"/>
    </xf>
    <xf numFmtId="0" fontId="46" fillId="0" borderId="40" xfId="8" applyFont="1" applyBorder="1" applyAlignment="1">
      <alignment horizontal="center" vertical="center"/>
    </xf>
    <xf numFmtId="0" fontId="45" fillId="0" borderId="2" xfId="8" applyFont="1" applyBorder="1" applyAlignment="1">
      <alignment horizontal="left" vertical="top" wrapText="1"/>
    </xf>
    <xf numFmtId="0" fontId="46" fillId="0" borderId="2" xfId="8" applyFont="1" applyBorder="1" applyAlignment="1">
      <alignment horizontal="left" vertical="top"/>
    </xf>
    <xf numFmtId="0" fontId="47" fillId="6" borderId="7" xfId="8" applyFont="1" applyFill="1" applyBorder="1" applyAlignment="1">
      <alignment horizontal="center" vertical="center" textRotation="255"/>
    </xf>
    <xf numFmtId="0" fontId="47" fillId="6" borderId="4" xfId="8" applyFont="1" applyFill="1" applyBorder="1" applyAlignment="1">
      <alignment horizontal="center" vertical="center" textRotation="255"/>
    </xf>
    <xf numFmtId="0" fontId="47" fillId="6" borderId="8" xfId="8" applyFont="1" applyFill="1" applyBorder="1" applyAlignment="1">
      <alignment horizontal="center" vertical="center" textRotation="255"/>
    </xf>
    <xf numFmtId="0" fontId="47" fillId="6" borderId="2" xfId="8" applyFont="1" applyFill="1" applyBorder="1" applyAlignment="1">
      <alignment horizontal="center" vertical="center" textRotation="255"/>
    </xf>
    <xf numFmtId="0" fontId="47" fillId="6" borderId="10" xfId="8" applyFont="1" applyFill="1" applyBorder="1" applyAlignment="1">
      <alignment horizontal="center" vertical="center" textRotation="255"/>
    </xf>
    <xf numFmtId="0" fontId="47" fillId="6" borderId="11" xfId="8" applyFont="1" applyFill="1" applyBorder="1" applyAlignment="1">
      <alignment horizontal="center" vertical="center" textRotation="255"/>
    </xf>
    <xf numFmtId="0" fontId="47" fillId="6" borderId="4" xfId="8" applyFont="1" applyFill="1" applyBorder="1" applyAlignment="1">
      <alignment horizontal="left" vertical="center"/>
    </xf>
    <xf numFmtId="0" fontId="47" fillId="6" borderId="5" xfId="8" applyFont="1" applyFill="1" applyBorder="1" applyAlignment="1">
      <alignment horizontal="left" vertical="center"/>
    </xf>
    <xf numFmtId="181" fontId="47" fillId="0" borderId="2" xfId="8" applyNumberFormat="1" applyFont="1" applyBorder="1" applyAlignment="1">
      <alignment horizontal="center" vertical="center"/>
    </xf>
    <xf numFmtId="181" fontId="47" fillId="0" borderId="9" xfId="8" applyNumberFormat="1" applyFont="1" applyBorder="1" applyAlignment="1">
      <alignment horizontal="center" vertical="center"/>
    </xf>
    <xf numFmtId="0" fontId="47" fillId="6" borderId="2" xfId="8" applyFont="1" applyFill="1" applyBorder="1" applyAlignment="1">
      <alignment horizontal="left" vertical="center"/>
    </xf>
    <xf numFmtId="181" fontId="47" fillId="0" borderId="11" xfId="8" applyNumberFormat="1" applyFont="1" applyBorder="1" applyAlignment="1">
      <alignment horizontal="center" vertical="center"/>
    </xf>
    <xf numFmtId="181" fontId="47" fillId="0" borderId="12" xfId="8" applyNumberFormat="1" applyFont="1" applyBorder="1" applyAlignment="1">
      <alignment horizontal="center" vertical="center"/>
    </xf>
    <xf numFmtId="0" fontId="29" fillId="0" borderId="1" xfId="1" applyFont="1" applyAlignment="1">
      <alignment horizontal="right" vertical="top"/>
    </xf>
    <xf numFmtId="176" fontId="29" fillId="0" borderId="1" xfId="1" applyNumberFormat="1" applyFont="1" applyAlignment="1">
      <alignment horizontal="left"/>
    </xf>
    <xf numFmtId="0" fontId="31" fillId="0" borderId="1" xfId="1" applyFont="1" applyAlignment="1">
      <alignment horizontal="center" shrinkToFit="1"/>
    </xf>
    <xf numFmtId="0" fontId="31" fillId="0" borderId="38" xfId="1" applyFont="1" applyBorder="1" applyAlignment="1">
      <alignment horizontal="center" shrinkToFit="1"/>
    </xf>
    <xf numFmtId="0" fontId="32" fillId="0" borderId="1" xfId="1" applyFont="1" applyAlignment="1">
      <alignment horizontal="center"/>
    </xf>
    <xf numFmtId="0" fontId="32" fillId="0" borderId="38" xfId="1" applyFont="1" applyBorder="1" applyAlignment="1">
      <alignment horizontal="center"/>
    </xf>
    <xf numFmtId="0" fontId="29" fillId="0" borderId="1" xfId="1" applyFont="1" applyAlignment="1">
      <alignment horizontal="left"/>
    </xf>
    <xf numFmtId="0" fontId="29" fillId="0" borderId="1" xfId="1" applyFont="1" applyAlignment="1">
      <alignment horizontal="center"/>
    </xf>
    <xf numFmtId="0" fontId="85" fillId="11" borderId="20" xfId="1" applyFont="1" applyFill="1" applyBorder="1" applyAlignment="1">
      <alignment horizontal="center" vertical="center"/>
    </xf>
    <xf numFmtId="0" fontId="85" fillId="11" borderId="21" xfId="1" applyFont="1" applyFill="1" applyBorder="1" applyAlignment="1">
      <alignment horizontal="center" vertical="center"/>
    </xf>
    <xf numFmtId="177" fontId="86" fillId="11" borderId="21" xfId="1" applyNumberFormat="1" applyFont="1" applyFill="1" applyBorder="1" applyAlignment="1">
      <alignment horizontal="right" vertical="center"/>
    </xf>
    <xf numFmtId="3" fontId="36" fillId="5" borderId="1" xfId="1" applyNumberFormat="1" applyFont="1" applyFill="1" applyAlignment="1">
      <alignment horizontal="center"/>
    </xf>
    <xf numFmtId="0" fontId="36" fillId="5" borderId="1" xfId="1" applyFont="1" applyFill="1" applyAlignment="1">
      <alignment horizontal="center"/>
    </xf>
    <xf numFmtId="0" fontId="29" fillId="0" borderId="1" xfId="1" applyFont="1" applyAlignment="1">
      <alignment horizontal="center" vertical="center"/>
    </xf>
    <xf numFmtId="5" fontId="29" fillId="0" borderId="1" xfId="1" applyNumberFormat="1" applyFont="1" applyAlignment="1">
      <alignment horizontal="center" vertical="center"/>
    </xf>
    <xf numFmtId="5" fontId="29" fillId="0" borderId="38" xfId="1" applyNumberFormat="1" applyFont="1" applyBorder="1" applyAlignment="1">
      <alignment horizontal="center" vertical="center"/>
    </xf>
    <xf numFmtId="0" fontId="29" fillId="0" borderId="1" xfId="1" applyFont="1" applyAlignment="1">
      <alignment horizontal="left" vertical="top"/>
    </xf>
    <xf numFmtId="0" fontId="33" fillId="0" borderId="1" xfId="1" applyFont="1"/>
    <xf numFmtId="0" fontId="29" fillId="0" borderId="1" xfId="1" applyFont="1"/>
    <xf numFmtId="0" fontId="31" fillId="0" borderId="20" xfId="1" applyFont="1" applyBorder="1" applyAlignment="1">
      <alignment horizontal="left"/>
    </xf>
    <xf numFmtId="0" fontId="31" fillId="0" borderId="21" xfId="1" applyFont="1" applyBorder="1" applyAlignment="1">
      <alignment horizontal="left"/>
    </xf>
    <xf numFmtId="0" fontId="31" fillId="0" borderId="22" xfId="1" applyFont="1" applyBorder="1" applyAlignment="1">
      <alignment horizontal="left"/>
    </xf>
    <xf numFmtId="38" fontId="37" fillId="0" borderId="2" xfId="7" applyFont="1" applyBorder="1" applyAlignment="1">
      <alignment horizontal="center"/>
    </xf>
    <xf numFmtId="0" fontId="37" fillId="0" borderId="20" xfId="1" applyFont="1" applyBorder="1" applyAlignment="1">
      <alignment horizontal="left"/>
    </xf>
    <xf numFmtId="0" fontId="37" fillId="0" borderId="21" xfId="1" applyFont="1" applyBorder="1" applyAlignment="1">
      <alignment horizontal="left"/>
    </xf>
    <xf numFmtId="0" fontId="37" fillId="0" borderId="22" xfId="1" applyFont="1" applyBorder="1" applyAlignment="1">
      <alignment horizontal="left"/>
    </xf>
    <xf numFmtId="0" fontId="34" fillId="11" borderId="20" xfId="1" applyFont="1" applyFill="1" applyBorder="1" applyAlignment="1">
      <alignment horizontal="center" vertical="center"/>
    </xf>
    <xf numFmtId="0" fontId="34" fillId="11" borderId="21" xfId="1" applyFont="1" applyFill="1" applyBorder="1" applyAlignment="1">
      <alignment horizontal="center" vertical="center"/>
    </xf>
    <xf numFmtId="0" fontId="34" fillId="11" borderId="22" xfId="1" applyFont="1" applyFill="1" applyBorder="1" applyAlignment="1">
      <alignment horizontal="center" vertical="center"/>
    </xf>
    <xf numFmtId="0" fontId="34" fillId="11" borderId="2" xfId="1" applyFont="1" applyFill="1" applyBorder="1" applyAlignment="1">
      <alignment horizontal="center" vertical="center"/>
    </xf>
    <xf numFmtId="0" fontId="31" fillId="0" borderId="20" xfId="1" applyFont="1" applyBorder="1" applyAlignment="1">
      <alignment horizontal="left" shrinkToFit="1"/>
    </xf>
    <xf numFmtId="0" fontId="31" fillId="0" borderId="21" xfId="1" applyFont="1" applyBorder="1" applyAlignment="1">
      <alignment horizontal="left" shrinkToFit="1"/>
    </xf>
    <xf numFmtId="0" fontId="31" fillId="0" borderId="22" xfId="1" applyFont="1" applyBorder="1" applyAlignment="1">
      <alignment horizontal="left" shrinkToFit="1"/>
    </xf>
    <xf numFmtId="5" fontId="37" fillId="0" borderId="38" xfId="1" applyNumberFormat="1" applyFont="1" applyBorder="1" applyAlignment="1">
      <alignment horizontal="center"/>
    </xf>
    <xf numFmtId="0" fontId="37" fillId="0" borderId="1" xfId="1" applyFont="1" applyAlignment="1">
      <alignment horizontal="left" vertical="center" wrapText="1"/>
    </xf>
    <xf numFmtId="0" fontId="37" fillId="0" borderId="1" xfId="1" applyFont="1" applyAlignment="1">
      <alignment horizontal="left" vertical="center"/>
    </xf>
    <xf numFmtId="0" fontId="37" fillId="0" borderId="1" xfId="1" applyFont="1" applyAlignment="1">
      <alignment horizontal="center" vertical="center"/>
    </xf>
    <xf numFmtId="178" fontId="37" fillId="0" borderId="1" xfId="1" applyNumberFormat="1" applyFont="1" applyAlignment="1">
      <alignment horizontal="center" vertical="center"/>
    </xf>
    <xf numFmtId="0" fontId="37" fillId="0" borderId="20" xfId="1" applyFont="1" applyBorder="1" applyAlignment="1">
      <alignment horizontal="left" shrinkToFit="1"/>
    </xf>
    <xf numFmtId="0" fontId="37" fillId="0" borderId="21" xfId="1" applyFont="1" applyBorder="1" applyAlignment="1">
      <alignment horizontal="left" shrinkToFit="1"/>
    </xf>
    <xf numFmtId="0" fontId="37" fillId="0" borderId="22" xfId="1" applyFont="1" applyBorder="1" applyAlignment="1">
      <alignment horizontal="left" shrinkToFit="1"/>
    </xf>
    <xf numFmtId="38" fontId="37" fillId="0" borderId="20" xfId="7" applyFont="1" applyBorder="1" applyAlignment="1">
      <alignment horizontal="center"/>
    </xf>
    <xf numFmtId="38" fontId="37" fillId="0" borderId="22" xfId="7" applyFont="1" applyBorder="1" applyAlignment="1">
      <alignment horizontal="center"/>
    </xf>
    <xf numFmtId="0" fontId="38" fillId="0" borderId="1" xfId="1" applyFont="1" applyAlignment="1">
      <alignment horizontal="center"/>
    </xf>
    <xf numFmtId="0" fontId="29" fillId="0" borderId="1" xfId="1" applyFont="1" applyAlignment="1">
      <alignment horizontal="right"/>
    </xf>
    <xf numFmtId="0" fontId="34" fillId="4" borderId="20" xfId="1" applyFont="1" applyFill="1" applyBorder="1" applyAlignment="1">
      <alignment horizontal="center" vertical="center"/>
    </xf>
    <xf numFmtId="0" fontId="34" fillId="4" borderId="21" xfId="1" applyFont="1" applyFill="1" applyBorder="1" applyAlignment="1">
      <alignment horizontal="center" vertical="center"/>
    </xf>
    <xf numFmtId="0" fontId="34" fillId="4" borderId="22" xfId="1" applyFont="1" applyFill="1" applyBorder="1" applyAlignment="1">
      <alignment horizontal="center" vertical="center"/>
    </xf>
    <xf numFmtId="0" fontId="29" fillId="0" borderId="39" xfId="1" applyFont="1" applyBorder="1" applyAlignment="1">
      <alignment horizontal="left" vertical="top" wrapText="1"/>
    </xf>
    <xf numFmtId="0" fontId="29" fillId="0" borderId="39" xfId="1" applyFont="1" applyBorder="1" applyAlignment="1">
      <alignment horizontal="left" vertical="top"/>
    </xf>
    <xf numFmtId="0" fontId="29" fillId="0" borderId="56" xfId="1" applyFont="1" applyBorder="1" applyAlignment="1">
      <alignment horizontal="center"/>
    </xf>
    <xf numFmtId="0" fontId="88" fillId="0" borderId="60" xfId="0" applyFont="1" applyBorder="1" applyAlignment="1">
      <alignment horizontal="center" vertical="center"/>
    </xf>
    <xf numFmtId="0" fontId="88" fillId="0" borderId="14" xfId="0" applyFont="1" applyBorder="1" applyAlignment="1">
      <alignment horizontal="center" vertical="center"/>
    </xf>
    <xf numFmtId="0" fontId="91" fillId="0" borderId="1" xfId="1" applyFont="1" applyAlignment="1">
      <alignment horizontal="left" vertical="top"/>
    </xf>
    <xf numFmtId="0" fontId="90" fillId="0" borderId="41" xfId="0" applyFont="1" applyBorder="1" applyAlignment="1">
      <alignment horizontal="right" vertical="center"/>
    </xf>
    <xf numFmtId="0" fontId="89" fillId="0" borderId="41" xfId="0" applyFont="1" applyBorder="1" applyAlignment="1">
      <alignment horizontal="right" vertical="center"/>
    </xf>
    <xf numFmtId="5" fontId="29" fillId="0" borderId="21" xfId="1" applyNumberFormat="1" applyFont="1" applyBorder="1" applyAlignment="1">
      <alignment horizontal="right"/>
    </xf>
    <xf numFmtId="0" fontId="41" fillId="0" borderId="39" xfId="1" applyFont="1" applyBorder="1" applyAlignment="1">
      <alignment horizontal="center" vertical="center"/>
    </xf>
    <xf numFmtId="5" fontId="37" fillId="0" borderId="21" xfId="1" applyNumberFormat="1" applyFont="1" applyBorder="1" applyAlignment="1">
      <alignment horizontal="right"/>
    </xf>
    <xf numFmtId="0" fontId="40" fillId="0" borderId="1" xfId="1" applyFont="1" applyAlignment="1">
      <alignment horizontal="center" vertical="center"/>
    </xf>
    <xf numFmtId="0" fontId="56" fillId="0" borderId="54" xfId="1" applyFont="1" applyBorder="1" applyAlignment="1">
      <alignment horizontal="left" vertical="top" wrapText="1"/>
    </xf>
    <xf numFmtId="0" fontId="4" fillId="0" borderId="39" xfId="1" applyBorder="1" applyAlignment="1">
      <alignment horizontal="left" vertical="top"/>
    </xf>
    <xf numFmtId="0" fontId="4" fillId="0" borderId="52" xfId="1" applyBorder="1" applyAlignment="1">
      <alignment horizontal="left" vertical="top"/>
    </xf>
    <xf numFmtId="0" fontId="4" fillId="0" borderId="56" xfId="1" applyBorder="1" applyAlignment="1">
      <alignment horizontal="left" vertical="top"/>
    </xf>
    <xf numFmtId="0" fontId="4" fillId="0" borderId="1" xfId="1" applyAlignment="1">
      <alignment horizontal="left" vertical="top"/>
    </xf>
    <xf numFmtId="0" fontId="4" fillId="0" borderId="40" xfId="1" applyBorder="1" applyAlignment="1">
      <alignment horizontal="left" vertical="top"/>
    </xf>
    <xf numFmtId="0" fontId="49" fillId="7" borderId="54" xfId="1" applyFont="1" applyFill="1" applyBorder="1" applyAlignment="1">
      <alignment horizontal="center" vertical="center"/>
    </xf>
    <xf numFmtId="0" fontId="44" fillId="7" borderId="39" xfId="1" applyFont="1" applyFill="1" applyBorder="1" applyAlignment="1">
      <alignment horizontal="center" vertical="center"/>
    </xf>
    <xf numFmtId="0" fontId="44" fillId="7" borderId="52" xfId="1" applyFont="1" applyFill="1" applyBorder="1" applyAlignment="1">
      <alignment horizontal="center" vertical="center"/>
    </xf>
    <xf numFmtId="0" fontId="54" fillId="0" borderId="56" xfId="1" applyFont="1" applyBorder="1" applyAlignment="1">
      <alignment horizontal="center" vertical="center" wrapText="1"/>
    </xf>
    <xf numFmtId="0" fontId="54" fillId="0" borderId="1" xfId="1" applyFont="1" applyAlignment="1">
      <alignment horizontal="center" vertical="center"/>
    </xf>
    <xf numFmtId="0" fontId="54" fillId="0" borderId="40" xfId="1" applyFont="1" applyBorder="1" applyAlignment="1">
      <alignment horizontal="center" vertical="center"/>
    </xf>
    <xf numFmtId="0" fontId="54" fillId="0" borderId="56" xfId="1" applyFont="1" applyBorder="1" applyAlignment="1">
      <alignment horizontal="center" vertical="center"/>
    </xf>
    <xf numFmtId="0" fontId="47" fillId="0" borderId="56" xfId="1" applyFont="1" applyBorder="1" applyAlignment="1">
      <alignment horizontal="center" vertical="center"/>
    </xf>
    <xf numFmtId="0" fontId="47" fillId="0" borderId="1" xfId="1" applyFont="1" applyAlignment="1">
      <alignment horizontal="center" vertical="center"/>
    </xf>
    <xf numFmtId="0" fontId="47" fillId="0" borderId="1" xfId="1" applyFont="1" applyAlignment="1">
      <alignment horizontal="center" vertical="center" wrapText="1"/>
    </xf>
    <xf numFmtId="0" fontId="47" fillId="0" borderId="40" xfId="1" applyFont="1" applyBorder="1" applyAlignment="1">
      <alignment horizontal="center" vertical="center" wrapText="1"/>
    </xf>
    <xf numFmtId="0" fontId="47" fillId="0" borderId="1" xfId="1" applyFont="1" applyAlignment="1">
      <alignment horizontal="left" vertical="center"/>
    </xf>
    <xf numFmtId="0" fontId="47" fillId="0" borderId="1" xfId="1" applyFont="1" applyAlignment="1">
      <alignment horizontal="left" vertical="top"/>
    </xf>
    <xf numFmtId="0" fontId="50" fillId="0" borderId="56" xfId="1" applyFont="1" applyBorder="1" applyAlignment="1">
      <alignment vertical="top" wrapText="1"/>
    </xf>
    <xf numFmtId="0" fontId="51" fillId="0" borderId="1" xfId="1" applyFont="1" applyAlignment="1">
      <alignment vertical="top"/>
    </xf>
    <xf numFmtId="0" fontId="51" fillId="0" borderId="49" xfId="1" applyFont="1" applyBorder="1" applyAlignment="1">
      <alignment vertical="top"/>
    </xf>
    <xf numFmtId="0" fontId="51" fillId="0" borderId="38" xfId="1" applyFont="1" applyBorder="1" applyAlignment="1">
      <alignment vertical="top"/>
    </xf>
    <xf numFmtId="0" fontId="50" fillId="0" borderId="56" xfId="1" applyFont="1" applyBorder="1" applyAlignment="1">
      <alignment horizontal="left" vertical="center"/>
    </xf>
    <xf numFmtId="0" fontId="51" fillId="0" borderId="1" xfId="1" applyFont="1" applyAlignment="1">
      <alignment horizontal="left" vertical="center"/>
    </xf>
    <xf numFmtId="0" fontId="47" fillId="0" borderId="40" xfId="1" applyFont="1" applyBorder="1" applyAlignment="1">
      <alignment horizontal="left" vertical="center"/>
    </xf>
    <xf numFmtId="0" fontId="47" fillId="0" borderId="22" xfId="1" applyFont="1" applyBorder="1" applyAlignment="1">
      <alignment horizontal="center" vertical="center"/>
    </xf>
    <xf numFmtId="0" fontId="47" fillId="0" borderId="2" xfId="1" applyFont="1" applyBorder="1" applyAlignment="1">
      <alignment horizontal="center" vertical="center"/>
    </xf>
    <xf numFmtId="0" fontId="68" fillId="0" borderId="39" xfId="1" applyFont="1" applyBorder="1" applyAlignment="1">
      <alignment horizontal="left" vertical="center"/>
    </xf>
    <xf numFmtId="0" fontId="66" fillId="0" borderId="1" xfId="1" applyFont="1" applyAlignment="1">
      <alignment horizontal="center" vertical="center"/>
    </xf>
    <xf numFmtId="0" fontId="74" fillId="0" borderId="38" xfId="1" applyFont="1" applyBorder="1" applyAlignment="1">
      <alignment horizontal="left" vertical="center" shrinkToFit="1"/>
    </xf>
    <xf numFmtId="0" fontId="66" fillId="0" borderId="38" xfId="1" applyFont="1" applyBorder="1" applyAlignment="1">
      <alignment horizontal="distributed" vertical="center"/>
    </xf>
    <xf numFmtId="0" fontId="66" fillId="0" borderId="21" xfId="1" applyFont="1" applyBorder="1" applyAlignment="1">
      <alignment horizontal="left" vertical="center"/>
    </xf>
    <xf numFmtId="0" fontId="69" fillId="0" borderId="38" xfId="1" applyFont="1" applyBorder="1" applyAlignment="1">
      <alignment vertical="center"/>
    </xf>
    <xf numFmtId="0" fontId="67" fillId="0" borderId="38" xfId="1" applyFont="1" applyBorder="1" applyAlignment="1">
      <alignment vertical="center" wrapText="1"/>
    </xf>
    <xf numFmtId="0" fontId="70" fillId="0" borderId="38" xfId="1" applyFont="1" applyBorder="1" applyAlignment="1">
      <alignment horizontal="right"/>
    </xf>
    <xf numFmtId="0" fontId="66" fillId="0" borderId="54" xfId="1" applyFont="1" applyBorder="1" applyAlignment="1">
      <alignment horizontal="center" vertical="center"/>
    </xf>
    <xf numFmtId="0" fontId="66" fillId="0" borderId="39" xfId="1" applyFont="1" applyBorder="1" applyAlignment="1">
      <alignment horizontal="center" vertical="center"/>
    </xf>
    <xf numFmtId="0" fontId="66" fillId="0" borderId="52" xfId="1" applyFont="1" applyBorder="1" applyAlignment="1">
      <alignment horizontal="center" vertical="center"/>
    </xf>
    <xf numFmtId="0" fontId="69" fillId="0" borderId="54" xfId="1" applyFont="1" applyBorder="1" applyAlignment="1">
      <alignment horizontal="center" vertical="center"/>
    </xf>
    <xf numFmtId="0" fontId="69" fillId="0" borderId="39" xfId="1" applyFont="1" applyBorder="1" applyAlignment="1">
      <alignment horizontal="center" vertical="center"/>
    </xf>
    <xf numFmtId="0" fontId="69" fillId="0" borderId="52" xfId="1" applyFont="1" applyBorder="1" applyAlignment="1">
      <alignment horizontal="center" vertical="center"/>
    </xf>
    <xf numFmtId="0" fontId="65" fillId="0" borderId="21" xfId="1" applyFont="1" applyBorder="1" applyAlignment="1">
      <alignment horizontal="center" vertical="center"/>
    </xf>
    <xf numFmtId="0" fontId="65" fillId="0" borderId="22" xfId="1" applyFont="1" applyBorder="1" applyAlignment="1">
      <alignment horizontal="center" vertical="center"/>
    </xf>
    <xf numFmtId="6" fontId="71" fillId="0" borderId="20" xfId="9" applyFont="1" applyFill="1" applyBorder="1" applyAlignment="1">
      <alignment vertical="center"/>
    </xf>
    <xf numFmtId="6" fontId="71" fillId="0" borderId="21" xfId="9" applyFont="1" applyFill="1" applyBorder="1" applyAlignment="1">
      <alignment vertical="center"/>
    </xf>
    <xf numFmtId="6" fontId="71" fillId="0" borderId="22" xfId="9" applyFont="1" applyFill="1" applyBorder="1" applyAlignment="1">
      <alignment vertical="center"/>
    </xf>
    <xf numFmtId="0" fontId="66" fillId="0" borderId="20" xfId="1" applyFont="1" applyBorder="1" applyAlignment="1">
      <alignment horizontal="center" vertical="center"/>
    </xf>
    <xf numFmtId="0" fontId="66" fillId="0" borderId="21" xfId="1" applyFont="1" applyBorder="1" applyAlignment="1">
      <alignment horizontal="center" vertical="center"/>
    </xf>
    <xf numFmtId="0" fontId="66" fillId="0" borderId="22" xfId="1" applyFont="1" applyBorder="1" applyAlignment="1">
      <alignment horizontal="center" vertical="center"/>
    </xf>
    <xf numFmtId="0" fontId="69" fillId="0" borderId="20" xfId="1" applyFont="1" applyBorder="1" applyAlignment="1">
      <alignment horizontal="center" vertical="center"/>
    </xf>
    <xf numFmtId="0" fontId="69" fillId="0" borderId="21" xfId="1" applyFont="1" applyBorder="1" applyAlignment="1">
      <alignment horizontal="center" vertical="center"/>
    </xf>
    <xf numFmtId="0" fontId="69" fillId="0" borderId="22" xfId="1" applyFont="1" applyBorder="1" applyAlignment="1">
      <alignment horizontal="center" vertical="center"/>
    </xf>
    <xf numFmtId="0" fontId="65" fillId="0" borderId="39" xfId="1" applyFont="1" applyBorder="1" applyAlignment="1">
      <alignment horizontal="center" vertical="center"/>
    </xf>
    <xf numFmtId="0" fontId="65" fillId="0" borderId="52" xfId="1" applyFont="1" applyBorder="1" applyAlignment="1">
      <alignment horizontal="center" vertical="center"/>
    </xf>
    <xf numFmtId="5" fontId="71" fillId="0" borderId="54" xfId="9" applyNumberFormat="1" applyFont="1" applyFill="1" applyBorder="1" applyAlignment="1">
      <alignment vertical="center"/>
    </xf>
    <xf numFmtId="5" fontId="71" fillId="0" borderId="39" xfId="9" applyNumberFormat="1" applyFont="1" applyFill="1" applyBorder="1" applyAlignment="1">
      <alignment vertical="center"/>
    </xf>
    <xf numFmtId="5" fontId="71" fillId="0" borderId="52" xfId="9" applyNumberFormat="1" applyFont="1" applyFill="1" applyBorder="1" applyAlignment="1">
      <alignment vertical="center"/>
    </xf>
    <xf numFmtId="0" fontId="66" fillId="0" borderId="49" xfId="1" applyFont="1" applyBorder="1" applyAlignment="1">
      <alignment horizontal="center" vertical="center"/>
    </xf>
    <xf numFmtId="0" fontId="66" fillId="0" borderId="38" xfId="1" applyFont="1" applyBorder="1" applyAlignment="1">
      <alignment horizontal="center" vertical="center"/>
    </xf>
    <xf numFmtId="0" fontId="66" fillId="0" borderId="47" xfId="1" applyFont="1" applyBorder="1" applyAlignment="1">
      <alignment horizontal="center" vertical="center"/>
    </xf>
    <xf numFmtId="0" fontId="69" fillId="0" borderId="49" xfId="1" applyFont="1" applyBorder="1" applyAlignment="1">
      <alignment horizontal="center" vertical="center"/>
    </xf>
    <xf numFmtId="0" fontId="69" fillId="0" borderId="38" xfId="1" applyFont="1" applyBorder="1" applyAlignment="1">
      <alignment horizontal="center" vertical="center"/>
    </xf>
    <xf numFmtId="0" fontId="69" fillId="0" borderId="47" xfId="1" applyFont="1" applyBorder="1" applyAlignment="1">
      <alignment horizontal="center" vertical="center"/>
    </xf>
    <xf numFmtId="0" fontId="66" fillId="0" borderId="21" xfId="1" applyFont="1" applyBorder="1" applyAlignment="1">
      <alignment vertical="center"/>
    </xf>
    <xf numFmtId="0" fontId="69" fillId="0" borderId="60" xfId="1" applyFont="1" applyBorder="1" applyAlignment="1">
      <alignment horizontal="center" vertical="center"/>
    </xf>
    <xf numFmtId="0" fontId="69" fillId="0" borderId="61" xfId="1" applyFont="1" applyBorder="1" applyAlignment="1">
      <alignment horizontal="center" vertical="center"/>
    </xf>
    <xf numFmtId="6" fontId="71" fillId="0" borderId="26" xfId="9" applyFont="1" applyBorder="1" applyAlignment="1">
      <alignment vertical="center"/>
    </xf>
    <xf numFmtId="6" fontId="71" fillId="0" borderId="13" xfId="9" applyFont="1" applyBorder="1" applyAlignment="1">
      <alignment vertical="center"/>
    </xf>
    <xf numFmtId="6" fontId="71" fillId="0" borderId="14" xfId="9" applyFont="1" applyBorder="1" applyAlignment="1">
      <alignment vertical="center"/>
    </xf>
    <xf numFmtId="6" fontId="71" fillId="0" borderId="54" xfId="9" applyFont="1" applyBorder="1" applyAlignment="1">
      <alignment vertical="center"/>
    </xf>
    <xf numFmtId="6" fontId="71" fillId="0" borderId="39" xfId="9" applyFont="1" applyBorder="1" applyAlignment="1">
      <alignment vertical="center"/>
    </xf>
    <xf numFmtId="6" fontId="71" fillId="0" borderId="52" xfId="9" applyFont="1" applyBorder="1" applyAlignment="1">
      <alignment vertical="center"/>
    </xf>
    <xf numFmtId="0" fontId="65" fillId="0" borderId="1" xfId="1" applyFont="1" applyAlignment="1">
      <alignment horizontal="center" vertical="center" wrapText="1"/>
    </xf>
    <xf numFmtId="0" fontId="70" fillId="0" borderId="1" xfId="1" applyFont="1" applyAlignment="1">
      <alignment horizontal="center"/>
    </xf>
    <xf numFmtId="0" fontId="66" fillId="0" borderId="20" xfId="1" applyFont="1" applyBorder="1" applyAlignment="1">
      <alignment vertical="center"/>
    </xf>
    <xf numFmtId="0" fontId="66" fillId="0" borderId="22" xfId="1" applyFont="1" applyBorder="1" applyAlignment="1">
      <alignment vertical="center"/>
    </xf>
    <xf numFmtId="0" fontId="66" fillId="0" borderId="21" xfId="1" applyFont="1" applyBorder="1" applyAlignment="1">
      <alignment horizontal="right" vertical="center"/>
    </xf>
    <xf numFmtId="0" fontId="66" fillId="0" borderId="22" xfId="1" applyFont="1" applyBorder="1" applyAlignment="1">
      <alignment horizontal="right" vertical="center"/>
    </xf>
    <xf numFmtId="6" fontId="71" fillId="0" borderId="20" xfId="9" applyFont="1" applyBorder="1" applyAlignment="1">
      <alignment vertical="center"/>
    </xf>
    <xf numFmtId="6" fontId="71" fillId="0" borderId="21" xfId="9" applyFont="1" applyBorder="1" applyAlignment="1">
      <alignment vertical="center"/>
    </xf>
    <xf numFmtId="6" fontId="71" fillId="0" borderId="22" xfId="9" applyFont="1" applyBorder="1" applyAlignment="1">
      <alignment vertical="center"/>
    </xf>
    <xf numFmtId="0" fontId="66" fillId="0" borderId="39" xfId="1" applyFont="1" applyBorder="1" applyAlignment="1">
      <alignment horizontal="right" vertical="center"/>
    </xf>
    <xf numFmtId="0" fontId="66" fillId="0" borderId="52" xfId="1" applyFont="1" applyBorder="1" applyAlignment="1">
      <alignment horizontal="right" vertical="center"/>
    </xf>
    <xf numFmtId="0" fontId="72" fillId="0" borderId="1" xfId="1" applyFont="1" applyAlignment="1">
      <alignment horizontal="center" vertical="center"/>
    </xf>
    <xf numFmtId="0" fontId="69" fillId="0" borderId="1" xfId="1" applyFont="1" applyAlignment="1">
      <alignment horizontal="center" vertical="center"/>
    </xf>
    <xf numFmtId="0" fontId="66" fillId="0" borderId="60" xfId="1" applyFont="1" applyBorder="1" applyAlignment="1">
      <alignment vertical="center"/>
    </xf>
    <xf numFmtId="0" fontId="66" fillId="0" borderId="13" xfId="1" applyFont="1" applyBorder="1" applyAlignment="1">
      <alignment vertical="center"/>
    </xf>
    <xf numFmtId="0" fontId="66" fillId="0" borderId="13" xfId="1" applyFont="1" applyBorder="1" applyAlignment="1">
      <alignment horizontal="center" vertical="center"/>
    </xf>
    <xf numFmtId="6" fontId="71" fillId="0" borderId="60" xfId="9" applyFont="1" applyBorder="1" applyAlignment="1">
      <alignment horizontal="center" vertical="center"/>
    </xf>
    <xf numFmtId="6" fontId="71" fillId="0" borderId="13" xfId="9" applyFont="1" applyBorder="1" applyAlignment="1">
      <alignment horizontal="center" vertical="center"/>
    </xf>
    <xf numFmtId="6" fontId="71" fillId="0" borderId="14" xfId="9" applyFont="1" applyBorder="1" applyAlignment="1">
      <alignment horizontal="center" vertical="center"/>
    </xf>
    <xf numFmtId="0" fontId="66" fillId="0" borderId="17" xfId="1" applyFont="1" applyBorder="1" applyAlignment="1">
      <alignment vertical="center"/>
    </xf>
    <xf numFmtId="0" fontId="66" fillId="0" borderId="3" xfId="1" applyFont="1" applyBorder="1" applyAlignment="1">
      <alignment vertical="center"/>
    </xf>
    <xf numFmtId="0" fontId="66" fillId="0" borderId="3" xfId="1" applyFont="1" applyBorder="1" applyAlignment="1">
      <alignment horizontal="center" vertical="center"/>
    </xf>
    <xf numFmtId="6" fontId="71" fillId="0" borderId="17" xfId="9" applyFont="1" applyBorder="1" applyAlignment="1">
      <alignment horizontal="center" vertical="center"/>
    </xf>
    <xf numFmtId="6" fontId="71" fillId="0" borderId="3" xfId="9" applyFont="1" applyBorder="1" applyAlignment="1">
      <alignment horizontal="center" vertical="center"/>
    </xf>
    <xf numFmtId="6" fontId="71" fillId="0" borderId="18" xfId="9" applyFont="1" applyBorder="1" applyAlignment="1">
      <alignment horizontal="center" vertical="center"/>
    </xf>
    <xf numFmtId="0" fontId="69" fillId="0" borderId="2" xfId="1" applyFont="1" applyBorder="1" applyAlignment="1">
      <alignment horizontal="center" vertical="center"/>
    </xf>
    <xf numFmtId="6" fontId="66" fillId="0" borderId="20" xfId="9" applyFont="1" applyBorder="1" applyAlignment="1">
      <alignment horizontal="center" vertical="center"/>
    </xf>
    <xf numFmtId="6" fontId="66" fillId="0" borderId="21" xfId="9" applyFont="1" applyBorder="1" applyAlignment="1">
      <alignment horizontal="center" vertical="center"/>
    </xf>
    <xf numFmtId="6" fontId="66" fillId="0" borderId="22" xfId="9" applyFont="1" applyBorder="1" applyAlignment="1">
      <alignment horizontal="center" vertical="center"/>
    </xf>
    <xf numFmtId="0" fontId="66" fillId="0" borderId="2" xfId="1" applyFont="1" applyBorder="1" applyAlignment="1">
      <alignment horizontal="center" vertical="center"/>
    </xf>
    <xf numFmtId="6" fontId="71" fillId="0" borderId="20" xfId="9" applyFont="1" applyBorder="1" applyAlignment="1">
      <alignment horizontal="center" vertical="center"/>
    </xf>
    <xf numFmtId="6" fontId="71" fillId="0" borderId="21" xfId="9" applyFont="1" applyBorder="1" applyAlignment="1">
      <alignment horizontal="center" vertical="center"/>
    </xf>
    <xf numFmtId="6" fontId="71" fillId="0" borderId="22" xfId="9" applyFont="1" applyBorder="1" applyAlignment="1">
      <alignment horizontal="center" vertical="center"/>
    </xf>
    <xf numFmtId="0" fontId="66" fillId="0" borderId="38" xfId="1" applyFont="1" applyBorder="1" applyAlignment="1">
      <alignment horizontal="center" vertical="center" wrapText="1"/>
    </xf>
    <xf numFmtId="0" fontId="66" fillId="0" borderId="38" xfId="1" applyFont="1" applyBorder="1" applyAlignment="1">
      <alignment vertical="center"/>
    </xf>
    <xf numFmtId="0" fontId="63" fillId="0" borderId="1" xfId="1" applyFont="1" applyAlignment="1">
      <alignment horizontal="center" vertical="top"/>
    </xf>
    <xf numFmtId="0" fontId="73" fillId="0" borderId="1" xfId="1" applyFont="1" applyAlignment="1">
      <alignment horizontal="center" vertical="center" wrapText="1"/>
    </xf>
    <xf numFmtId="0" fontId="73" fillId="0" borderId="1" xfId="1" applyFont="1" applyAlignment="1">
      <alignment horizontal="center" vertical="center"/>
    </xf>
    <xf numFmtId="0" fontId="73" fillId="0" borderId="38" xfId="1" applyFont="1" applyBorder="1" applyAlignment="1">
      <alignment horizontal="center" vertical="center"/>
    </xf>
    <xf numFmtId="0" fontId="66" fillId="0" borderId="1" xfId="1" applyFont="1" applyAlignment="1">
      <alignment vertical="center"/>
    </xf>
    <xf numFmtId="0" fontId="66" fillId="0" borderId="1" xfId="1" applyFont="1" applyAlignment="1">
      <alignment horizontal="distributed" vertical="center"/>
    </xf>
    <xf numFmtId="176" fontId="66" fillId="0" borderId="1" xfId="1" applyNumberFormat="1" applyFont="1" applyAlignment="1">
      <alignment horizontal="left" vertical="center"/>
    </xf>
    <xf numFmtId="0" fontId="74" fillId="0" borderId="21" xfId="1" applyFont="1" applyBorder="1" applyAlignment="1">
      <alignment horizontal="right" vertical="center"/>
    </xf>
    <xf numFmtId="0" fontId="67" fillId="0" borderId="1" xfId="1" applyFont="1" applyAlignment="1">
      <alignment horizontal="center" vertical="center"/>
    </xf>
    <xf numFmtId="9" fontId="47" fillId="0" borderId="96" xfId="1" applyNumberFormat="1" applyFont="1" applyBorder="1" applyAlignment="1">
      <alignment horizontal="center" vertical="center" shrinkToFit="1"/>
    </xf>
    <xf numFmtId="9" fontId="47" fillId="0" borderId="97" xfId="1" applyNumberFormat="1" applyFont="1" applyBorder="1" applyAlignment="1">
      <alignment horizontal="center" vertical="center" shrinkToFit="1"/>
    </xf>
    <xf numFmtId="0" fontId="47" fillId="0" borderId="96" xfId="1" applyFont="1" applyBorder="1" applyAlignment="1">
      <alignment horizontal="center" vertical="center" shrinkToFit="1"/>
    </xf>
    <xf numFmtId="0" fontId="47" fillId="0" borderId="97" xfId="1" applyFont="1" applyBorder="1" applyAlignment="1">
      <alignment horizontal="center" vertical="center" shrinkToFit="1"/>
    </xf>
    <xf numFmtId="0" fontId="4" fillId="0" borderId="1" xfId="10" applyAlignment="1">
      <alignment vertical="center"/>
    </xf>
    <xf numFmtId="0" fontId="47" fillId="0" borderId="1" xfId="10" applyFont="1" applyAlignment="1">
      <alignment horizontal="right" vertical="center"/>
    </xf>
    <xf numFmtId="0" fontId="47" fillId="0" borderId="1" xfId="10" applyFont="1" applyAlignment="1">
      <alignment horizontal="center" vertical="center"/>
    </xf>
    <xf numFmtId="184" fontId="47" fillId="0" borderId="1" xfId="10" applyNumberFormat="1" applyFont="1" applyAlignment="1">
      <alignment horizontal="left" vertical="center"/>
    </xf>
    <xf numFmtId="0" fontId="94" fillId="0" borderId="1" xfId="10" applyFont="1" applyAlignment="1">
      <alignment horizontal="left" vertical="center"/>
    </xf>
    <xf numFmtId="0" fontId="4" fillId="0" borderId="1" xfId="10" applyAlignment="1">
      <alignment horizontal="center" vertical="center"/>
    </xf>
    <xf numFmtId="0" fontId="75" fillId="0" borderId="1" xfId="10" applyFont="1" applyAlignment="1">
      <alignment horizontal="center" vertical="center"/>
    </xf>
    <xf numFmtId="0" fontId="76" fillId="0" borderId="1" xfId="10" applyFont="1" applyAlignment="1">
      <alignment vertical="center"/>
    </xf>
    <xf numFmtId="31" fontId="47" fillId="0" borderId="1" xfId="10" applyNumberFormat="1" applyFont="1" applyAlignment="1">
      <alignment horizontal="center" vertical="center"/>
    </xf>
    <xf numFmtId="0" fontId="47" fillId="0" borderId="1" xfId="10" applyFont="1" applyAlignment="1">
      <alignment vertical="center"/>
    </xf>
    <xf numFmtId="0" fontId="84" fillId="0" borderId="0" xfId="0" applyFont="1" applyAlignment="1">
      <alignment horizontal="center" vertical="center" shrinkToFit="1"/>
    </xf>
    <xf numFmtId="0" fontId="84" fillId="0" borderId="0" xfId="0" applyFont="1" applyAlignment="1">
      <alignment horizontal="center" vertical="center"/>
    </xf>
    <xf numFmtId="0" fontId="4" fillId="0" borderId="1" xfId="10" applyAlignment="1">
      <alignment horizontal="center" vertical="center" shrinkToFit="1"/>
    </xf>
    <xf numFmtId="0" fontId="4" fillId="0" borderId="1" xfId="10" quotePrefix="1" applyAlignment="1">
      <alignment horizontal="center" vertical="center" shrinkToFit="1"/>
    </xf>
    <xf numFmtId="31" fontId="47" fillId="0" borderId="1" xfId="10" applyNumberFormat="1" applyFont="1" applyAlignment="1">
      <alignment horizontal="left" vertical="center" shrinkToFit="1"/>
    </xf>
    <xf numFmtId="0" fontId="47" fillId="8" borderId="71" xfId="10" applyFont="1" applyFill="1" applyBorder="1" applyAlignment="1">
      <alignment horizontal="center" vertical="center"/>
    </xf>
    <xf numFmtId="0" fontId="53" fillId="0" borderId="72" xfId="10" applyFont="1" applyBorder="1" applyAlignment="1">
      <alignment vertical="center"/>
    </xf>
    <xf numFmtId="0" fontId="53" fillId="0" borderId="73" xfId="10" applyFont="1" applyBorder="1" applyAlignment="1">
      <alignment vertical="center"/>
    </xf>
    <xf numFmtId="0" fontId="53" fillId="0" borderId="67" xfId="10" applyFont="1" applyBorder="1" applyAlignment="1">
      <alignment vertical="center"/>
    </xf>
    <xf numFmtId="0" fontId="53" fillId="0" borderId="68" xfId="10" applyFont="1" applyBorder="1" applyAlignment="1">
      <alignment vertical="center"/>
    </xf>
    <xf numFmtId="0" fontId="53" fillId="0" borderId="69" xfId="10" applyFont="1" applyBorder="1" applyAlignment="1">
      <alignment vertical="center"/>
    </xf>
    <xf numFmtId="0" fontId="53" fillId="0" borderId="72" xfId="10" applyFont="1" applyBorder="1" applyAlignment="1">
      <alignment horizontal="left" vertical="center" shrinkToFit="1"/>
    </xf>
    <xf numFmtId="0" fontId="53" fillId="0" borderId="74" xfId="10" applyFont="1" applyBorder="1" applyAlignment="1">
      <alignment horizontal="left" vertical="center" shrinkToFit="1"/>
    </xf>
    <xf numFmtId="0" fontId="53" fillId="0" borderId="68" xfId="10" applyFont="1" applyBorder="1" applyAlignment="1">
      <alignment horizontal="left" vertical="center" shrinkToFit="1"/>
    </xf>
    <xf numFmtId="0" fontId="53" fillId="0" borderId="70" xfId="10" applyFont="1" applyBorder="1" applyAlignment="1">
      <alignment horizontal="left" vertical="center" shrinkToFit="1"/>
    </xf>
    <xf numFmtId="0" fontId="47" fillId="0" borderId="1" xfId="10" applyFont="1" applyAlignment="1">
      <alignment horizontal="left" vertical="center"/>
    </xf>
    <xf numFmtId="0" fontId="47" fillId="0" borderId="1" xfId="10" applyFont="1" applyAlignment="1">
      <alignment horizontal="left" vertical="center" shrinkToFit="1"/>
    </xf>
    <xf numFmtId="0" fontId="78" fillId="0" borderId="1" xfId="10" applyFont="1" applyAlignment="1">
      <alignment horizontal="center" vertical="center"/>
    </xf>
    <xf numFmtId="0" fontId="78" fillId="0" borderId="1" xfId="10" applyFont="1" applyAlignment="1">
      <alignment vertical="center"/>
    </xf>
    <xf numFmtId="0" fontId="60" fillId="0" borderId="1" xfId="10" applyFont="1" applyAlignment="1">
      <alignment horizontal="left" vertical="center" shrinkToFit="1"/>
    </xf>
    <xf numFmtId="0" fontId="47" fillId="8" borderId="63" xfId="10" applyFont="1" applyFill="1" applyBorder="1" applyAlignment="1">
      <alignment horizontal="center" vertical="center"/>
    </xf>
    <xf numFmtId="0" fontId="53" fillId="0" borderId="64" xfId="10" applyFont="1" applyBorder="1" applyAlignment="1">
      <alignment vertical="center"/>
    </xf>
    <xf numFmtId="0" fontId="53" fillId="0" borderId="65" xfId="10" applyFont="1" applyBorder="1" applyAlignment="1">
      <alignment vertical="center"/>
    </xf>
    <xf numFmtId="0" fontId="53" fillId="0" borderId="64" xfId="10" applyFont="1" applyBorder="1" applyAlignment="1">
      <alignment horizontal="left" vertical="center" shrinkToFit="1"/>
    </xf>
    <xf numFmtId="0" fontId="53" fillId="0" borderId="66" xfId="10" applyFont="1" applyBorder="1" applyAlignment="1">
      <alignment horizontal="left" vertical="center" shrinkToFit="1"/>
    </xf>
    <xf numFmtId="0" fontId="47" fillId="8" borderId="64" xfId="10" applyFont="1" applyFill="1" applyBorder="1" applyAlignment="1">
      <alignment horizontal="center" vertical="center"/>
    </xf>
    <xf numFmtId="0" fontId="47" fillId="8" borderId="66" xfId="10" applyFont="1" applyFill="1" applyBorder="1" applyAlignment="1">
      <alignment horizontal="center" vertical="center"/>
    </xf>
    <xf numFmtId="0" fontId="47" fillId="8" borderId="79" xfId="10" applyFont="1" applyFill="1" applyBorder="1" applyAlignment="1">
      <alignment horizontal="center" vertical="center"/>
    </xf>
    <xf numFmtId="0" fontId="47" fillId="8" borderId="1" xfId="10" applyFont="1" applyFill="1" applyAlignment="1">
      <alignment horizontal="center" vertical="center"/>
    </xf>
    <xf numFmtId="0" fontId="47" fillId="8" borderId="80" xfId="10" applyFont="1" applyFill="1" applyBorder="1" applyAlignment="1">
      <alignment horizontal="center" vertical="center"/>
    </xf>
    <xf numFmtId="0" fontId="47" fillId="8" borderId="83" xfId="10" applyFont="1" applyFill="1" applyBorder="1" applyAlignment="1">
      <alignment horizontal="center" vertical="center"/>
    </xf>
    <xf numFmtId="0" fontId="47" fillId="8" borderId="84" xfId="10" applyFont="1" applyFill="1" applyBorder="1" applyAlignment="1">
      <alignment horizontal="center" vertical="center"/>
    </xf>
    <xf numFmtId="0" fontId="47" fillId="8" borderId="87" xfId="10" applyFont="1" applyFill="1" applyBorder="1" applyAlignment="1">
      <alignment horizontal="center" vertical="center"/>
    </xf>
    <xf numFmtId="0" fontId="53" fillId="0" borderId="1" xfId="10" applyFont="1" applyAlignment="1">
      <alignment vertical="center"/>
    </xf>
    <xf numFmtId="0" fontId="53" fillId="0" borderId="83" xfId="10" applyFont="1" applyBorder="1" applyAlignment="1">
      <alignment vertical="center"/>
    </xf>
    <xf numFmtId="0" fontId="53" fillId="0" borderId="84" xfId="10" applyFont="1" applyBorder="1" applyAlignment="1">
      <alignment vertical="center"/>
    </xf>
    <xf numFmtId="0" fontId="47" fillId="8" borderId="81" xfId="10" applyFont="1" applyFill="1" applyBorder="1" applyAlignment="1">
      <alignment horizontal="center" vertical="center"/>
    </xf>
    <xf numFmtId="0" fontId="53" fillId="0" borderId="82" xfId="10" applyFont="1" applyBorder="1" applyAlignment="1">
      <alignment vertical="center"/>
    </xf>
    <xf numFmtId="0" fontId="53" fillId="0" borderId="85" xfId="10" applyFont="1" applyBorder="1" applyAlignment="1">
      <alignment vertical="center"/>
    </xf>
    <xf numFmtId="0" fontId="53" fillId="0" borderId="86" xfId="10" applyFont="1" applyBorder="1" applyAlignment="1">
      <alignment vertical="center"/>
    </xf>
    <xf numFmtId="0" fontId="47" fillId="8" borderId="85" xfId="10" applyFont="1" applyFill="1" applyBorder="1" applyAlignment="1">
      <alignment horizontal="center" vertical="center"/>
    </xf>
    <xf numFmtId="0" fontId="53" fillId="10" borderId="81" xfId="10" applyFont="1" applyFill="1" applyBorder="1" applyAlignment="1">
      <alignment horizontal="center" vertical="center"/>
    </xf>
    <xf numFmtId="0" fontId="53" fillId="10" borderId="1" xfId="10" applyFont="1" applyFill="1" applyAlignment="1">
      <alignment horizontal="center" vertical="center"/>
    </xf>
    <xf numFmtId="0" fontId="53" fillId="10" borderId="80" xfId="10" applyFont="1" applyFill="1" applyBorder="1" applyAlignment="1">
      <alignment horizontal="center" vertical="center"/>
    </xf>
    <xf numFmtId="0" fontId="53" fillId="10" borderId="85" xfId="10" applyFont="1" applyFill="1" applyBorder="1" applyAlignment="1">
      <alignment horizontal="center" vertical="center"/>
    </xf>
    <xf numFmtId="0" fontId="53" fillId="10" borderId="84" xfId="10" applyFont="1" applyFill="1" applyBorder="1" applyAlignment="1">
      <alignment horizontal="center" vertical="center"/>
    </xf>
    <xf numFmtId="0" fontId="53" fillId="10" borderId="87" xfId="10" applyFont="1" applyFill="1" applyBorder="1" applyAlignment="1">
      <alignment horizontal="center" vertical="center"/>
    </xf>
    <xf numFmtId="183" fontId="53" fillId="0" borderId="72" xfId="10" applyNumberFormat="1" applyFont="1" applyBorder="1" applyAlignment="1">
      <alignment horizontal="left" vertical="center"/>
    </xf>
    <xf numFmtId="183" fontId="53" fillId="0" borderId="74" xfId="10" applyNumberFormat="1" applyFont="1" applyBorder="1" applyAlignment="1">
      <alignment horizontal="left" vertical="center"/>
    </xf>
    <xf numFmtId="183" fontId="53" fillId="0" borderId="68" xfId="10" applyNumberFormat="1" applyFont="1" applyBorder="1" applyAlignment="1">
      <alignment horizontal="left" vertical="center"/>
    </xf>
    <xf numFmtId="183" fontId="53" fillId="0" borderId="70" xfId="10" applyNumberFormat="1" applyFont="1" applyBorder="1" applyAlignment="1">
      <alignment horizontal="left" vertical="center"/>
    </xf>
    <xf numFmtId="0" fontId="53" fillId="0" borderId="75" xfId="10" applyFont="1" applyBorder="1" applyAlignment="1">
      <alignment vertical="center"/>
    </xf>
    <xf numFmtId="0" fontId="53" fillId="0" borderId="76" xfId="10" applyFont="1" applyBorder="1" applyAlignment="1">
      <alignment vertical="center"/>
    </xf>
    <xf numFmtId="0" fontId="53" fillId="0" borderId="77" xfId="10" applyFont="1" applyBorder="1" applyAlignment="1">
      <alignment vertical="center"/>
    </xf>
    <xf numFmtId="0" fontId="53" fillId="0" borderId="72" xfId="10" applyFont="1" applyBorder="1" applyAlignment="1">
      <alignment horizontal="left" vertical="center"/>
    </xf>
    <xf numFmtId="0" fontId="53" fillId="0" borderId="74" xfId="10" applyFont="1" applyBorder="1" applyAlignment="1">
      <alignment horizontal="left" vertical="center"/>
    </xf>
    <xf numFmtId="0" fontId="53" fillId="0" borderId="76" xfId="10" applyFont="1" applyBorder="1" applyAlignment="1">
      <alignment horizontal="left" vertical="center"/>
    </xf>
    <xf numFmtId="0" fontId="53" fillId="0" borderId="78" xfId="10" applyFont="1" applyBorder="1" applyAlignment="1">
      <alignment horizontal="left" vertical="center"/>
    </xf>
    <xf numFmtId="0" fontId="47" fillId="0" borderId="79" xfId="10" applyFont="1" applyBorder="1" applyAlignment="1">
      <alignment horizontal="center" vertical="center"/>
    </xf>
    <xf numFmtId="0" fontId="53" fillId="0" borderId="80" xfId="10" applyFont="1" applyBorder="1" applyAlignment="1">
      <alignment vertical="center"/>
    </xf>
    <xf numFmtId="0" fontId="53" fillId="0" borderId="79" xfId="10" applyFont="1" applyBorder="1" applyAlignment="1">
      <alignment vertical="center"/>
    </xf>
    <xf numFmtId="0" fontId="53" fillId="0" borderId="81" xfId="10" applyFont="1" applyBorder="1" applyAlignment="1" applyProtection="1">
      <alignment horizontal="center" vertical="center" shrinkToFit="1"/>
      <protection locked="0"/>
    </xf>
    <xf numFmtId="0" fontId="53" fillId="0" borderId="1" xfId="10" applyFont="1" applyAlignment="1" applyProtection="1">
      <alignment horizontal="center" vertical="center" shrinkToFit="1"/>
      <protection locked="0"/>
    </xf>
    <xf numFmtId="0" fontId="53" fillId="0" borderId="80" xfId="10" applyFont="1" applyBorder="1" applyAlignment="1" applyProtection="1">
      <alignment horizontal="center" vertical="center" shrinkToFit="1"/>
      <protection locked="0"/>
    </xf>
    <xf numFmtId="0" fontId="53" fillId="0" borderId="93" xfId="10" applyFont="1" applyBorder="1" applyAlignment="1" applyProtection="1">
      <alignment horizontal="center" vertical="center" shrinkToFit="1"/>
      <protection locked="0"/>
    </xf>
    <xf numFmtId="0" fontId="53" fillId="0" borderId="76" xfId="10" applyFont="1" applyBorder="1" applyAlignment="1" applyProtection="1">
      <alignment horizontal="center" vertical="center" shrinkToFit="1"/>
      <protection locked="0"/>
    </xf>
    <xf numFmtId="0" fontId="53" fillId="0" borderId="78" xfId="10" applyFont="1" applyBorder="1" applyAlignment="1" applyProtection="1">
      <alignment horizontal="center" vertical="center" shrinkToFit="1"/>
      <protection locked="0"/>
    </xf>
    <xf numFmtId="0" fontId="47" fillId="0" borderId="88" xfId="10" applyFont="1" applyBorder="1" applyAlignment="1">
      <alignment horizontal="center" vertical="center"/>
    </xf>
    <xf numFmtId="0" fontId="53" fillId="0" borderId="89" xfId="10" applyFont="1" applyBorder="1" applyAlignment="1">
      <alignment vertical="center"/>
    </xf>
    <xf numFmtId="0" fontId="53" fillId="0" borderId="90" xfId="10" applyFont="1" applyBorder="1" applyAlignment="1">
      <alignment vertical="center"/>
    </xf>
    <xf numFmtId="9" fontId="47" fillId="0" borderId="91" xfId="17" applyFont="1" applyBorder="1" applyAlignment="1">
      <alignment horizontal="center" vertical="center" shrinkToFit="1"/>
    </xf>
    <xf numFmtId="9" fontId="47" fillId="0" borderId="89" xfId="17" applyFont="1" applyBorder="1" applyAlignment="1">
      <alignment horizontal="center" vertical="center" shrinkToFit="1"/>
    </xf>
    <xf numFmtId="9" fontId="47" fillId="0" borderId="90" xfId="17" applyFont="1" applyBorder="1" applyAlignment="1">
      <alignment horizontal="center" vertical="center" shrinkToFit="1"/>
    </xf>
    <xf numFmtId="9" fontId="47" fillId="0" borderId="85" xfId="17" applyFont="1" applyBorder="1" applyAlignment="1">
      <alignment horizontal="center" vertical="center" shrinkToFit="1"/>
    </xf>
    <xf numFmtId="9" fontId="47" fillId="0" borderId="84" xfId="17" applyFont="1" applyBorder="1" applyAlignment="1">
      <alignment horizontal="center" vertical="center" shrinkToFit="1"/>
    </xf>
    <xf numFmtId="9" fontId="47" fillId="0" borderId="86" xfId="17" applyFont="1" applyBorder="1" applyAlignment="1">
      <alignment horizontal="center" vertical="center" shrinkToFit="1"/>
    </xf>
    <xf numFmtId="0" fontId="47" fillId="0" borderId="91" xfId="10" applyFont="1" applyBorder="1" applyAlignment="1">
      <alignment horizontal="center" vertical="center" shrinkToFit="1"/>
    </xf>
    <xf numFmtId="0" fontId="53" fillId="0" borderId="89" xfId="10" applyFont="1" applyBorder="1" applyAlignment="1">
      <alignment vertical="center" shrinkToFit="1"/>
    </xf>
    <xf numFmtId="0" fontId="53" fillId="0" borderId="90" xfId="10" applyFont="1" applyBorder="1" applyAlignment="1">
      <alignment vertical="center" shrinkToFit="1"/>
    </xf>
    <xf numFmtId="0" fontId="53" fillId="0" borderId="85" xfId="10" applyFont="1" applyBorder="1" applyAlignment="1">
      <alignment vertical="center" shrinkToFit="1"/>
    </xf>
    <xf numFmtId="0" fontId="53" fillId="0" borderId="84" xfId="10" applyFont="1" applyBorder="1" applyAlignment="1">
      <alignment vertical="center" shrinkToFit="1"/>
    </xf>
    <xf numFmtId="0" fontId="53" fillId="0" borderId="86" xfId="10" applyFont="1" applyBorder="1" applyAlignment="1">
      <alignment vertical="center" shrinkToFit="1"/>
    </xf>
    <xf numFmtId="0" fontId="53" fillId="0" borderId="91" xfId="10" applyFont="1" applyBorder="1" applyAlignment="1" applyProtection="1">
      <alignment horizontal="center" vertical="center" shrinkToFit="1"/>
      <protection locked="0"/>
    </xf>
    <xf numFmtId="0" fontId="53" fillId="0" borderId="89" xfId="10" applyFont="1" applyBorder="1" applyAlignment="1" applyProtection="1">
      <alignment horizontal="center" vertical="center" shrinkToFit="1"/>
      <protection locked="0"/>
    </xf>
    <xf numFmtId="0" fontId="53" fillId="0" borderId="85" xfId="10" applyFont="1" applyBorder="1" applyAlignment="1" applyProtection="1">
      <alignment horizontal="center" vertical="center" shrinkToFit="1"/>
      <protection locked="0"/>
    </xf>
    <xf numFmtId="0" fontId="53" fillId="0" borderId="84" xfId="10" applyFont="1" applyBorder="1" applyAlignment="1" applyProtection="1">
      <alignment horizontal="center" vertical="center" shrinkToFit="1"/>
      <protection locked="0"/>
    </xf>
    <xf numFmtId="0" fontId="53" fillId="0" borderId="92" xfId="10" applyFont="1" applyBorder="1" applyAlignment="1" applyProtection="1">
      <alignment horizontal="center" vertical="center" shrinkToFit="1"/>
      <protection locked="0"/>
    </xf>
    <xf numFmtId="0" fontId="53" fillId="0" borderId="88" xfId="10" applyFont="1" applyBorder="1" applyAlignment="1">
      <alignment horizontal="center" vertical="center"/>
    </xf>
    <xf numFmtId="0" fontId="53" fillId="0" borderId="91" xfId="10" applyFont="1" applyBorder="1" applyAlignment="1">
      <alignment horizontal="center" vertical="center" shrinkToFit="1"/>
    </xf>
    <xf numFmtId="0" fontId="53" fillId="0" borderId="93" xfId="10" applyFont="1" applyBorder="1" applyAlignment="1">
      <alignment vertical="center" shrinkToFit="1"/>
    </xf>
    <xf numFmtId="0" fontId="53" fillId="0" borderId="76" xfId="10" applyFont="1" applyBorder="1" applyAlignment="1">
      <alignment vertical="center" shrinkToFit="1"/>
    </xf>
    <xf numFmtId="0" fontId="53" fillId="0" borderId="77" xfId="10" applyFont="1" applyBorder="1" applyAlignment="1">
      <alignment vertical="center" shrinkToFit="1"/>
    </xf>
    <xf numFmtId="0" fontId="47" fillId="0" borderId="89" xfId="10" applyFont="1" applyBorder="1" applyAlignment="1">
      <alignment vertical="center"/>
    </xf>
    <xf numFmtId="0" fontId="47" fillId="0" borderId="91" xfId="10" applyFont="1" applyBorder="1" applyAlignment="1">
      <alignment horizontal="center" vertical="center"/>
    </xf>
    <xf numFmtId="0" fontId="53" fillId="0" borderId="92" xfId="10" applyFont="1" applyBorder="1" applyAlignment="1">
      <alignment vertical="center"/>
    </xf>
    <xf numFmtId="0" fontId="53" fillId="0" borderId="87" xfId="10" applyFont="1" applyBorder="1" applyAlignment="1">
      <alignment vertical="center"/>
    </xf>
    <xf numFmtId="9" fontId="47" fillId="0" borderId="79" xfId="10" applyNumberFormat="1" applyFont="1" applyBorder="1" applyAlignment="1">
      <alignment horizontal="center" vertical="center"/>
    </xf>
    <xf numFmtId="0" fontId="46" fillId="0" borderId="88" xfId="10" applyFont="1" applyBorder="1" applyAlignment="1">
      <alignment horizontal="center" vertical="center" shrinkToFit="1"/>
    </xf>
    <xf numFmtId="0" fontId="46" fillId="0" borderId="89" xfId="10" applyFont="1" applyBorder="1" applyAlignment="1">
      <alignment horizontal="center" vertical="center" shrinkToFit="1"/>
    </xf>
    <xf numFmtId="0" fontId="46" fillId="0" borderId="79" xfId="10" applyFont="1" applyBorder="1" applyAlignment="1">
      <alignment horizontal="center" vertical="center" shrinkToFit="1"/>
    </xf>
    <xf numFmtId="0" fontId="46" fillId="0" borderId="1" xfId="10" applyFont="1" applyAlignment="1">
      <alignment horizontal="center" vertical="center" shrinkToFit="1"/>
    </xf>
    <xf numFmtId="0" fontId="46" fillId="0" borderId="75" xfId="10" applyFont="1" applyBorder="1" applyAlignment="1">
      <alignment horizontal="center" vertical="center" shrinkToFit="1"/>
    </xf>
    <xf numFmtId="0" fontId="46" fillId="0" borderId="76" xfId="10" applyFont="1" applyBorder="1" applyAlignment="1">
      <alignment horizontal="center" vertical="center" shrinkToFit="1"/>
    </xf>
    <xf numFmtId="0" fontId="46" fillId="0" borderId="89" xfId="10" applyFont="1" applyBorder="1" applyAlignment="1">
      <alignment horizontal="left" vertical="center" shrinkToFit="1"/>
    </xf>
    <xf numFmtId="0" fontId="46" fillId="0" borderId="92" xfId="10" applyFont="1" applyBorder="1" applyAlignment="1">
      <alignment horizontal="left" vertical="center" shrinkToFit="1"/>
    </xf>
    <xf numFmtId="0" fontId="46" fillId="0" borderId="1" xfId="10" applyFont="1" applyAlignment="1">
      <alignment horizontal="left" vertical="center" shrinkToFit="1"/>
    </xf>
    <xf numFmtId="0" fontId="46" fillId="0" borderId="80" xfId="10" applyFont="1" applyBorder="1" applyAlignment="1">
      <alignment horizontal="left" vertical="center" shrinkToFit="1"/>
    </xf>
    <xf numFmtId="0" fontId="46" fillId="0" borderId="76" xfId="10" applyFont="1" applyBorder="1" applyAlignment="1">
      <alignment horizontal="left" vertical="center" shrinkToFit="1"/>
    </xf>
    <xf numFmtId="0" fontId="46" fillId="0" borderId="78" xfId="10" applyFont="1" applyBorder="1" applyAlignment="1">
      <alignment horizontal="left" vertical="center" shrinkToFit="1"/>
    </xf>
    <xf numFmtId="0" fontId="83" fillId="0" borderId="64" xfId="10" applyFont="1" applyBorder="1" applyAlignment="1">
      <alignment horizontal="left" vertical="center" wrapText="1"/>
    </xf>
    <xf numFmtId="0" fontId="83" fillId="0" borderId="1" xfId="10" applyFont="1" applyAlignment="1">
      <alignment horizontal="left" vertical="center" wrapText="1"/>
    </xf>
    <xf numFmtId="0" fontId="6" fillId="0" borderId="1" xfId="10" applyFont="1" applyAlignment="1">
      <alignment horizontal="left" vertical="center"/>
    </xf>
    <xf numFmtId="0" fontId="53" fillId="0" borderId="66" xfId="10" applyFont="1" applyBorder="1" applyAlignment="1">
      <alignment vertical="center"/>
    </xf>
    <xf numFmtId="0" fontId="53" fillId="0" borderId="87" xfId="10" applyFont="1" applyBorder="1" applyAlignment="1" applyProtection="1">
      <alignment horizontal="center" vertical="center" shrinkToFit="1"/>
      <protection locked="0"/>
    </xf>
    <xf numFmtId="9" fontId="80" fillId="0" borderId="88" xfId="10" applyNumberFormat="1" applyFont="1" applyBorder="1" applyAlignment="1" applyProtection="1">
      <alignment horizontal="center" vertical="center"/>
      <protection locked="0"/>
    </xf>
    <xf numFmtId="9" fontId="80" fillId="0" borderId="89" xfId="10" applyNumberFormat="1" applyFont="1" applyBorder="1" applyAlignment="1" applyProtection="1">
      <alignment horizontal="center" vertical="center"/>
      <protection locked="0"/>
    </xf>
    <xf numFmtId="9" fontId="80" fillId="0" borderId="92" xfId="10" applyNumberFormat="1" applyFont="1" applyBorder="1" applyAlignment="1" applyProtection="1">
      <alignment horizontal="center" vertical="center"/>
      <protection locked="0"/>
    </xf>
    <xf numFmtId="9" fontId="80" fillId="0" borderId="79" xfId="10" applyNumberFormat="1" applyFont="1" applyBorder="1" applyAlignment="1" applyProtection="1">
      <alignment horizontal="center" vertical="center"/>
      <protection locked="0"/>
    </xf>
    <xf numFmtId="9" fontId="80" fillId="0" borderId="1" xfId="10" applyNumberFormat="1" applyFont="1" applyAlignment="1" applyProtection="1">
      <alignment horizontal="center" vertical="center"/>
      <protection locked="0"/>
    </xf>
    <xf numFmtId="9" fontId="80" fillId="0" borderId="80" xfId="10" applyNumberFormat="1" applyFont="1" applyBorder="1" applyAlignment="1" applyProtection="1">
      <alignment horizontal="center" vertical="center"/>
      <protection locked="0"/>
    </xf>
    <xf numFmtId="9" fontId="80" fillId="0" borderId="75" xfId="10" applyNumberFormat="1" applyFont="1" applyBorder="1" applyAlignment="1" applyProtection="1">
      <alignment horizontal="center" vertical="center"/>
      <protection locked="0"/>
    </xf>
    <xf numFmtId="9" fontId="80" fillId="0" borderId="76" xfId="10" applyNumberFormat="1" applyFont="1" applyBorder="1" applyAlignment="1" applyProtection="1">
      <alignment horizontal="center" vertical="center"/>
      <protection locked="0"/>
    </xf>
    <xf numFmtId="9" fontId="80" fillId="0" borderId="78" xfId="10" applyNumberFormat="1" applyFont="1" applyBorder="1" applyAlignment="1" applyProtection="1">
      <alignment horizontal="center" vertical="center"/>
      <protection locked="0"/>
    </xf>
    <xf numFmtId="49" fontId="4" fillId="0" borderId="1" xfId="10" applyNumberFormat="1" applyAlignment="1">
      <alignment horizontal="center" vertical="center"/>
    </xf>
    <xf numFmtId="49" fontId="60" fillId="0" borderId="1" xfId="10" applyNumberFormat="1" applyFont="1" applyAlignment="1">
      <alignment horizontal="left" vertical="center" shrinkToFit="1"/>
    </xf>
  </cellXfs>
  <cellStyles count="18">
    <cellStyle name="Normal 1" xfId="14" xr:uid="{3001442F-1178-43CE-AEC3-FC90AC804745}"/>
    <cellStyle name="Normal 2" xfId="16" xr:uid="{47673AEA-4AFF-4E48-A166-5A2FA3140BE3}"/>
    <cellStyle name="パーセント" xfId="17" builtinId="5"/>
    <cellStyle name="パーセント 2" xfId="11" xr:uid="{6F0ABE8D-B62B-4702-8072-B6F68107AA9F}"/>
    <cellStyle name="ハイパーリンク" xfId="4" builtinId="8"/>
    <cellStyle name="ハイパーリンク 2" xfId="6" xr:uid="{2E555DAB-17B0-4CA7-A3D9-F84A3AFBB8A1}"/>
    <cellStyle name="桁区切り" xfId="12" builtinId="6"/>
    <cellStyle name="桁区切り 2" xfId="7" xr:uid="{73402044-02FD-4A2E-9C99-CF6A1865FCA7}"/>
    <cellStyle name="通貨 2" xfId="9" xr:uid="{8657085B-2076-4546-AAAC-85BBB2B92DD2}"/>
    <cellStyle name="標準" xfId="0" builtinId="0"/>
    <cellStyle name="標準 11" xfId="13" xr:uid="{AC50D42E-587B-4E40-9D16-ED73DF05355C}"/>
    <cellStyle name="標準 11 2" xfId="15" xr:uid="{4D462C43-3F20-4A9D-A80E-841E3E8685C4}"/>
    <cellStyle name="標準 2" xfId="1" xr:uid="{DB0135E1-F614-4226-A56C-32E1209991F1}"/>
    <cellStyle name="標準 3" xfId="2" xr:uid="{17E027D8-1B04-42BE-A2DA-D10B1A39E066}"/>
    <cellStyle name="標準 3 2" xfId="10" xr:uid="{31B0F918-8945-4226-BB2E-C24BA8462F75}"/>
    <cellStyle name="標準 4" xfId="3" xr:uid="{37FA599D-3B5C-4191-BCA1-276487772D3C}"/>
    <cellStyle name="標準 4 2" xfId="5" xr:uid="{9B161424-4D29-49E9-93F5-54A306AD3879}"/>
    <cellStyle name="標準 5" xfId="8" xr:uid="{9C5F12C6-A5EE-4FE2-BB23-39C4BCDF7144}"/>
  </cellStyles>
  <dxfs count="61">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C000"/>
        </patternFill>
      </fill>
    </dxf>
  </dxfs>
  <tableStyles count="0" defaultTableStyle="TableStyleMedium2" defaultPivotStyle="PivotStyleLight16"/>
  <colors>
    <mruColors>
      <color rgb="FFD94236"/>
      <color rgb="FF969696"/>
      <color rgb="FFCB5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tif"/></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99060</xdr:colOff>
      <xdr:row>3</xdr:row>
      <xdr:rowOff>220980</xdr:rowOff>
    </xdr:from>
    <xdr:to>
      <xdr:col>14</xdr:col>
      <xdr:colOff>85727</xdr:colOff>
      <xdr:row>5</xdr:row>
      <xdr:rowOff>9525</xdr:rowOff>
    </xdr:to>
    <xdr:sp macro="" textlink="">
      <xdr:nvSpPr>
        <xdr:cNvPr id="2" name="吹き出し: 角を丸めた四角形 1">
          <a:extLst>
            <a:ext uri="{FF2B5EF4-FFF2-40B4-BE49-F238E27FC236}">
              <a16:creationId xmlns:a16="http://schemas.microsoft.com/office/drawing/2014/main" id="{59164EFC-0291-4A04-B5FF-8B533AB30B0F}"/>
            </a:ext>
          </a:extLst>
        </xdr:cNvPr>
        <xdr:cNvSpPr/>
      </xdr:nvSpPr>
      <xdr:spPr>
        <a:xfrm>
          <a:off x="5196840" y="1295400"/>
          <a:ext cx="3644267" cy="672465"/>
        </a:xfrm>
        <a:prstGeom prst="wedgeRoundRectCallout">
          <a:avLst>
            <a:gd name="adj1" fmla="val -57195"/>
            <a:gd name="adj2" fmla="val 21553"/>
            <a:gd name="adj3" fmla="val 16667"/>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latin typeface="游ゴシック" panose="020B0400000000000000" pitchFamily="50" charset="-128"/>
              <a:ea typeface="游ゴシック" panose="020B0400000000000000" pitchFamily="50" charset="-128"/>
            </a:rPr>
            <a:t>ご記入後、このエクセルファイルをそのままメールでお送りください。</a:t>
          </a:r>
        </a:p>
      </xdr:txBody>
    </xdr:sp>
    <xdr:clientData/>
  </xdr:twoCellAnchor>
  <xdr:twoCellAnchor>
    <xdr:from>
      <xdr:col>8</xdr:col>
      <xdr:colOff>114300</xdr:colOff>
      <xdr:row>5</xdr:row>
      <xdr:rowOff>60960</xdr:rowOff>
    </xdr:from>
    <xdr:to>
      <xdr:col>14</xdr:col>
      <xdr:colOff>72392</xdr:colOff>
      <xdr:row>7</xdr:row>
      <xdr:rowOff>127636</xdr:rowOff>
    </xdr:to>
    <xdr:sp macro="" textlink="">
      <xdr:nvSpPr>
        <xdr:cNvPr id="3" name="吹き出し: 角を丸めた四角形 2">
          <a:extLst>
            <a:ext uri="{FF2B5EF4-FFF2-40B4-BE49-F238E27FC236}">
              <a16:creationId xmlns:a16="http://schemas.microsoft.com/office/drawing/2014/main" id="{F49115B9-1190-485E-9DEE-7113F86AC765}"/>
            </a:ext>
          </a:extLst>
        </xdr:cNvPr>
        <xdr:cNvSpPr/>
      </xdr:nvSpPr>
      <xdr:spPr>
        <a:xfrm>
          <a:off x="5212080" y="2019300"/>
          <a:ext cx="3615692" cy="737236"/>
        </a:xfrm>
        <a:prstGeom prst="wedgeRoundRectCallout">
          <a:avLst>
            <a:gd name="adj1" fmla="val -58869"/>
            <a:gd name="adj2" fmla="val 20098"/>
            <a:gd name="adj3" fmla="val 16667"/>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latin typeface="游ゴシック" panose="020B0400000000000000" pitchFamily="50" charset="-128"/>
              <a:ea typeface="游ゴシック" panose="020B0400000000000000" pitchFamily="50" charset="-128"/>
            </a:rPr>
            <a:t>試料を識別できるように、試料を入れる袋にそれぞれ</a:t>
          </a:r>
          <a:endParaRPr kumimoji="1" lang="en-US" altLang="ja-JP" sz="1100" b="1">
            <a:latin typeface="游ゴシック" panose="020B0400000000000000" pitchFamily="50" charset="-128"/>
            <a:ea typeface="游ゴシック" panose="020B0400000000000000" pitchFamily="50" charset="-128"/>
          </a:endParaRPr>
        </a:p>
        <a:p>
          <a:pPr algn="l"/>
          <a:r>
            <a:rPr kumimoji="1" lang="ja-JP" altLang="en-US" sz="1600" b="1" u="sng">
              <a:latin typeface="游ゴシック" panose="020B0400000000000000" pitchFamily="50" charset="-128"/>
              <a:ea typeface="游ゴシック" panose="020B0400000000000000" pitchFamily="50" charset="-128"/>
            </a:rPr>
            <a:t>試料番号</a:t>
          </a:r>
          <a:r>
            <a:rPr kumimoji="1" lang="ja-JP" altLang="en-US" sz="1100" b="1">
              <a:latin typeface="游ゴシック" panose="020B0400000000000000" pitchFamily="50" charset="-128"/>
              <a:ea typeface="游ゴシック" panose="020B0400000000000000" pitchFamily="50" charset="-128"/>
            </a:rPr>
            <a:t>　と　</a:t>
          </a:r>
          <a:r>
            <a:rPr kumimoji="1" lang="ja-JP" altLang="en-US" sz="1600" b="1" u="sng">
              <a:latin typeface="游ゴシック" panose="020B0400000000000000" pitchFamily="50" charset="-128"/>
              <a:ea typeface="游ゴシック" panose="020B0400000000000000" pitchFamily="50" charset="-128"/>
            </a:rPr>
            <a:t>試料名</a:t>
          </a:r>
          <a:r>
            <a:rPr kumimoji="1" lang="ja-JP" altLang="en-US" sz="1100" b="1">
              <a:latin typeface="游ゴシック" panose="020B0400000000000000" pitchFamily="50" charset="-128"/>
              <a:ea typeface="游ゴシック" panose="020B0400000000000000" pitchFamily="50" charset="-128"/>
            </a:rPr>
            <a:t>　を記載してください。</a:t>
          </a:r>
        </a:p>
      </xdr:txBody>
    </xdr:sp>
    <xdr:clientData/>
  </xdr:twoCellAnchor>
  <xdr:twoCellAnchor>
    <xdr:from>
      <xdr:col>0</xdr:col>
      <xdr:colOff>0</xdr:colOff>
      <xdr:row>8</xdr:row>
      <xdr:rowOff>15240</xdr:rowOff>
    </xdr:from>
    <xdr:to>
      <xdr:col>5</xdr:col>
      <xdr:colOff>400050</xdr:colOff>
      <xdr:row>14</xdr:row>
      <xdr:rowOff>212090</xdr:rowOff>
    </xdr:to>
    <xdr:sp macro="" textlink="">
      <xdr:nvSpPr>
        <xdr:cNvPr id="4" name="テキスト ボックス 3">
          <a:extLst>
            <a:ext uri="{FF2B5EF4-FFF2-40B4-BE49-F238E27FC236}">
              <a16:creationId xmlns:a16="http://schemas.microsoft.com/office/drawing/2014/main" id="{B53E5788-2626-436C-8626-91208D6F569E}"/>
            </a:ext>
          </a:extLst>
        </xdr:cNvPr>
        <xdr:cNvSpPr txBox="1"/>
      </xdr:nvSpPr>
      <xdr:spPr>
        <a:xfrm>
          <a:off x="0" y="2872740"/>
          <a:ext cx="3448050" cy="1568450"/>
        </a:xfrm>
        <a:prstGeom prst="rect">
          <a:avLst/>
        </a:prstGeom>
        <a:solidFill>
          <a:schemeClr val="lt1"/>
        </a:solidFill>
        <a:ln w="190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latin typeface="游ゴシック" panose="020B0400000000000000" pitchFamily="50" charset="-128"/>
              <a:ea typeface="游ゴシック" panose="020B0400000000000000" pitchFamily="50" charset="-128"/>
            </a:rPr>
            <a:t>メール送信先</a:t>
          </a:r>
          <a:endParaRPr kumimoji="1" lang="en-US" altLang="ja-JP" sz="1600" b="1" u="sng">
            <a:latin typeface="游ゴシック" panose="020B0400000000000000" pitchFamily="50" charset="-128"/>
            <a:ea typeface="游ゴシック" panose="020B0400000000000000" pitchFamily="50" charset="-128"/>
          </a:endParaRPr>
        </a:p>
        <a:p>
          <a:endParaRPr kumimoji="1" lang="en-US" altLang="ja-JP" sz="11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メールアドレス</a:t>
          </a:r>
          <a:r>
            <a:rPr kumimoji="1" lang="en-US" altLang="ja-JP" sz="1400" b="1">
              <a:latin typeface="游ゴシック" panose="020B0400000000000000" pitchFamily="50" charset="-128"/>
              <a:ea typeface="游ゴシック" panose="020B0400000000000000" pitchFamily="50" charset="-128"/>
            </a:rPr>
            <a:t>:asbestos@8910.co.jp</a:t>
          </a:r>
        </a:p>
        <a:p>
          <a:r>
            <a:rPr kumimoji="1" lang="ja-JP" altLang="en-US" sz="1400" b="1">
              <a:latin typeface="游ゴシック" panose="020B0400000000000000" pitchFamily="50" charset="-128"/>
              <a:ea typeface="游ゴシック" panose="020B0400000000000000" pitchFamily="50" charset="-128"/>
            </a:rPr>
            <a:t>件名</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御社名</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アスベスト分析</a:t>
          </a:r>
          <a:endParaRPr kumimoji="1" lang="en-US" altLang="ja-JP" sz="14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担当者</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株式会社ハクトー　小坂</a:t>
          </a:r>
          <a:endParaRPr kumimoji="1" lang="en-US" altLang="ja-JP" sz="1400" b="1">
            <a:latin typeface="游ゴシック" panose="020B0400000000000000" pitchFamily="50" charset="-128"/>
            <a:ea typeface="游ゴシック" panose="020B0400000000000000" pitchFamily="50" charset="-128"/>
          </a:endParaRPr>
        </a:p>
        <a:p>
          <a:endParaRPr kumimoji="1" lang="en-US" altLang="ja-JP" sz="1400" b="1">
            <a:latin typeface="游ゴシック" panose="020B0400000000000000" pitchFamily="50" charset="-128"/>
            <a:ea typeface="游ゴシック" panose="020B0400000000000000" pitchFamily="50" charset="-128"/>
          </a:endParaRPr>
        </a:p>
      </xdr:txBody>
    </xdr:sp>
    <xdr:clientData/>
  </xdr:twoCellAnchor>
  <xdr:twoCellAnchor>
    <xdr:from>
      <xdr:col>5</xdr:col>
      <xdr:colOff>434340</xdr:colOff>
      <xdr:row>8</xdr:row>
      <xdr:rowOff>7620</xdr:rowOff>
    </xdr:from>
    <xdr:to>
      <xdr:col>10</xdr:col>
      <xdr:colOff>604381</xdr:colOff>
      <xdr:row>18</xdr:row>
      <xdr:rowOff>16086</xdr:rowOff>
    </xdr:to>
    <xdr:sp macro="" textlink="">
      <xdr:nvSpPr>
        <xdr:cNvPr id="5" name="テキスト ボックス 4">
          <a:extLst>
            <a:ext uri="{FF2B5EF4-FFF2-40B4-BE49-F238E27FC236}">
              <a16:creationId xmlns:a16="http://schemas.microsoft.com/office/drawing/2014/main" id="{E01329E9-BEF4-4A06-A4EC-93A7C20FEEA0}"/>
            </a:ext>
          </a:extLst>
        </xdr:cNvPr>
        <xdr:cNvSpPr txBox="1"/>
      </xdr:nvSpPr>
      <xdr:spPr>
        <a:xfrm>
          <a:off x="3482340" y="2865120"/>
          <a:ext cx="3439021" cy="2294466"/>
        </a:xfrm>
        <a:prstGeom prst="rect">
          <a:avLst/>
        </a:prstGeom>
        <a:solidFill>
          <a:schemeClr val="lt1"/>
        </a:solidFill>
        <a:ln w="190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latin typeface="游ゴシック" panose="020B0400000000000000" pitchFamily="50" charset="-128"/>
              <a:ea typeface="游ゴシック" panose="020B0400000000000000" pitchFamily="50" charset="-128"/>
            </a:rPr>
            <a:t>送付先</a:t>
          </a:r>
          <a:endParaRPr kumimoji="1" lang="en-US" altLang="ja-JP" sz="1600" b="1" u="sng">
            <a:latin typeface="游ゴシック" panose="020B0400000000000000" pitchFamily="50" charset="-128"/>
            <a:ea typeface="游ゴシック" panose="020B0400000000000000" pitchFamily="50" charset="-128"/>
          </a:endParaRPr>
        </a:p>
        <a:p>
          <a:endParaRPr kumimoji="1" lang="en-US" altLang="ja-JP" sz="11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 </a:t>
          </a:r>
          <a:r>
            <a:rPr kumimoji="1" lang="en-US" altLang="ja-JP" sz="1400" b="1">
              <a:latin typeface="游ゴシック" panose="020B0400000000000000" pitchFamily="50" charset="-128"/>
              <a:ea typeface="游ゴシック" panose="020B0400000000000000" pitchFamily="50" charset="-128"/>
            </a:rPr>
            <a:t>921-8041</a:t>
          </a:r>
        </a:p>
        <a:p>
          <a:r>
            <a:rPr kumimoji="1" lang="ja-JP" altLang="en-US" sz="1400" b="1">
              <a:latin typeface="游ゴシック" panose="020B0400000000000000" pitchFamily="50" charset="-128"/>
              <a:ea typeface="游ゴシック" panose="020B0400000000000000" pitchFamily="50" charset="-128"/>
            </a:rPr>
            <a:t>石川県金沢市泉３丁目１番６号</a:t>
          </a:r>
          <a:endParaRPr kumimoji="1" lang="en-US" altLang="ja-JP" sz="1400" b="1">
            <a:latin typeface="游ゴシック" panose="020B0400000000000000" pitchFamily="50" charset="-128"/>
            <a:ea typeface="游ゴシック" panose="020B0400000000000000" pitchFamily="50" charset="-128"/>
          </a:endParaRPr>
        </a:p>
        <a:p>
          <a:r>
            <a:rPr kumimoji="1" lang="ja-JP" altLang="ja-JP" sz="1400" b="1">
              <a:solidFill>
                <a:schemeClr val="dk1"/>
              </a:solidFill>
              <a:effectLst/>
              <a:latin typeface="游ゴシック" panose="020B0400000000000000" pitchFamily="50" charset="-128"/>
              <a:ea typeface="游ゴシック" panose="020B0400000000000000" pitchFamily="50" charset="-128"/>
              <a:cs typeface="+mn-cs"/>
            </a:rPr>
            <a:t>株式会社</a:t>
          </a:r>
          <a:r>
            <a:rPr kumimoji="1" lang="ja-JP" altLang="en-US" sz="1400" b="1">
              <a:solidFill>
                <a:schemeClr val="dk1"/>
              </a:solidFill>
              <a:effectLst/>
              <a:latin typeface="游ゴシック" panose="020B0400000000000000" pitchFamily="50" charset="-128"/>
              <a:ea typeface="游ゴシック" panose="020B0400000000000000" pitchFamily="50" charset="-128"/>
              <a:cs typeface="+mn-cs"/>
            </a:rPr>
            <a:t>ハクトー</a:t>
          </a:r>
          <a:endParaRPr kumimoji="1" lang="en-US" altLang="ja-JP" sz="1400" b="1">
            <a:solidFill>
              <a:schemeClr val="dk1"/>
            </a:solidFill>
            <a:effectLst/>
            <a:latin typeface="游ゴシック" panose="020B0400000000000000" pitchFamily="50" charset="-128"/>
            <a:ea typeface="游ゴシック" panose="020B0400000000000000" pitchFamily="50" charset="-128"/>
            <a:cs typeface="+mn-cs"/>
          </a:endParaRPr>
        </a:p>
        <a:p>
          <a:r>
            <a:rPr kumimoji="1" lang="ja-JP" altLang="en-US" sz="1400" b="1">
              <a:solidFill>
                <a:schemeClr val="dk1"/>
              </a:solidFill>
              <a:effectLst/>
              <a:latin typeface="游ゴシック" panose="020B0400000000000000" pitchFamily="50" charset="-128"/>
              <a:ea typeface="游ゴシック" panose="020B0400000000000000" pitchFamily="50" charset="-128"/>
              <a:cs typeface="+mn-cs"/>
            </a:rPr>
            <a:t>アスベスト受付担当 行</a:t>
          </a:r>
          <a:endParaRPr kumimoji="1" lang="en-US" altLang="ja-JP" sz="1400" b="1">
            <a:solidFill>
              <a:schemeClr val="dk1"/>
            </a:solidFill>
            <a:effectLst/>
            <a:latin typeface="游ゴシック" panose="020B0400000000000000" pitchFamily="50" charset="-128"/>
            <a:ea typeface="游ゴシック" panose="020B0400000000000000" pitchFamily="50" charset="-128"/>
            <a:cs typeface="+mn-cs"/>
          </a:endParaRPr>
        </a:p>
        <a:p>
          <a:r>
            <a:rPr kumimoji="1" lang="en-US" altLang="ja-JP" sz="1400" b="1">
              <a:latin typeface="游ゴシック" panose="020B0400000000000000" pitchFamily="50" charset="-128"/>
              <a:ea typeface="游ゴシック" panose="020B0400000000000000" pitchFamily="50" charset="-128"/>
            </a:rPr>
            <a:t>TEL</a:t>
          </a:r>
          <a:r>
            <a:rPr kumimoji="1" lang="ja-JP" altLang="en-US" sz="1400" b="1">
              <a:latin typeface="游ゴシック" panose="020B0400000000000000" pitchFamily="50" charset="-128"/>
              <a:ea typeface="游ゴシック" panose="020B0400000000000000" pitchFamily="50" charset="-128"/>
            </a:rPr>
            <a:t>：</a:t>
          </a:r>
          <a:r>
            <a:rPr kumimoji="1" lang="en-US" altLang="ja-JP" sz="1400" b="1">
              <a:latin typeface="游ゴシック" panose="020B0400000000000000" pitchFamily="50" charset="-128"/>
              <a:ea typeface="游ゴシック" panose="020B0400000000000000" pitchFamily="50" charset="-128"/>
            </a:rPr>
            <a:t>076-220-7434</a:t>
          </a:r>
        </a:p>
        <a:p>
          <a:endParaRPr kumimoji="1" lang="en-US" altLang="ja-JP" sz="1400" b="1">
            <a:latin typeface="游ゴシック" panose="020B0400000000000000" pitchFamily="50" charset="-128"/>
            <a:ea typeface="游ゴシック" panose="020B0400000000000000"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850A4AE0-6308-4769-B51F-3E8FBCF1AD9E}"/>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F5BE3CBF-B625-470F-8B9B-7FDB4BBF9D73}"/>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58D64C79-A33C-4692-BC79-BD1B6CA23699}"/>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DD0E781C-C1AF-4A84-9760-9352943D0D9A}"/>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30EBE47D-FE57-4028-B5A2-67F30596F83F}"/>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3C320C4A-1F4B-409A-B56E-2A1EBBC0499E}"/>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40AE2C3C-1BF4-48A8-9B10-526E5888D0AA}"/>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58D83754-BF5F-450A-A5F9-3F73AF796756}"/>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60255876-620B-4C50-9FF4-EEC1FC5277A8}"/>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62203176-8402-4486-BBE6-0BE53E5A1EFC}"/>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2C0AE55C-6066-428E-8226-6DC809077933}"/>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E3C9DB9A-806F-4453-B0D5-F2416EB9E565}"/>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C2806DC4-7237-41A5-8EC3-D849A9E2D2F4}"/>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742B4E9C-C3BC-4681-A22F-19D1B5C0D15E}"/>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4C609FCC-2698-43EF-B681-E9DEA209D4A8}"/>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B8E6BB2F-F658-49A9-9726-3176E6AFF372}"/>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1A2049FF-080E-4938-85D2-0E9F233ED7E7}"/>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196A1A98-75A5-493C-9718-1DC820710634}"/>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6279E5D5-2DF6-4941-A5C1-89C53A02A352}"/>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8895ECBB-BA1B-4C4B-8559-2718CEB491E0}"/>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E3EBDB03-6AFB-4F8E-B379-15E2BFEA4E93}"/>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8F3A59B6-5312-418A-A819-96738CCFFA3E}"/>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211727D9-2E54-4A90-BF72-18A801437733}"/>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E0AD8CCA-F341-4676-BE67-E776D2B7EE5A}"/>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0D031E25-B9A9-4248-A53F-0C9AC9E998E8}"/>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59D746FB-1279-46D3-B207-90DC95490136}"/>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EB922D0-F164-40FF-9673-BF0185D54F24}"/>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A44B1A73-71A2-4E0C-B89E-8AC0BC472725}"/>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3FD1CF41-938B-4197-9603-ACD8404650F6}"/>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A647671E-D98D-4D07-B83A-71BF2B71D2F1}"/>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B82CD7A3-9DBE-44EF-86C5-ED3B93FDC547}"/>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17D17EF9-04CF-46AF-99AB-E8596E3B545E}"/>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9CE98B5F-49EA-4CBE-B684-6B0B4C8B91B7}"/>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77D8EA93-7A50-411E-8BB8-328DD55FE04F}"/>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006DC9B9-14B1-40AD-BE14-11CF823DF270}"/>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D295036E-1EAC-4839-92C1-03C8F45F65CD}"/>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00850A40-0F42-489C-94B2-E4AAE4107383}"/>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A076F113-A8DE-4431-851D-8DD960BAF158}"/>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CFABE184-26DF-446B-8396-2EE7938100FB}"/>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40079C7E-0864-4771-859C-C101B0101AFC}"/>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00BC8240-CB2B-4236-91F5-7C6CE808B4C3}"/>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101FA7EA-B2EA-4E34-8BC4-02F10FEC0F09}"/>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5519764E-0533-4063-B2D8-D6ED802214CE}"/>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87227FF1-F99E-47C0-B916-A4789F760E79}"/>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0A4748F4-D714-40F9-B277-D749E74D6AD1}"/>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E0B17421-2B2C-4FC8-8D6E-3207C7C3C079}"/>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8ADDD70F-6A89-42A3-A55F-11A33B97C79D}"/>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8AC288AC-73C9-41B2-AE0E-9D5A5128AC88}"/>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0D9CDFC1-D33C-4D50-80A5-B7AAD79E29DC}"/>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7FB8FA0B-F5B2-416A-8121-6DB0A20158E5}"/>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CC0A6C4A-BA28-492D-B826-DAE3CE6EF9D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D1FFCBF8-0AA8-40A5-95D1-66FEEED72791}"/>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4592A0EB-B8DF-4348-91A7-2D7B7695D573}"/>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543A90B0-00CB-49F4-A087-97E876046992}"/>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8F1C8AE9-142E-46A8-B014-15401D24566D}"/>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78B391D1-FA90-4741-8509-FA8230D0826D}"/>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5242462D-AC45-4948-8EEF-B4CF7D09F1B1}"/>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F759A45A-642E-47D5-9F00-0FFBAC1835A3}"/>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EF536560-C230-458F-8C8F-AF415BE5A1F3}"/>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2D00DCFB-8422-4A1A-881F-EC4D6F6773E5}"/>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813435</xdr:colOff>
      <xdr:row>15</xdr:row>
      <xdr:rowOff>9525</xdr:rowOff>
    </xdr:from>
    <xdr:to>
      <xdr:col>12</xdr:col>
      <xdr:colOff>592666</xdr:colOff>
      <xdr:row>17</xdr:row>
      <xdr:rowOff>319852</xdr:rowOff>
    </xdr:to>
    <xdr:sp macro="" textlink="">
      <xdr:nvSpPr>
        <xdr:cNvPr id="2" name="吹き出し: 角を丸めた四角形 1">
          <a:extLst>
            <a:ext uri="{FF2B5EF4-FFF2-40B4-BE49-F238E27FC236}">
              <a16:creationId xmlns:a16="http://schemas.microsoft.com/office/drawing/2014/main" id="{9BA4F365-127E-4880-87BD-D017A78392C7}"/>
            </a:ext>
          </a:extLst>
        </xdr:cNvPr>
        <xdr:cNvSpPr/>
      </xdr:nvSpPr>
      <xdr:spPr>
        <a:xfrm>
          <a:off x="11161583" y="3367969"/>
          <a:ext cx="3993750" cy="987661"/>
        </a:xfrm>
        <a:prstGeom prst="wedgeRoundRectCallout">
          <a:avLst>
            <a:gd name="adj1" fmla="val -72866"/>
            <a:gd name="adj2" fmla="val 8041"/>
            <a:gd name="adj3" fmla="val 16667"/>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latin typeface="游ゴシック" panose="020B0400000000000000" pitchFamily="50" charset="-128"/>
              <a:ea typeface="游ゴシック" panose="020B0400000000000000" pitchFamily="50" charset="-128"/>
            </a:rPr>
            <a:t>貴社のご担当者様の情報です。</a:t>
          </a:r>
          <a:endParaRPr kumimoji="1" lang="en-US" altLang="ja-JP" sz="1600" b="1">
            <a:latin typeface="游ゴシック" panose="020B0400000000000000" pitchFamily="50" charset="-128"/>
            <a:ea typeface="游ゴシック" panose="020B0400000000000000" pitchFamily="50" charset="-128"/>
          </a:endParaRPr>
        </a:p>
        <a:p>
          <a:pPr algn="l"/>
          <a:r>
            <a:rPr kumimoji="1" lang="ja-JP" altLang="en-US" sz="1600" b="1">
              <a:latin typeface="游ゴシック" panose="020B0400000000000000" pitchFamily="50" charset="-128"/>
              <a:ea typeface="游ゴシック" panose="020B0400000000000000" pitchFamily="50" charset="-128"/>
            </a:rPr>
            <a:t>分析結果をメールでご報告いたします。</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6</xdr:col>
      <xdr:colOff>457200</xdr:colOff>
      <xdr:row>23</xdr:row>
      <xdr:rowOff>533400</xdr:rowOff>
    </xdr:from>
    <xdr:to>
      <xdr:col>13</xdr:col>
      <xdr:colOff>128420</xdr:colOff>
      <xdr:row>27</xdr:row>
      <xdr:rowOff>124337</xdr:rowOff>
    </xdr:to>
    <xdr:sp macro="" textlink="">
      <xdr:nvSpPr>
        <xdr:cNvPr id="3" name="吹き出し: 角を丸めた四角形 2">
          <a:extLst>
            <a:ext uri="{FF2B5EF4-FFF2-40B4-BE49-F238E27FC236}">
              <a16:creationId xmlns:a16="http://schemas.microsoft.com/office/drawing/2014/main" id="{6F357656-28E5-461A-BA61-EB51206243FD}"/>
            </a:ext>
          </a:extLst>
        </xdr:cNvPr>
        <xdr:cNvSpPr/>
      </xdr:nvSpPr>
      <xdr:spPr>
        <a:xfrm>
          <a:off x="5067300" y="3139440"/>
          <a:ext cx="4487060" cy="916817"/>
        </a:xfrm>
        <a:prstGeom prst="wedgeRoundRectCallout">
          <a:avLst>
            <a:gd name="adj1" fmla="val -62806"/>
            <a:gd name="adj2" fmla="val 49532"/>
            <a:gd name="adj3" fmla="val 16667"/>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latin typeface="游ゴシック" panose="020B0400000000000000" pitchFamily="50" charset="-128"/>
              <a:ea typeface="游ゴシック" panose="020B0400000000000000" pitchFamily="50" charset="-128"/>
            </a:rPr>
            <a:t>報告書に印字される宛名です。</a:t>
          </a:r>
          <a:endParaRPr kumimoji="1" lang="en-US" altLang="ja-JP" sz="1600" b="1">
            <a:latin typeface="游ゴシック" panose="020B0400000000000000" pitchFamily="50" charset="-128"/>
            <a:ea typeface="游ゴシック" panose="020B0400000000000000" pitchFamily="50" charset="-128"/>
          </a:endParaRPr>
        </a:p>
        <a:p>
          <a:pPr algn="l"/>
          <a:r>
            <a:rPr kumimoji="1" lang="ja-JP" altLang="en-US" sz="1600" b="1">
              <a:latin typeface="游ゴシック" panose="020B0400000000000000" pitchFamily="50" charset="-128"/>
              <a:ea typeface="游ゴシック" panose="020B0400000000000000" pitchFamily="50" charset="-128"/>
            </a:rPr>
            <a:t>提出先や用途に合わせてご指定ください。</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7</xdr:col>
      <xdr:colOff>327660</xdr:colOff>
      <xdr:row>28</xdr:row>
      <xdr:rowOff>198120</xdr:rowOff>
    </xdr:from>
    <xdr:to>
      <xdr:col>14</xdr:col>
      <xdr:colOff>429522</xdr:colOff>
      <xdr:row>32</xdr:row>
      <xdr:rowOff>142427</xdr:rowOff>
    </xdr:to>
    <xdr:sp macro="" textlink="">
      <xdr:nvSpPr>
        <xdr:cNvPr id="4" name="吹き出し: 角を丸めた四角形 3">
          <a:extLst>
            <a:ext uri="{FF2B5EF4-FFF2-40B4-BE49-F238E27FC236}">
              <a16:creationId xmlns:a16="http://schemas.microsoft.com/office/drawing/2014/main" id="{B256E18F-5971-4CA4-BFB2-E4625A1AC08F}"/>
            </a:ext>
          </a:extLst>
        </xdr:cNvPr>
        <xdr:cNvSpPr/>
      </xdr:nvSpPr>
      <xdr:spPr>
        <a:xfrm>
          <a:off x="9372600" y="7848600"/>
          <a:ext cx="4369062" cy="1498787"/>
        </a:xfrm>
        <a:prstGeom prst="wedgeRoundRectCallout">
          <a:avLst>
            <a:gd name="adj1" fmla="val -87621"/>
            <a:gd name="adj2" fmla="val 25586"/>
            <a:gd name="adj3" fmla="val 16667"/>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latin typeface="游ゴシック" panose="020B0400000000000000" pitchFamily="50" charset="-128"/>
              <a:ea typeface="游ゴシック" panose="020B0400000000000000" pitchFamily="50" charset="-128"/>
            </a:rPr>
            <a:t>分析完了後に試料の返却をご要望の場合、</a:t>
          </a:r>
          <a:endParaRPr kumimoji="1" lang="en-US" altLang="ja-JP" sz="1600" b="1">
            <a:latin typeface="游ゴシック" panose="020B0400000000000000" pitchFamily="50" charset="-128"/>
            <a:ea typeface="游ゴシック" panose="020B0400000000000000" pitchFamily="50" charset="-128"/>
          </a:endParaRPr>
        </a:p>
        <a:p>
          <a:pPr algn="l"/>
          <a:r>
            <a:rPr kumimoji="1" lang="ja-JP" altLang="en-US" sz="1600" b="1">
              <a:latin typeface="游ゴシック" panose="020B0400000000000000" pitchFamily="50" charset="-128"/>
              <a:ea typeface="游ゴシック" panose="020B0400000000000000" pitchFamily="50" charset="-128"/>
            </a:rPr>
            <a:t>着払いにて貴社にご返送いたします。</a:t>
          </a:r>
          <a:endParaRPr kumimoji="1" lang="en-US" altLang="ja-JP" sz="1600" b="1">
            <a:latin typeface="游ゴシック" panose="020B0400000000000000" pitchFamily="50" charset="-128"/>
            <a:ea typeface="游ゴシック" panose="020B0400000000000000" pitchFamily="50" charset="-128"/>
          </a:endParaRPr>
        </a:p>
        <a:p>
          <a:pPr algn="l"/>
          <a:r>
            <a:rPr kumimoji="1" lang="ja-JP" altLang="en-US" sz="1600" b="1">
              <a:latin typeface="游ゴシック" panose="020B0400000000000000" pitchFamily="50" charset="-128"/>
              <a:ea typeface="游ゴシック" panose="020B0400000000000000" pitchFamily="50" charset="-128"/>
            </a:rPr>
            <a:t>通常は約</a:t>
          </a:r>
          <a:r>
            <a:rPr kumimoji="1" lang="en-US" altLang="ja-JP" sz="1600" b="1">
              <a:latin typeface="游ゴシック" panose="020B0400000000000000" pitchFamily="50" charset="-128"/>
              <a:ea typeface="游ゴシック" panose="020B0400000000000000" pitchFamily="50" charset="-128"/>
            </a:rPr>
            <a:t>1</a:t>
          </a:r>
          <a:r>
            <a:rPr kumimoji="1" lang="ja-JP" altLang="en-US" sz="1600" b="1">
              <a:latin typeface="游ゴシック" panose="020B0400000000000000" pitchFamily="50" charset="-128"/>
              <a:ea typeface="游ゴシック" panose="020B0400000000000000" pitchFamily="50" charset="-128"/>
            </a:rPr>
            <a:t>か月保管後に廃棄いたします。</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9</xdr:col>
      <xdr:colOff>228600</xdr:colOff>
      <xdr:row>37</xdr:row>
      <xdr:rowOff>15241</xdr:rowOff>
    </xdr:from>
    <xdr:to>
      <xdr:col>20</xdr:col>
      <xdr:colOff>113596</xdr:colOff>
      <xdr:row>40</xdr:row>
      <xdr:rowOff>83821</xdr:rowOff>
    </xdr:to>
    <xdr:sp macro="" textlink="">
      <xdr:nvSpPr>
        <xdr:cNvPr id="5" name="吹き出し: 角を丸めた四角形 4">
          <a:extLst>
            <a:ext uri="{FF2B5EF4-FFF2-40B4-BE49-F238E27FC236}">
              <a16:creationId xmlns:a16="http://schemas.microsoft.com/office/drawing/2014/main" id="{D2B50FEE-825B-466F-A16C-CCAC9A20F15D}"/>
            </a:ext>
          </a:extLst>
        </xdr:cNvPr>
        <xdr:cNvSpPr/>
      </xdr:nvSpPr>
      <xdr:spPr>
        <a:xfrm>
          <a:off x="10492740" y="10652761"/>
          <a:ext cx="6590596" cy="922020"/>
        </a:xfrm>
        <a:prstGeom prst="wedgeRoundRectCallout">
          <a:avLst>
            <a:gd name="adj1" fmla="val -72913"/>
            <a:gd name="adj2" fmla="val -42895"/>
            <a:gd name="adj3" fmla="val 16667"/>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latin typeface="游ゴシック" panose="020B0400000000000000" pitchFamily="50" charset="-128"/>
              <a:ea typeface="游ゴシック" panose="020B0400000000000000" pitchFamily="50" charset="-128"/>
            </a:rPr>
            <a:t>現場ごとに識別しやすい件名、</a:t>
          </a:r>
          <a:endParaRPr kumimoji="1" lang="en-US" altLang="ja-JP" sz="1600" b="1">
            <a:latin typeface="游ゴシック" panose="020B0400000000000000" pitchFamily="50" charset="-128"/>
            <a:ea typeface="游ゴシック" panose="020B0400000000000000" pitchFamily="50" charset="-128"/>
          </a:endParaRPr>
        </a:p>
        <a:p>
          <a:pPr algn="l"/>
          <a:r>
            <a:rPr kumimoji="1" lang="ja-JP" altLang="en-US" sz="1600" b="1">
              <a:latin typeface="游ゴシック" panose="020B0400000000000000" pitchFamily="50" charset="-128"/>
              <a:ea typeface="游ゴシック" panose="020B0400000000000000" pitchFamily="50" charset="-128"/>
            </a:rPr>
            <a:t>試料名と採取場所で検体の区別可能な組み合わせがおすすめです。</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8</xdr:col>
      <xdr:colOff>205740</xdr:colOff>
      <xdr:row>33</xdr:row>
      <xdr:rowOff>160021</xdr:rowOff>
    </xdr:from>
    <xdr:to>
      <xdr:col>16</xdr:col>
      <xdr:colOff>533400</xdr:colOff>
      <xdr:row>36</xdr:row>
      <xdr:rowOff>144781</xdr:rowOff>
    </xdr:to>
    <xdr:sp macro="" textlink="">
      <xdr:nvSpPr>
        <xdr:cNvPr id="6" name="吹き出し: 角を丸めた四角形 5">
          <a:extLst>
            <a:ext uri="{FF2B5EF4-FFF2-40B4-BE49-F238E27FC236}">
              <a16:creationId xmlns:a16="http://schemas.microsoft.com/office/drawing/2014/main" id="{8698FE13-6215-48E9-AA18-641138436344}"/>
            </a:ext>
          </a:extLst>
        </xdr:cNvPr>
        <xdr:cNvSpPr/>
      </xdr:nvSpPr>
      <xdr:spPr>
        <a:xfrm>
          <a:off x="9860280" y="9547861"/>
          <a:ext cx="5204460" cy="868680"/>
        </a:xfrm>
        <a:prstGeom prst="wedgeRoundRectCallout">
          <a:avLst>
            <a:gd name="adj1" fmla="val -99655"/>
            <a:gd name="adj2" fmla="val -9502"/>
            <a:gd name="adj3" fmla="val 16667"/>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latin typeface="游ゴシック" panose="020B0400000000000000" pitchFamily="50" charset="-128"/>
              <a:ea typeface="游ゴシック" panose="020B0400000000000000" pitchFamily="50" charset="-128"/>
            </a:rPr>
            <a:t>件名は、「現場名　改修工事」</a:t>
          </a:r>
          <a:r>
            <a:rPr kumimoji="1" lang="en-US" altLang="ja-JP" sz="1600" b="1">
              <a:latin typeface="游ゴシック" panose="020B0400000000000000" pitchFamily="50" charset="-128"/>
              <a:ea typeface="游ゴシック" panose="020B0400000000000000" pitchFamily="50" charset="-128"/>
            </a:rPr>
            <a:t>,</a:t>
          </a:r>
        </a:p>
        <a:p>
          <a:pPr algn="l"/>
          <a:r>
            <a:rPr kumimoji="1" lang="ja-JP" altLang="en-US" sz="1600" b="1">
              <a:latin typeface="游ゴシック" panose="020B0400000000000000" pitchFamily="50" charset="-128"/>
              <a:ea typeface="游ゴシック" panose="020B0400000000000000" pitchFamily="50" charset="-128"/>
            </a:rPr>
            <a:t>「現場名　解体工事」と記載をして頂けると幸いです。</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3</xdr:col>
      <xdr:colOff>0</xdr:colOff>
      <xdr:row>3</xdr:row>
      <xdr:rowOff>180974</xdr:rowOff>
    </xdr:from>
    <xdr:to>
      <xdr:col>6</xdr:col>
      <xdr:colOff>1447800</xdr:colOff>
      <xdr:row>11</xdr:row>
      <xdr:rowOff>581024</xdr:rowOff>
    </xdr:to>
    <xdr:sp macro="" textlink="">
      <xdr:nvSpPr>
        <xdr:cNvPr id="7" name="四角形: 角を丸くする 6">
          <a:extLst>
            <a:ext uri="{FF2B5EF4-FFF2-40B4-BE49-F238E27FC236}">
              <a16:creationId xmlns:a16="http://schemas.microsoft.com/office/drawing/2014/main" id="{1CD5074C-6A20-488E-AA79-D9BDBAC6D546}"/>
            </a:ext>
          </a:extLst>
        </xdr:cNvPr>
        <xdr:cNvSpPr/>
      </xdr:nvSpPr>
      <xdr:spPr>
        <a:xfrm>
          <a:off x="4276725" y="361949"/>
          <a:ext cx="7524750" cy="2124075"/>
        </a:xfrm>
        <a:prstGeom prst="round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アスベスト分析のお願い</a:t>
          </a:r>
          <a:endParaRPr kumimoji="1" lang="en-US" altLang="ja-JP" sz="1400">
            <a:solidFill>
              <a:srgbClr val="FF0000"/>
            </a:solidFill>
          </a:endParaRPr>
        </a:p>
        <a:p>
          <a:pPr algn="l"/>
          <a:r>
            <a:rPr kumimoji="1" lang="ja-JP" altLang="en-US" sz="1400">
              <a:solidFill>
                <a:srgbClr val="FF0000"/>
              </a:solidFill>
            </a:rPr>
            <a:t>　検体を郵送して頂く際に袋に複数の検体が混入している場合</a:t>
          </a:r>
          <a:r>
            <a:rPr kumimoji="1" lang="en-US" altLang="ja-JP" sz="1400">
              <a:solidFill>
                <a:srgbClr val="FF0000"/>
              </a:solidFill>
            </a:rPr>
            <a:t>(</a:t>
          </a:r>
          <a:r>
            <a:rPr kumimoji="1" lang="ja-JP" altLang="en-US" sz="1400">
              <a:solidFill>
                <a:srgbClr val="FF0000"/>
              </a:solidFill>
            </a:rPr>
            <a:t>例　外壁：赤色と青色の外壁が一緒に入っている</a:t>
          </a:r>
          <a:r>
            <a:rPr kumimoji="1" lang="en-US" altLang="ja-JP" sz="1400" baseline="0">
              <a:solidFill>
                <a:srgbClr val="FF0000"/>
              </a:solidFill>
            </a:rPr>
            <a:t>  </a:t>
          </a:r>
          <a:r>
            <a:rPr kumimoji="1" lang="ja-JP" altLang="en-US" sz="1400" baseline="0">
              <a:solidFill>
                <a:srgbClr val="FF0000"/>
              </a:solidFill>
            </a:rPr>
            <a:t>クッションフロアシート：見た目が違うものがそれぞれ入っている等々</a:t>
          </a:r>
          <a:r>
            <a:rPr kumimoji="1" lang="en-US" altLang="ja-JP" sz="1400">
              <a:solidFill>
                <a:srgbClr val="FF0000"/>
              </a:solidFill>
            </a:rPr>
            <a:t>)</a:t>
          </a:r>
          <a:r>
            <a:rPr kumimoji="1" lang="ja-JP" altLang="en-US" sz="1400">
              <a:solidFill>
                <a:srgbClr val="FF0000"/>
              </a:solidFill>
            </a:rPr>
            <a:t>が多く見受けらます。混入すると分析結果の誤りが生じる可能性がありますので出来る限りのご協力のほどよろしくお願いします。混入の際は、都度ご連絡させて頂き確認しますので納期が遅れる可能性がございますので何卒宜しくお願い致します</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E4F85EF2-214F-4603-9086-EDCFA6EACA00}"/>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6F29CE9C-FCD0-4A4F-93B1-3F86F6E62C65}"/>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1DCEE9C-A065-4BF5-94C2-473A7D41837D}"/>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5D9BCEE1-4AAC-43F0-88EF-50E20BC221E5}"/>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8A4987A8-704D-4EF2-BBCF-844DA0FB4799}"/>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80A86C26-8669-4CF6-8212-0CD77ED667B0}"/>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3C6B6B98-A661-458A-BDB4-36379960B261}"/>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B7C55A44-5370-4EBE-B080-50C0B8162E69}"/>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A8BDB0A3-D715-4540-9600-3A24F381CEB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5B01C825-E69C-4369-9F8D-D289104474ED}"/>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FE2A0BD0-4A13-4B10-8C9B-C0B40CC7507F}"/>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C73A32E9-F83D-4EBA-96B7-D82902C52307}"/>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88C74BB7-E66F-4A54-9E95-4E1E3BDB555A}"/>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02DF58AF-0E31-407E-A5A0-EFFF9CEF23D4}"/>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C4D1BD00-9572-4A6F-8F21-7608110530DB}"/>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7CDDE371-44B1-4F6B-BAE1-C7BF7317914C}"/>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89411FBF-24E8-4241-AE34-5C021CBBFD0C}"/>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815DBA8C-B1DC-405F-A844-00BD5C5D9383}"/>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F4551153-E1D9-4CCB-9FC2-997A6F900082}"/>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C271B2DD-D802-4F07-8AED-41EE15081E21}"/>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6BC1FA6B-0C24-48EA-974F-0642C870600A}"/>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4A12E9E6-333A-4152-84E2-477B6DC13523}"/>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D3112160-2CDD-4201-81DE-3D12283E6427}"/>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79B74BA7-BD12-4BF0-9B5B-D418D992C064}"/>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A69FBF9A-0BC7-46F3-8A7F-F77111746553}"/>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9BFB7830-5380-4C15-9199-83D6A5CE0DD1}"/>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CEF6649B-4C56-431C-8384-4029A9DAAE6D}"/>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7CA61FCD-5428-4FC9-8608-C159AD4F4703}"/>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BF86BDBF-6EB2-4AC6-8323-DFA8525792D4}"/>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94F9F70A-8B16-4679-AE03-C9D38A1E5D0E}"/>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EA431A10-8B98-4DCD-A756-F486440E720C}"/>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27A33FE3-62C9-40A2-844C-BA9EE523474C}"/>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2EAFD4BA-2BA9-48DC-BBB1-AE753ED804EA}"/>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0EB0238C-035C-4335-BD94-072528EECD61}"/>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5E3B3E72-8515-4060-B6E4-FB3A76256DA3}"/>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F414BD76-AE7D-42AA-AFC1-3314048589E2}"/>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D36106A0-2427-49B6-84FB-6FCA22FE2561}"/>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8DE1DE05-9C2A-42B6-8509-5416E977E8EE}"/>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FED6C13-7DF5-43C5-98F9-9E548DCC8014}"/>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7C03D8C3-C99F-48BD-8E22-DA35DBEA602F}"/>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D1F73F49-F1CC-46FB-9864-7F990B4B0879}"/>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38CEE7CB-E1E7-4A74-9E3C-44054EC79911}"/>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3F3F331E-E766-46C8-A746-309D9BF02ECD}"/>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D0439AC1-7706-47BC-A9CA-0B858CA1C03C}"/>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216783C1-3027-43C7-B76B-989A014524D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CE89F8AF-DA12-4DE4-8ABD-70E956D35ED3}"/>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649F4106-D6DC-44E5-90DA-7548E73F6BCB}"/>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3479FAF6-1D0A-4FE1-91B1-83547DB8072D}"/>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2238F1CB-3920-4258-BD9B-5B5293C78208}"/>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A1953D1E-8235-4149-9788-31CC23FC0D06}"/>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7B1BBAC4-17FE-439D-8835-0824E4238978}"/>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87708090-BEAF-4E5E-8A6E-FAC549569BAC}"/>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2BDF7C53-C1F0-411E-AD27-7F7070837137}"/>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F3DBC99E-4766-4436-A1D0-5E688CCED963}"/>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72766C84-2C23-41AF-98DC-CED5D3BAF0C6}"/>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5D115348-DB1B-4F87-A697-01C2CDF9E214}"/>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421A03B4-66B9-487A-A8B0-46903448E67E}"/>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93D6DE72-71B0-455C-B47A-B133D0B9F2B6}"/>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12E96DAA-7D9E-48F0-A170-FB7FBE70A1DB}"/>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0FE4D46B-A545-4679-8B2A-C2ACBFB23BAF}"/>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1036320</xdr:colOff>
      <xdr:row>2</xdr:row>
      <xdr:rowOff>152401</xdr:rowOff>
    </xdr:from>
    <xdr:to>
      <xdr:col>10</xdr:col>
      <xdr:colOff>227504</xdr:colOff>
      <xdr:row>6</xdr:row>
      <xdr:rowOff>149370</xdr:rowOff>
    </xdr:to>
    <xdr:pic>
      <xdr:nvPicPr>
        <xdr:cNvPr id="14" name="図 13">
          <a:extLst>
            <a:ext uri="{FF2B5EF4-FFF2-40B4-BE49-F238E27FC236}">
              <a16:creationId xmlns:a16="http://schemas.microsoft.com/office/drawing/2014/main" id="{48D01505-4960-4D75-A5A2-8B34D7FE12A5}"/>
            </a:ext>
          </a:extLst>
        </xdr:cNvPr>
        <xdr:cNvPicPr>
          <a:picLocks noChangeAspect="1"/>
        </xdr:cNvPicPr>
      </xdr:nvPicPr>
      <xdr:blipFill rotWithShape="1">
        <a:blip xmlns:r="http://schemas.openxmlformats.org/officeDocument/2006/relationships" r:embed="rId1"/>
        <a:srcRect t="12826" b="6655"/>
        <a:stretch/>
      </xdr:blipFill>
      <xdr:spPr>
        <a:xfrm>
          <a:off x="6012180" y="899161"/>
          <a:ext cx="1019984" cy="789449"/>
        </a:xfrm>
        <a:prstGeom prst="rect">
          <a:avLst/>
        </a:prstGeom>
      </xdr:spPr>
    </xdr:pic>
    <xdr:clientData/>
  </xdr:twoCellAnchor>
  <xdr:twoCellAnchor>
    <xdr:from>
      <xdr:col>4</xdr:col>
      <xdr:colOff>323850</xdr:colOff>
      <xdr:row>0</xdr:row>
      <xdr:rowOff>63500</xdr:rowOff>
    </xdr:from>
    <xdr:to>
      <xdr:col>7</xdr:col>
      <xdr:colOff>774700</xdr:colOff>
      <xdr:row>1</xdr:row>
      <xdr:rowOff>101600</xdr:rowOff>
    </xdr:to>
    <xdr:sp macro="" textlink="">
      <xdr:nvSpPr>
        <xdr:cNvPr id="2" name="角丸四角形 1">
          <a:extLst>
            <a:ext uri="{FF2B5EF4-FFF2-40B4-BE49-F238E27FC236}">
              <a16:creationId xmlns:a16="http://schemas.microsoft.com/office/drawing/2014/main" id="{000B21AD-7187-45BA-ACF8-4788A37FB976}"/>
            </a:ext>
          </a:extLst>
        </xdr:cNvPr>
        <xdr:cNvSpPr/>
      </xdr:nvSpPr>
      <xdr:spPr>
        <a:xfrm>
          <a:off x="2396490" y="63500"/>
          <a:ext cx="2325370" cy="556260"/>
        </a:xfrm>
        <a:prstGeom prst="roundRect">
          <a:avLst/>
        </a:prstGeom>
        <a:solidFill>
          <a:srgbClr val="969696"/>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chemeClr val="bg1"/>
              </a:solidFill>
              <a:latin typeface="ＭＳ ゴシック" panose="020B0609070205080204" pitchFamily="49" charset="-128"/>
              <a:ea typeface="ＭＳ ゴシック" panose="020B0609070205080204" pitchFamily="49" charset="-128"/>
            </a:rPr>
            <a:t>請</a:t>
          </a:r>
          <a:r>
            <a:rPr kumimoji="1" lang="ja-JP" altLang="en-US" sz="2400" b="1" baseline="0">
              <a:solidFill>
                <a:schemeClr val="bg1"/>
              </a:solidFill>
              <a:latin typeface="ＭＳ ゴシック" panose="020B0609070205080204" pitchFamily="49" charset="-128"/>
              <a:ea typeface="ＭＳ ゴシック" panose="020B0609070205080204" pitchFamily="49" charset="-128"/>
            </a:rPr>
            <a:t> </a:t>
          </a:r>
          <a:r>
            <a:rPr kumimoji="1" lang="ja-JP" altLang="en-US" sz="2400" b="1">
              <a:solidFill>
                <a:schemeClr val="bg1"/>
              </a:solidFill>
              <a:latin typeface="ＭＳ ゴシック" panose="020B0609070205080204" pitchFamily="49" charset="-128"/>
              <a:ea typeface="ＭＳ ゴシック" panose="020B0609070205080204" pitchFamily="49" charset="-128"/>
            </a:rPr>
            <a:t>求 書</a:t>
          </a:r>
        </a:p>
      </xdr:txBody>
    </xdr:sp>
    <xdr:clientData/>
  </xdr:twoCellAnchor>
  <xdr:twoCellAnchor>
    <xdr:from>
      <xdr:col>0</xdr:col>
      <xdr:colOff>57150</xdr:colOff>
      <xdr:row>39</xdr:row>
      <xdr:rowOff>6350</xdr:rowOff>
    </xdr:from>
    <xdr:to>
      <xdr:col>6</xdr:col>
      <xdr:colOff>203200</xdr:colOff>
      <xdr:row>40</xdr:row>
      <xdr:rowOff>279400</xdr:rowOff>
    </xdr:to>
    <xdr:sp macro="" textlink="">
      <xdr:nvSpPr>
        <xdr:cNvPr id="3" name="テキスト ボックス 2">
          <a:extLst>
            <a:ext uri="{FF2B5EF4-FFF2-40B4-BE49-F238E27FC236}">
              <a16:creationId xmlns:a16="http://schemas.microsoft.com/office/drawing/2014/main" id="{2CBE237C-B016-4498-8F15-98441F1AA6AA}"/>
            </a:ext>
          </a:extLst>
        </xdr:cNvPr>
        <xdr:cNvSpPr txBox="1"/>
      </xdr:nvSpPr>
      <xdr:spPr>
        <a:xfrm>
          <a:off x="57150" y="10781030"/>
          <a:ext cx="3628390" cy="577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a:latin typeface="HGPｺﾞｼｯｸE" panose="020B0900000000000000" pitchFamily="50" charset="-128"/>
              <a:ea typeface="HGPｺﾞｼｯｸE" panose="020B0900000000000000" pitchFamily="50" charset="-128"/>
            </a:rPr>
            <a:t>福井銀行　金沢西インター支店　（普）　</a:t>
          </a:r>
          <a:r>
            <a:rPr kumimoji="1" lang="en-US" altLang="ja-JP" sz="1200">
              <a:latin typeface="HGPｺﾞｼｯｸE" panose="020B0900000000000000" pitchFamily="50" charset="-128"/>
              <a:ea typeface="HGPｺﾞｼｯｸE" panose="020B0900000000000000" pitchFamily="50" charset="-128"/>
            </a:rPr>
            <a:t>6030301</a:t>
          </a:r>
        </a:p>
        <a:p>
          <a:pPr algn="l"/>
          <a:r>
            <a:rPr kumimoji="1" lang="ja-JP" altLang="en-US" sz="1200">
              <a:latin typeface="HGPｺﾞｼｯｸE" panose="020B0900000000000000" pitchFamily="50" charset="-128"/>
              <a:ea typeface="HGPｺﾞｼｯｸE" panose="020B0900000000000000" pitchFamily="50" charset="-128"/>
            </a:rPr>
            <a:t>名義：株式会社ハクトー アスベスト入金口</a:t>
          </a:r>
        </a:p>
      </xdr:txBody>
    </xdr:sp>
    <xdr:clientData/>
  </xdr:twoCellAnchor>
  <xdr:twoCellAnchor>
    <xdr:from>
      <xdr:col>12</xdr:col>
      <xdr:colOff>179916</xdr:colOff>
      <xdr:row>0</xdr:row>
      <xdr:rowOff>218863</xdr:rowOff>
    </xdr:from>
    <xdr:to>
      <xdr:col>16</xdr:col>
      <xdr:colOff>613833</xdr:colOff>
      <xdr:row>1</xdr:row>
      <xdr:rowOff>83820</xdr:rowOff>
    </xdr:to>
    <xdr:sp macro="" textlink="">
      <xdr:nvSpPr>
        <xdr:cNvPr id="4" name="吹き出し: 角を丸めた四角形 3">
          <a:extLst>
            <a:ext uri="{FF2B5EF4-FFF2-40B4-BE49-F238E27FC236}">
              <a16:creationId xmlns:a16="http://schemas.microsoft.com/office/drawing/2014/main" id="{43BC02F9-6EDC-4FEA-ABDD-E8EF16D57E62}"/>
            </a:ext>
          </a:extLst>
        </xdr:cNvPr>
        <xdr:cNvSpPr/>
      </xdr:nvSpPr>
      <xdr:spPr>
        <a:xfrm>
          <a:off x="7738956" y="218863"/>
          <a:ext cx="2544657" cy="383117"/>
        </a:xfrm>
        <a:prstGeom prst="wedgeRoundRectCallout">
          <a:avLst>
            <a:gd name="adj1" fmla="val -58398"/>
            <a:gd name="adj2" fmla="val -82534"/>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t>２ページに及ぶときは変更して</a:t>
          </a:r>
        </a:p>
      </xdr:txBody>
    </xdr:sp>
    <xdr:clientData/>
  </xdr:twoCellAnchor>
  <xdr:twoCellAnchor>
    <xdr:from>
      <xdr:col>15</xdr:col>
      <xdr:colOff>151013</xdr:colOff>
      <xdr:row>21</xdr:row>
      <xdr:rowOff>36251</xdr:rowOff>
    </xdr:from>
    <xdr:to>
      <xdr:col>19</xdr:col>
      <xdr:colOff>479097</xdr:colOff>
      <xdr:row>23</xdr:row>
      <xdr:rowOff>184418</xdr:rowOff>
    </xdr:to>
    <xdr:sp macro="" textlink="">
      <xdr:nvSpPr>
        <xdr:cNvPr id="5" name="吹き出し: 角を丸めた四角形 4">
          <a:extLst>
            <a:ext uri="{FF2B5EF4-FFF2-40B4-BE49-F238E27FC236}">
              <a16:creationId xmlns:a16="http://schemas.microsoft.com/office/drawing/2014/main" id="{C603DD66-A844-457D-AF22-0CC1D871B1E8}"/>
            </a:ext>
          </a:extLst>
        </xdr:cNvPr>
        <xdr:cNvSpPr/>
      </xdr:nvSpPr>
      <xdr:spPr>
        <a:xfrm>
          <a:off x="9195953" y="5781731"/>
          <a:ext cx="2827444" cy="757767"/>
        </a:xfrm>
        <a:prstGeom prst="wedgeRoundRectCallout">
          <a:avLst>
            <a:gd name="adj1" fmla="val -70481"/>
            <a:gd name="adj2" fmla="val 10985"/>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t>金額</a:t>
          </a:r>
          <a:r>
            <a:rPr kumimoji="1" lang="en-US" altLang="ja-JP" sz="1200" b="1"/>
            <a:t>(</a:t>
          </a:r>
          <a:r>
            <a:rPr kumimoji="1" lang="ja-JP" altLang="en-US" sz="1200" b="1"/>
            <a:t>税抜</a:t>
          </a:r>
          <a:r>
            <a:rPr kumimoji="1" lang="en-US" altLang="ja-JP" sz="1200" b="1"/>
            <a:t>)</a:t>
          </a:r>
          <a:r>
            <a:rPr kumimoji="1" lang="ja-JP" altLang="en-US" sz="1200" b="1"/>
            <a:t>のところは</a:t>
          </a:r>
          <a:r>
            <a:rPr kumimoji="1" lang="en-US" altLang="ja-JP" sz="1200" b="1"/>
            <a:t>Delete</a:t>
          </a:r>
          <a:r>
            <a:rPr kumimoji="1" lang="ja-JP" altLang="en-US" sz="1200" b="1"/>
            <a:t>しないで</a:t>
          </a:r>
          <a:endParaRPr kumimoji="1" lang="en-US" altLang="ja-JP" sz="1200" b="1"/>
        </a:p>
        <a:p>
          <a:pPr algn="ctr"/>
          <a:r>
            <a:rPr kumimoji="1" lang="ja-JP" altLang="en-US" sz="1200" b="1"/>
            <a:t>（数式が消えるよ）</a:t>
          </a:r>
          <a:endParaRPr kumimoji="1" lang="en-US" altLang="ja-JP" sz="1200" b="1"/>
        </a:p>
      </xdr:txBody>
    </xdr:sp>
    <xdr:clientData/>
  </xdr:twoCellAnchor>
  <xdr:twoCellAnchor>
    <xdr:from>
      <xdr:col>15</xdr:col>
      <xdr:colOff>34636</xdr:colOff>
      <xdr:row>4</xdr:row>
      <xdr:rowOff>155863</xdr:rowOff>
    </xdr:from>
    <xdr:to>
      <xdr:col>25</xdr:col>
      <xdr:colOff>432954</xdr:colOff>
      <xdr:row>17</xdr:row>
      <xdr:rowOff>0</xdr:rowOff>
    </xdr:to>
    <xdr:sp macro="" textlink="">
      <xdr:nvSpPr>
        <xdr:cNvPr id="8" name="テキスト ボックス 7">
          <a:extLst>
            <a:ext uri="{FF2B5EF4-FFF2-40B4-BE49-F238E27FC236}">
              <a16:creationId xmlns:a16="http://schemas.microsoft.com/office/drawing/2014/main" id="{437E7075-B233-4141-90B4-7DCA5D162E55}"/>
            </a:ext>
          </a:extLst>
        </xdr:cNvPr>
        <xdr:cNvSpPr txBox="1"/>
      </xdr:nvSpPr>
      <xdr:spPr>
        <a:xfrm>
          <a:off x="9109363" y="1255568"/>
          <a:ext cx="6632864" cy="32298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価格表</a:t>
          </a:r>
          <a:r>
            <a:rPr kumimoji="1" lang="en-US" altLang="ja-JP" sz="2000"/>
            <a:t>(</a:t>
          </a:r>
          <a:r>
            <a:rPr kumimoji="1" lang="ja-JP" altLang="en-US" sz="2000"/>
            <a:t>一検体あたり</a:t>
          </a:r>
          <a:r>
            <a:rPr kumimoji="1" lang="en-US" altLang="ja-JP" sz="2000"/>
            <a:t>)</a:t>
          </a:r>
        </a:p>
        <a:p>
          <a:endParaRPr kumimoji="1" lang="en-US" altLang="ja-JP" sz="1100"/>
        </a:p>
        <a:p>
          <a:endParaRPr kumimoji="1" lang="en-US" altLang="ja-JP" sz="1100"/>
        </a:p>
        <a:p>
          <a:r>
            <a:rPr kumimoji="1" lang="ja-JP" altLang="en-US" sz="2000"/>
            <a:t>・通常価格　１６０００円</a:t>
          </a:r>
          <a:r>
            <a:rPr kumimoji="1" lang="en-US" altLang="ja-JP" sz="2000"/>
            <a:t>(</a:t>
          </a:r>
          <a:r>
            <a:rPr kumimoji="1" lang="ja-JP" altLang="en-US" sz="2000"/>
            <a:t>税抜</a:t>
          </a:r>
          <a:r>
            <a:rPr kumimoji="1" lang="en-US" altLang="ja-JP" sz="2000"/>
            <a:t>)</a:t>
          </a:r>
        </a:p>
        <a:p>
          <a:endParaRPr kumimoji="1" lang="en-US" altLang="ja-JP" sz="2000"/>
        </a:p>
        <a:p>
          <a:r>
            <a:rPr kumimoji="1" lang="ja-JP" altLang="en-US" sz="2000"/>
            <a:t>・期間限定価格　１００００円</a:t>
          </a:r>
          <a:r>
            <a:rPr kumimoji="1" lang="en-US" altLang="ja-JP" sz="2000"/>
            <a:t>(</a:t>
          </a:r>
          <a:r>
            <a:rPr kumimoji="1" lang="ja-JP" altLang="en-US" sz="2000"/>
            <a:t>税抜</a:t>
          </a:r>
          <a:r>
            <a:rPr kumimoji="1" lang="en-US" altLang="ja-JP" sz="2000"/>
            <a:t>)</a:t>
          </a:r>
        </a:p>
        <a:p>
          <a:endParaRPr kumimoji="1" lang="en-US" altLang="ja-JP" sz="2000"/>
        </a:p>
        <a:p>
          <a:r>
            <a:rPr kumimoji="1" lang="ja-JP" altLang="en-US" sz="2000"/>
            <a:t>・出張費、調査費　１００００円（税込）</a:t>
          </a:r>
          <a:endParaRPr kumimoji="1" lang="en-US" altLang="ja-JP" sz="2000"/>
        </a:p>
        <a:p>
          <a:endParaRPr kumimoji="1" lang="en-US" altLang="ja-JP" sz="2000"/>
        </a:p>
        <a:p>
          <a:r>
            <a:rPr kumimoji="1" lang="ja-JP" altLang="en-US" sz="2000"/>
            <a:t>・特急価格　通常価格</a:t>
          </a:r>
          <a:r>
            <a:rPr kumimoji="1" lang="en-US" altLang="ja-JP" sz="2000"/>
            <a:t>OR</a:t>
          </a:r>
          <a:r>
            <a:rPr kumimoji="1" lang="ja-JP" altLang="en-US" sz="2000"/>
            <a:t>期間限定価格に＋</a:t>
          </a:r>
          <a:r>
            <a:rPr kumimoji="1" lang="en-US" altLang="ja-JP" sz="2000"/>
            <a:t>5000</a:t>
          </a:r>
          <a:r>
            <a:rPr kumimoji="1" lang="ja-JP" altLang="en-US" sz="2000"/>
            <a:t>円</a:t>
          </a:r>
          <a:r>
            <a:rPr kumimoji="1" lang="en-US" altLang="ja-JP" sz="2000"/>
            <a:t>(</a:t>
          </a:r>
          <a:r>
            <a:rPr kumimoji="1" lang="ja-JP" altLang="en-US" sz="2000"/>
            <a:t>税抜</a:t>
          </a:r>
          <a:r>
            <a:rPr kumimoji="1" lang="en-US" altLang="ja-JP" sz="2000"/>
            <a:t>)</a:t>
          </a:r>
          <a:endParaRPr kumimoji="1" lang="ja-JP" altLang="en-US" sz="2000"/>
        </a:p>
      </xdr:txBody>
    </xdr:sp>
    <xdr:clientData/>
  </xdr:twoCellAnchor>
  <xdr:twoCellAnchor>
    <xdr:from>
      <xdr:col>8</xdr:col>
      <xdr:colOff>83820</xdr:colOff>
      <xdr:row>3</xdr:row>
      <xdr:rowOff>114300</xdr:rowOff>
    </xdr:from>
    <xdr:to>
      <xdr:col>11</xdr:col>
      <xdr:colOff>38100</xdr:colOff>
      <xdr:row>8</xdr:row>
      <xdr:rowOff>60960</xdr:rowOff>
    </xdr:to>
    <xdr:sp macro="" textlink="">
      <xdr:nvSpPr>
        <xdr:cNvPr id="10" name="テキスト ボックス 9">
          <a:extLst>
            <a:ext uri="{FF2B5EF4-FFF2-40B4-BE49-F238E27FC236}">
              <a16:creationId xmlns:a16="http://schemas.microsoft.com/office/drawing/2014/main" id="{AE055EA5-84DC-2A04-D820-E136D40AA1E5}"/>
            </a:ext>
          </a:extLst>
        </xdr:cNvPr>
        <xdr:cNvSpPr txBox="1"/>
      </xdr:nvSpPr>
      <xdr:spPr>
        <a:xfrm>
          <a:off x="5059680" y="1028700"/>
          <a:ext cx="2446020" cy="102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HGSｺﾞｼｯｸE" panose="020B0900000000000000" pitchFamily="34" charset="-128"/>
              <a:ea typeface="HGSｺﾞｼｯｸE" panose="020B0900000000000000" pitchFamily="34" charset="-128"/>
            </a:rPr>
            <a:t>株式会社ハクトー</a:t>
          </a:r>
          <a:endParaRPr kumimoji="1" lang="en-US" altLang="ja-JP" sz="1100">
            <a:latin typeface="HGSｺﾞｼｯｸE" panose="020B0900000000000000" pitchFamily="34" charset="-128"/>
            <a:ea typeface="HGSｺﾞｼｯｸE" panose="020B0900000000000000" pitchFamily="34" charset="-128"/>
          </a:endParaRPr>
        </a:p>
        <a:p>
          <a:r>
            <a:rPr kumimoji="1" lang="ja-JP" altLang="en-US" sz="1100">
              <a:latin typeface="HGSｺﾞｼｯｸE" panose="020B0900000000000000" pitchFamily="34" charset="-128"/>
              <a:ea typeface="HGSｺﾞｼｯｸE" panose="020B0900000000000000" pitchFamily="34" charset="-128"/>
            </a:rPr>
            <a:t>代表取締役　東　典弘</a:t>
          </a:r>
          <a:endParaRPr kumimoji="1" lang="en-US" altLang="ja-JP" sz="1100">
            <a:latin typeface="HGSｺﾞｼｯｸE" panose="020B0900000000000000" pitchFamily="34" charset="-128"/>
            <a:ea typeface="HGSｺﾞｼｯｸE" panose="020B0900000000000000" pitchFamily="34" charset="-128"/>
          </a:endParaRPr>
        </a:p>
        <a:p>
          <a:r>
            <a:rPr kumimoji="1" lang="ja-JP" altLang="en-US" sz="1100">
              <a:latin typeface="HGSｺﾞｼｯｸE" panose="020B0900000000000000" pitchFamily="34" charset="-128"/>
              <a:ea typeface="HGSｺﾞｼｯｸE" panose="020B0900000000000000" pitchFamily="34" charset="-128"/>
            </a:rPr>
            <a:t>〒</a:t>
          </a:r>
          <a:r>
            <a:rPr kumimoji="1" lang="en-US" altLang="ja-JP" sz="1100">
              <a:latin typeface="HGSｺﾞｼｯｸE" panose="020B0900000000000000" pitchFamily="34" charset="-128"/>
              <a:ea typeface="HGSｺﾞｼｯｸE" panose="020B0900000000000000" pitchFamily="34" charset="-128"/>
            </a:rPr>
            <a:t>921-8041</a:t>
          </a:r>
        </a:p>
        <a:p>
          <a:r>
            <a:rPr kumimoji="1" lang="ja-JP" altLang="en-US" sz="1100">
              <a:latin typeface="HGSｺﾞｼｯｸE" panose="020B0900000000000000" pitchFamily="34" charset="-128"/>
              <a:ea typeface="HGSｺﾞｼｯｸE" panose="020B0900000000000000" pitchFamily="34" charset="-128"/>
            </a:rPr>
            <a:t>石川県金沢市泉</a:t>
          </a:r>
          <a:r>
            <a:rPr kumimoji="1" lang="en-US" altLang="ja-JP" sz="1100">
              <a:latin typeface="HGSｺﾞｼｯｸE" panose="020B0900000000000000" pitchFamily="34" charset="-128"/>
              <a:ea typeface="HGSｺﾞｼｯｸE" panose="020B0900000000000000" pitchFamily="34" charset="-128"/>
            </a:rPr>
            <a:t>3</a:t>
          </a:r>
          <a:r>
            <a:rPr kumimoji="1" lang="ja-JP" altLang="en-US" sz="1100">
              <a:latin typeface="HGSｺﾞｼｯｸE" panose="020B0900000000000000" pitchFamily="34" charset="-128"/>
              <a:ea typeface="HGSｺﾞｼｯｸE" panose="020B0900000000000000" pitchFamily="34" charset="-128"/>
            </a:rPr>
            <a:t>丁目</a:t>
          </a:r>
          <a:r>
            <a:rPr kumimoji="1" lang="en-US" altLang="ja-JP" sz="1100">
              <a:latin typeface="HGSｺﾞｼｯｸE" panose="020B0900000000000000" pitchFamily="34" charset="-128"/>
              <a:ea typeface="HGSｺﾞｼｯｸE" panose="020B0900000000000000" pitchFamily="34" charset="-128"/>
            </a:rPr>
            <a:t>1</a:t>
          </a:r>
          <a:r>
            <a:rPr kumimoji="1" lang="ja-JP" altLang="en-US" sz="1100">
              <a:latin typeface="HGSｺﾞｼｯｸE" panose="020B0900000000000000" pitchFamily="34" charset="-128"/>
              <a:ea typeface="HGSｺﾞｼｯｸE" panose="020B0900000000000000" pitchFamily="34" charset="-128"/>
            </a:rPr>
            <a:t>番</a:t>
          </a:r>
          <a:r>
            <a:rPr kumimoji="1" lang="en-US" altLang="ja-JP" sz="1100">
              <a:latin typeface="HGSｺﾞｼｯｸE" panose="020B0900000000000000" pitchFamily="34" charset="-128"/>
              <a:ea typeface="HGSｺﾞｼｯｸE" panose="020B0900000000000000" pitchFamily="34" charset="-128"/>
            </a:rPr>
            <a:t>6</a:t>
          </a:r>
          <a:r>
            <a:rPr kumimoji="1" lang="ja-JP" altLang="en-US" sz="1100">
              <a:latin typeface="HGSｺﾞｼｯｸE" panose="020B0900000000000000" pitchFamily="34" charset="-128"/>
              <a:ea typeface="HGSｺﾞｼｯｸE" panose="020B0900000000000000" pitchFamily="34" charset="-128"/>
            </a:rPr>
            <a:t>号</a:t>
          </a:r>
          <a:endParaRPr kumimoji="1" lang="en-US" altLang="ja-JP" sz="1100">
            <a:latin typeface="HGSｺﾞｼｯｸE" panose="020B0900000000000000" pitchFamily="34" charset="-128"/>
            <a:ea typeface="HGSｺﾞｼｯｸE" panose="020B0900000000000000" pitchFamily="34" charset="-128"/>
          </a:endParaRPr>
        </a:p>
        <a:p>
          <a:r>
            <a:rPr kumimoji="1" lang="ja-JP" altLang="en-US" sz="1100">
              <a:latin typeface="HGSｺﾞｼｯｸE" panose="020B0900000000000000" pitchFamily="34" charset="-128"/>
              <a:ea typeface="HGSｺﾞｼｯｸE" panose="020B0900000000000000" pitchFamily="34" charset="-128"/>
            </a:rPr>
            <a:t>☎</a:t>
          </a:r>
          <a:r>
            <a:rPr kumimoji="1" lang="en-US" altLang="ja-JP" sz="1100">
              <a:latin typeface="HGSｺﾞｼｯｸE" panose="020B0900000000000000" pitchFamily="34" charset="-128"/>
              <a:ea typeface="HGSｺﾞｼｯｸE" panose="020B0900000000000000" pitchFamily="34" charset="-128"/>
            </a:rPr>
            <a:t>(076-220-7434</a:t>
          </a:r>
          <a:r>
            <a:rPr kumimoji="1" lang="ja-JP" altLang="en-US" sz="1100">
              <a:latin typeface="HGSｺﾞｼｯｸE" panose="020B0900000000000000" pitchFamily="34" charset="-128"/>
              <a:ea typeface="HGSｺﾞｼｯｸE" panose="020B0900000000000000" pitchFamily="34" charset="-128"/>
            </a:rPr>
            <a:t>　📠</a:t>
          </a:r>
          <a:r>
            <a:rPr kumimoji="1" lang="en-US" altLang="ja-JP" sz="1100">
              <a:latin typeface="HGSｺﾞｼｯｸE" panose="020B0900000000000000" pitchFamily="34" charset="-128"/>
              <a:ea typeface="HGSｺﾞｼｯｸE" panose="020B0900000000000000" pitchFamily="34" charset="-128"/>
            </a:rPr>
            <a:t>076-220-7436</a:t>
          </a:r>
          <a:endParaRPr kumimoji="1" lang="ja-JP" altLang="en-US" sz="1100">
            <a:latin typeface="HGSｺﾞｼｯｸE" panose="020B0900000000000000" pitchFamily="34" charset="-128"/>
            <a:ea typeface="HGSｺﾞｼｯｸE" panose="020B0900000000000000" pitchFamily="34" charset="-128"/>
          </a:endParaRPr>
        </a:p>
      </xdr:txBody>
    </xdr:sp>
    <xdr:clientData/>
  </xdr:twoCellAnchor>
  <xdr:twoCellAnchor editAs="oneCell">
    <xdr:from>
      <xdr:col>13</xdr:col>
      <xdr:colOff>7621</xdr:colOff>
      <xdr:row>4</xdr:row>
      <xdr:rowOff>144780</xdr:rowOff>
    </xdr:from>
    <xdr:to>
      <xdr:col>14</xdr:col>
      <xdr:colOff>433769</xdr:colOff>
      <xdr:row>11</xdr:row>
      <xdr:rowOff>63441</xdr:rowOff>
    </xdr:to>
    <xdr:pic>
      <xdr:nvPicPr>
        <xdr:cNvPr id="15" name="図 14">
          <a:extLst>
            <a:ext uri="{FF2B5EF4-FFF2-40B4-BE49-F238E27FC236}">
              <a16:creationId xmlns:a16="http://schemas.microsoft.com/office/drawing/2014/main" id="{423EDCFE-3B38-8F55-1AF5-12B8BB28E323}"/>
            </a:ext>
          </a:extLst>
        </xdr:cNvPr>
        <xdr:cNvPicPr>
          <a:picLocks noChangeAspect="1"/>
        </xdr:cNvPicPr>
      </xdr:nvPicPr>
      <xdr:blipFill>
        <a:blip xmlns:r="http://schemas.openxmlformats.org/officeDocument/2006/relationships" r:embed="rId2"/>
        <a:stretch>
          <a:fillRect/>
        </a:stretch>
      </xdr:blipFill>
      <xdr:spPr>
        <a:xfrm>
          <a:off x="7802881" y="1249680"/>
          <a:ext cx="1050988" cy="1404561"/>
        </a:xfrm>
        <a:prstGeom prst="rect">
          <a:avLst/>
        </a:prstGeom>
      </xdr:spPr>
    </xdr:pic>
    <xdr:clientData/>
  </xdr:twoCellAnchor>
  <xdr:twoCellAnchor>
    <xdr:from>
      <xdr:col>8</xdr:col>
      <xdr:colOff>1051560</xdr:colOff>
      <xdr:row>12</xdr:row>
      <xdr:rowOff>60960</xdr:rowOff>
    </xdr:from>
    <xdr:to>
      <xdr:col>9</xdr:col>
      <xdr:colOff>548640</xdr:colOff>
      <xdr:row>14</xdr:row>
      <xdr:rowOff>129540</xdr:rowOff>
    </xdr:to>
    <xdr:grpSp>
      <xdr:nvGrpSpPr>
        <xdr:cNvPr id="12" name="グループ化 11">
          <a:extLst>
            <a:ext uri="{FF2B5EF4-FFF2-40B4-BE49-F238E27FC236}">
              <a16:creationId xmlns:a16="http://schemas.microsoft.com/office/drawing/2014/main" id="{707A0033-DBE7-2AFE-A199-BDDA221D1EC9}"/>
            </a:ext>
          </a:extLst>
        </xdr:cNvPr>
        <xdr:cNvGrpSpPr/>
      </xdr:nvGrpSpPr>
      <xdr:grpSpPr>
        <a:xfrm>
          <a:off x="6514147" y="2913697"/>
          <a:ext cx="716280" cy="868680"/>
          <a:chOff x="4168140" y="2499360"/>
          <a:chExt cx="662940" cy="861060"/>
        </a:xfrm>
      </xdr:grpSpPr>
      <xdr:sp macro="" textlink="">
        <xdr:nvSpPr>
          <xdr:cNvPr id="9" name="楕円 8">
            <a:extLst>
              <a:ext uri="{FF2B5EF4-FFF2-40B4-BE49-F238E27FC236}">
                <a16:creationId xmlns:a16="http://schemas.microsoft.com/office/drawing/2014/main" id="{FDC0AB36-F9E5-D7AF-9A15-611E7E9095F8}"/>
              </a:ext>
            </a:extLst>
          </xdr:cNvPr>
          <xdr:cNvSpPr/>
        </xdr:nvSpPr>
        <xdr:spPr>
          <a:xfrm>
            <a:off x="4389120" y="2499360"/>
            <a:ext cx="441960" cy="441960"/>
          </a:xfrm>
          <a:prstGeom prst="ellipse">
            <a:avLst/>
          </a:prstGeom>
          <a:noFill/>
          <a:ln w="38100">
            <a:solidFill>
              <a:srgbClr val="D9423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a:extLst>
              <a:ext uri="{FF2B5EF4-FFF2-40B4-BE49-F238E27FC236}">
                <a16:creationId xmlns:a16="http://schemas.microsoft.com/office/drawing/2014/main" id="{90A71A5F-0609-31B0-870F-569462FA0CEB}"/>
              </a:ext>
            </a:extLst>
          </xdr:cNvPr>
          <xdr:cNvSpPr txBox="1"/>
        </xdr:nvSpPr>
        <xdr:spPr>
          <a:xfrm>
            <a:off x="4168140" y="2506980"/>
            <a:ext cx="617220" cy="853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100">
                <a:solidFill>
                  <a:srgbClr val="D94236"/>
                </a:solidFill>
                <a:latin typeface="HG行書体" panose="03000609000000000000" pitchFamily="65" charset="-128"/>
                <a:ea typeface="HG行書体" panose="03000609000000000000" pitchFamily="65" charset="-128"/>
              </a:rPr>
              <a:t>小坂</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102DD4F2-DFF4-43C9-9E58-DEDC8CD3971F}"/>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62E2A00B-0D16-4339-B3ED-5DED3D049E66}"/>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52DFE9E5-4EA9-4191-A0CA-656A216CF66B}"/>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18F06950-159D-4B70-9F50-DA22A0D83255}"/>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1FAAA05B-0C55-4DC8-85A5-CD5199EC1C54}"/>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104EE96F-9E09-42AE-9E8C-2B639B2B4B10}"/>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4B2B4876-F062-4B34-BA38-8730EAAB7507}"/>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2CC38963-E87A-4979-AFC6-5F7A2CA852F6}"/>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D05B018A-AB42-4AA2-9A1D-2DFD0D2C0B42}"/>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8445D383-5A47-4B5B-86F8-E1605EFC595F}"/>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3C547633-DA0A-491D-96B5-7CBA4FFA2098}"/>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EC921991-4B65-459F-8089-1C606A468E1D}"/>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DCE82A3E-7817-414F-92D6-35E54C0735C7}"/>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1C34A0B8-748D-4662-A0AF-90637798E222}"/>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1E078BEE-D95E-4CD7-9F73-054906D50006}"/>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5C2E870B-04E6-4835-93E1-0F2CAF2F8AC3}"/>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2B3054DA-B44B-4048-BD04-FF47045A74A5}"/>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161A58F2-E05E-44F5-8D3B-4EFBCBCC3468}"/>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431AA3B9-BD7A-4B37-BD2E-1545C304D5D7}"/>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13FE56A0-F79B-4C37-8E1F-9AC38DAF9B72}"/>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21A8657A-3088-4B4F-A04B-E0345BA15489}"/>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B1AA35B7-1C67-4AD1-927B-44A49B0E25E3}"/>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BDA3AF35-2409-406D-ABA2-EA1A82997657}"/>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1AA3FE0B-6AEA-410A-B2A2-2D5DD2096A61}"/>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4B5BD747-F71F-437B-AD1D-65E8766C29A1}"/>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A1306413-7C3D-4CCD-8954-D704CB4DD276}"/>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979DA93-5387-4962-B275-5DB8F8149B6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6C6C7E04-CA68-4AFD-8006-9B60EC267B15}"/>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3CE26DEC-87A1-485D-8168-D8642402E47A}"/>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452AA539-E01E-4C31-AD75-A61E0BE4572E}"/>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7EE10A0C-996E-40BD-B033-689AABA9139D}"/>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688F8066-5C56-4567-981B-416AFEB1B8D7}"/>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3177EE16-59E9-4BAB-A790-05A9255F3CF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C6D7BFD8-6FC3-4213-9067-98768257B1DE}"/>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D1083662-B4F1-497B-8FE0-23B1E73127CC}"/>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5D6E00AD-5797-4E3A-8A8E-55C8F5BD13E0}"/>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266700</xdr:colOff>
      <xdr:row>10</xdr:row>
      <xdr:rowOff>171450</xdr:rowOff>
    </xdr:from>
    <xdr:to>
      <xdr:col>4</xdr:col>
      <xdr:colOff>368300</xdr:colOff>
      <xdr:row>19</xdr:row>
      <xdr:rowOff>177800</xdr:rowOff>
    </xdr:to>
    <xdr:sp macro="" textlink="">
      <xdr:nvSpPr>
        <xdr:cNvPr id="2" name="正方形/長方形 1">
          <a:extLst>
            <a:ext uri="{FF2B5EF4-FFF2-40B4-BE49-F238E27FC236}">
              <a16:creationId xmlns:a16="http://schemas.microsoft.com/office/drawing/2014/main" id="{9235158A-490F-4BC3-A4ED-63A950476698}"/>
            </a:ext>
          </a:extLst>
        </xdr:cNvPr>
        <xdr:cNvSpPr/>
      </xdr:nvSpPr>
      <xdr:spPr>
        <a:xfrm>
          <a:off x="266700" y="4019550"/>
          <a:ext cx="2540000" cy="178943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273050</xdr:colOff>
      <xdr:row>12</xdr:row>
      <xdr:rowOff>69850</xdr:rowOff>
    </xdr:from>
    <xdr:to>
      <xdr:col>4</xdr:col>
      <xdr:colOff>374650</xdr:colOff>
      <xdr:row>12</xdr:row>
      <xdr:rowOff>76200</xdr:rowOff>
    </xdr:to>
    <xdr:cxnSp macro="">
      <xdr:nvCxnSpPr>
        <xdr:cNvPr id="3" name="直線コネクタ 2">
          <a:extLst>
            <a:ext uri="{FF2B5EF4-FFF2-40B4-BE49-F238E27FC236}">
              <a16:creationId xmlns:a16="http://schemas.microsoft.com/office/drawing/2014/main" id="{EAC2F6CC-604C-454A-A9E8-C07469DAF01C}"/>
            </a:ext>
          </a:extLst>
        </xdr:cNvPr>
        <xdr:cNvCxnSpPr/>
      </xdr:nvCxnSpPr>
      <xdr:spPr>
        <a:xfrm>
          <a:off x="273050" y="4283710"/>
          <a:ext cx="2540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266700</xdr:colOff>
      <xdr:row>11</xdr:row>
      <xdr:rowOff>139700</xdr:rowOff>
    </xdr:from>
    <xdr:to>
      <xdr:col>4</xdr:col>
      <xdr:colOff>381000</xdr:colOff>
      <xdr:row>11</xdr:row>
      <xdr:rowOff>139700</xdr:rowOff>
    </xdr:to>
    <xdr:cxnSp macro="">
      <xdr:nvCxnSpPr>
        <xdr:cNvPr id="4" name="直線コネクタ 3">
          <a:extLst>
            <a:ext uri="{FF2B5EF4-FFF2-40B4-BE49-F238E27FC236}">
              <a16:creationId xmlns:a16="http://schemas.microsoft.com/office/drawing/2014/main" id="{E84502E2-086F-40B4-A1A6-9E0674CE4EE6}"/>
            </a:ext>
          </a:extLst>
        </xdr:cNvPr>
        <xdr:cNvCxnSpPr/>
      </xdr:nvCxnSpPr>
      <xdr:spPr>
        <a:xfrm>
          <a:off x="266700" y="4170680"/>
          <a:ext cx="2552700"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177800</xdr:colOff>
      <xdr:row>13</xdr:row>
      <xdr:rowOff>133350</xdr:rowOff>
    </xdr:from>
    <xdr:to>
      <xdr:col>4</xdr:col>
      <xdr:colOff>241300</xdr:colOff>
      <xdr:row>13</xdr:row>
      <xdr:rowOff>139700</xdr:rowOff>
    </xdr:to>
    <xdr:cxnSp macro="">
      <xdr:nvCxnSpPr>
        <xdr:cNvPr id="5" name="直線コネクタ 4">
          <a:extLst>
            <a:ext uri="{FF2B5EF4-FFF2-40B4-BE49-F238E27FC236}">
              <a16:creationId xmlns:a16="http://schemas.microsoft.com/office/drawing/2014/main" id="{D6E2494C-2038-4A86-B415-953FED0F5E11}"/>
            </a:ext>
          </a:extLst>
        </xdr:cNvPr>
        <xdr:cNvCxnSpPr/>
      </xdr:nvCxnSpPr>
      <xdr:spPr>
        <a:xfrm>
          <a:off x="787400" y="4530090"/>
          <a:ext cx="18923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196850</xdr:colOff>
      <xdr:row>14</xdr:row>
      <xdr:rowOff>69850</xdr:rowOff>
    </xdr:from>
    <xdr:to>
      <xdr:col>4</xdr:col>
      <xdr:colOff>234950</xdr:colOff>
      <xdr:row>14</xdr:row>
      <xdr:rowOff>69850</xdr:rowOff>
    </xdr:to>
    <xdr:cxnSp macro="">
      <xdr:nvCxnSpPr>
        <xdr:cNvPr id="6" name="直線コネクタ 5">
          <a:extLst>
            <a:ext uri="{FF2B5EF4-FFF2-40B4-BE49-F238E27FC236}">
              <a16:creationId xmlns:a16="http://schemas.microsoft.com/office/drawing/2014/main" id="{41FD4C0C-7DD1-4EE1-B8EB-127C89CE1982}"/>
            </a:ext>
          </a:extLst>
        </xdr:cNvPr>
        <xdr:cNvCxnSpPr/>
      </xdr:nvCxnSpPr>
      <xdr:spPr>
        <a:xfrm>
          <a:off x="806450" y="4649470"/>
          <a:ext cx="1866900"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184150</xdr:colOff>
      <xdr:row>13</xdr:row>
      <xdr:rowOff>6350</xdr:rowOff>
    </xdr:from>
    <xdr:to>
      <xdr:col>4</xdr:col>
      <xdr:colOff>234950</xdr:colOff>
      <xdr:row>19</xdr:row>
      <xdr:rowOff>50800</xdr:rowOff>
    </xdr:to>
    <xdr:sp macro="" textlink="">
      <xdr:nvSpPr>
        <xdr:cNvPr id="7" name="正方形/長方形 6">
          <a:extLst>
            <a:ext uri="{FF2B5EF4-FFF2-40B4-BE49-F238E27FC236}">
              <a16:creationId xmlns:a16="http://schemas.microsoft.com/office/drawing/2014/main" id="{5193231E-8EC0-48F5-BE33-A67103F1CBBB}"/>
            </a:ext>
          </a:extLst>
        </xdr:cNvPr>
        <xdr:cNvSpPr/>
      </xdr:nvSpPr>
      <xdr:spPr>
        <a:xfrm>
          <a:off x="793750" y="4403090"/>
          <a:ext cx="1879600" cy="127889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323850</xdr:colOff>
      <xdr:row>17</xdr:row>
      <xdr:rowOff>63500</xdr:rowOff>
    </xdr:from>
    <xdr:to>
      <xdr:col>3</xdr:col>
      <xdr:colOff>463550</xdr:colOff>
      <xdr:row>18</xdr:row>
      <xdr:rowOff>139700</xdr:rowOff>
    </xdr:to>
    <xdr:sp macro="" textlink="">
      <xdr:nvSpPr>
        <xdr:cNvPr id="8" name="直方体 7">
          <a:extLst>
            <a:ext uri="{FF2B5EF4-FFF2-40B4-BE49-F238E27FC236}">
              <a16:creationId xmlns:a16="http://schemas.microsoft.com/office/drawing/2014/main" id="{4C37F045-3F4C-438D-BA4C-00D9F7B964C2}"/>
            </a:ext>
          </a:extLst>
        </xdr:cNvPr>
        <xdr:cNvSpPr/>
      </xdr:nvSpPr>
      <xdr:spPr>
        <a:xfrm>
          <a:off x="1543050" y="5283200"/>
          <a:ext cx="749300" cy="304800"/>
        </a:xfrm>
        <a:prstGeom prst="cube">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203200</xdr:colOff>
      <xdr:row>10</xdr:row>
      <xdr:rowOff>177800</xdr:rowOff>
    </xdr:from>
    <xdr:to>
      <xdr:col>8</xdr:col>
      <xdr:colOff>914400</xdr:colOff>
      <xdr:row>20</xdr:row>
      <xdr:rowOff>0</xdr:rowOff>
    </xdr:to>
    <xdr:sp macro="" textlink="">
      <xdr:nvSpPr>
        <xdr:cNvPr id="9" name="正方形/長方形 8">
          <a:extLst>
            <a:ext uri="{FF2B5EF4-FFF2-40B4-BE49-F238E27FC236}">
              <a16:creationId xmlns:a16="http://schemas.microsoft.com/office/drawing/2014/main" id="{480CB7B2-8F12-4AD9-9A92-FF027D128033}"/>
            </a:ext>
          </a:extLst>
        </xdr:cNvPr>
        <xdr:cNvSpPr/>
      </xdr:nvSpPr>
      <xdr:spPr>
        <a:xfrm>
          <a:off x="3251200" y="4025900"/>
          <a:ext cx="2540000" cy="17881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209550</xdr:colOff>
      <xdr:row>12</xdr:row>
      <xdr:rowOff>76200</xdr:rowOff>
    </xdr:from>
    <xdr:to>
      <xdr:col>8</xdr:col>
      <xdr:colOff>920750</xdr:colOff>
      <xdr:row>12</xdr:row>
      <xdr:rowOff>82550</xdr:rowOff>
    </xdr:to>
    <xdr:cxnSp macro="">
      <xdr:nvCxnSpPr>
        <xdr:cNvPr id="10" name="直線コネクタ 9">
          <a:extLst>
            <a:ext uri="{FF2B5EF4-FFF2-40B4-BE49-F238E27FC236}">
              <a16:creationId xmlns:a16="http://schemas.microsoft.com/office/drawing/2014/main" id="{A469DE7B-438D-4B29-9C75-7317C74BC216}"/>
            </a:ext>
          </a:extLst>
        </xdr:cNvPr>
        <xdr:cNvCxnSpPr/>
      </xdr:nvCxnSpPr>
      <xdr:spPr>
        <a:xfrm>
          <a:off x="3257550" y="4290060"/>
          <a:ext cx="2540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203200</xdr:colOff>
      <xdr:row>11</xdr:row>
      <xdr:rowOff>146050</xdr:rowOff>
    </xdr:from>
    <xdr:to>
      <xdr:col>8</xdr:col>
      <xdr:colOff>927100</xdr:colOff>
      <xdr:row>11</xdr:row>
      <xdr:rowOff>146050</xdr:rowOff>
    </xdr:to>
    <xdr:cxnSp macro="">
      <xdr:nvCxnSpPr>
        <xdr:cNvPr id="11" name="直線コネクタ 10">
          <a:extLst>
            <a:ext uri="{FF2B5EF4-FFF2-40B4-BE49-F238E27FC236}">
              <a16:creationId xmlns:a16="http://schemas.microsoft.com/office/drawing/2014/main" id="{59ECBED5-7074-426C-932D-07E3A0D454FA}"/>
            </a:ext>
          </a:extLst>
        </xdr:cNvPr>
        <xdr:cNvCxnSpPr/>
      </xdr:nvCxnSpPr>
      <xdr:spPr>
        <a:xfrm>
          <a:off x="3251200" y="4177030"/>
          <a:ext cx="2552700"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304800</xdr:colOff>
      <xdr:row>14</xdr:row>
      <xdr:rowOff>25400</xdr:rowOff>
    </xdr:from>
    <xdr:to>
      <xdr:col>6</xdr:col>
      <xdr:colOff>444500</xdr:colOff>
      <xdr:row>19</xdr:row>
      <xdr:rowOff>0</xdr:rowOff>
    </xdr:to>
    <xdr:sp macro="" textlink="">
      <xdr:nvSpPr>
        <xdr:cNvPr id="12" name="正方形/長方形 11">
          <a:extLst>
            <a:ext uri="{FF2B5EF4-FFF2-40B4-BE49-F238E27FC236}">
              <a16:creationId xmlns:a16="http://schemas.microsoft.com/office/drawing/2014/main" id="{65DD77D4-4EEC-45EF-8832-648ACC6FB576}"/>
            </a:ext>
          </a:extLst>
        </xdr:cNvPr>
        <xdr:cNvSpPr/>
      </xdr:nvSpPr>
      <xdr:spPr>
        <a:xfrm>
          <a:off x="3352800" y="4605020"/>
          <a:ext cx="749300" cy="10261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304800</xdr:colOff>
      <xdr:row>14</xdr:row>
      <xdr:rowOff>114300</xdr:rowOff>
    </xdr:from>
    <xdr:to>
      <xdr:col>6</xdr:col>
      <xdr:colOff>450850</xdr:colOff>
      <xdr:row>14</xdr:row>
      <xdr:rowOff>120650</xdr:rowOff>
    </xdr:to>
    <xdr:cxnSp macro="">
      <xdr:nvCxnSpPr>
        <xdr:cNvPr id="13" name="直線コネクタ 12">
          <a:extLst>
            <a:ext uri="{FF2B5EF4-FFF2-40B4-BE49-F238E27FC236}">
              <a16:creationId xmlns:a16="http://schemas.microsoft.com/office/drawing/2014/main" id="{9A284D42-EB46-4252-BDB2-785D8BAC0B5E}"/>
            </a:ext>
          </a:extLst>
        </xdr:cNvPr>
        <xdr:cNvCxnSpPr/>
      </xdr:nvCxnSpPr>
      <xdr:spPr>
        <a:xfrm flipV="1">
          <a:off x="3352800" y="469392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311150</xdr:colOff>
      <xdr:row>15</xdr:row>
      <xdr:rowOff>12700</xdr:rowOff>
    </xdr:from>
    <xdr:to>
      <xdr:col>6</xdr:col>
      <xdr:colOff>463550</xdr:colOff>
      <xdr:row>15</xdr:row>
      <xdr:rowOff>19050</xdr:rowOff>
    </xdr:to>
    <xdr:cxnSp macro="">
      <xdr:nvCxnSpPr>
        <xdr:cNvPr id="14" name="直線コネクタ 13">
          <a:extLst>
            <a:ext uri="{FF2B5EF4-FFF2-40B4-BE49-F238E27FC236}">
              <a16:creationId xmlns:a16="http://schemas.microsoft.com/office/drawing/2014/main" id="{6C5A6756-F3FD-4ECF-8BBD-0B32F87A726C}"/>
            </a:ext>
          </a:extLst>
        </xdr:cNvPr>
        <xdr:cNvCxnSpPr/>
      </xdr:nvCxnSpPr>
      <xdr:spPr>
        <a:xfrm flipV="1">
          <a:off x="3359150" y="4775200"/>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514350</xdr:colOff>
      <xdr:row>14</xdr:row>
      <xdr:rowOff>31750</xdr:rowOff>
    </xdr:from>
    <xdr:to>
      <xdr:col>8</xdr:col>
      <xdr:colOff>44450</xdr:colOff>
      <xdr:row>19</xdr:row>
      <xdr:rowOff>6350</xdr:rowOff>
    </xdr:to>
    <xdr:sp macro="" textlink="">
      <xdr:nvSpPr>
        <xdr:cNvPr id="15" name="正方形/長方形 14">
          <a:extLst>
            <a:ext uri="{FF2B5EF4-FFF2-40B4-BE49-F238E27FC236}">
              <a16:creationId xmlns:a16="http://schemas.microsoft.com/office/drawing/2014/main" id="{1E91B3F4-C45A-4977-B52A-A9C788E6305B}"/>
            </a:ext>
          </a:extLst>
        </xdr:cNvPr>
        <xdr:cNvSpPr/>
      </xdr:nvSpPr>
      <xdr:spPr>
        <a:xfrm>
          <a:off x="4171950" y="4611370"/>
          <a:ext cx="749300" cy="10261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514350</xdr:colOff>
      <xdr:row>14</xdr:row>
      <xdr:rowOff>120650</xdr:rowOff>
    </xdr:from>
    <xdr:to>
      <xdr:col>8</xdr:col>
      <xdr:colOff>50800</xdr:colOff>
      <xdr:row>14</xdr:row>
      <xdr:rowOff>127000</xdr:rowOff>
    </xdr:to>
    <xdr:cxnSp macro="">
      <xdr:nvCxnSpPr>
        <xdr:cNvPr id="16" name="直線コネクタ 15">
          <a:extLst>
            <a:ext uri="{FF2B5EF4-FFF2-40B4-BE49-F238E27FC236}">
              <a16:creationId xmlns:a16="http://schemas.microsoft.com/office/drawing/2014/main" id="{8DA09E30-6F05-4D79-A907-DB37B77C6BAF}"/>
            </a:ext>
          </a:extLst>
        </xdr:cNvPr>
        <xdr:cNvCxnSpPr/>
      </xdr:nvCxnSpPr>
      <xdr:spPr>
        <a:xfrm flipV="1">
          <a:off x="4171950" y="470027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520700</xdr:colOff>
      <xdr:row>15</xdr:row>
      <xdr:rowOff>19050</xdr:rowOff>
    </xdr:from>
    <xdr:to>
      <xdr:col>8</xdr:col>
      <xdr:colOff>63500</xdr:colOff>
      <xdr:row>15</xdr:row>
      <xdr:rowOff>25400</xdr:rowOff>
    </xdr:to>
    <xdr:cxnSp macro="">
      <xdr:nvCxnSpPr>
        <xdr:cNvPr id="17" name="直線コネクタ 16">
          <a:extLst>
            <a:ext uri="{FF2B5EF4-FFF2-40B4-BE49-F238E27FC236}">
              <a16:creationId xmlns:a16="http://schemas.microsoft.com/office/drawing/2014/main" id="{C40BD13D-1131-4A33-8F9B-C7E42A3FA8D1}"/>
            </a:ext>
          </a:extLst>
        </xdr:cNvPr>
        <xdr:cNvCxnSpPr/>
      </xdr:nvCxnSpPr>
      <xdr:spPr>
        <a:xfrm flipV="1">
          <a:off x="4178300" y="4781550"/>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107950</xdr:colOff>
      <xdr:row>14</xdr:row>
      <xdr:rowOff>31750</xdr:rowOff>
    </xdr:from>
    <xdr:to>
      <xdr:col>8</xdr:col>
      <xdr:colOff>857250</xdr:colOff>
      <xdr:row>19</xdr:row>
      <xdr:rowOff>6350</xdr:rowOff>
    </xdr:to>
    <xdr:sp macro="" textlink="">
      <xdr:nvSpPr>
        <xdr:cNvPr id="18" name="正方形/長方形 17">
          <a:extLst>
            <a:ext uri="{FF2B5EF4-FFF2-40B4-BE49-F238E27FC236}">
              <a16:creationId xmlns:a16="http://schemas.microsoft.com/office/drawing/2014/main" id="{B872B05D-3273-4826-ABCC-B2EC4CBFA2F4}"/>
            </a:ext>
          </a:extLst>
        </xdr:cNvPr>
        <xdr:cNvSpPr/>
      </xdr:nvSpPr>
      <xdr:spPr>
        <a:xfrm>
          <a:off x="4984750" y="4611370"/>
          <a:ext cx="749300" cy="10261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107950</xdr:colOff>
      <xdr:row>14</xdr:row>
      <xdr:rowOff>120650</xdr:rowOff>
    </xdr:from>
    <xdr:to>
      <xdr:col>8</xdr:col>
      <xdr:colOff>863600</xdr:colOff>
      <xdr:row>14</xdr:row>
      <xdr:rowOff>127000</xdr:rowOff>
    </xdr:to>
    <xdr:cxnSp macro="">
      <xdr:nvCxnSpPr>
        <xdr:cNvPr id="19" name="直線コネクタ 18">
          <a:extLst>
            <a:ext uri="{FF2B5EF4-FFF2-40B4-BE49-F238E27FC236}">
              <a16:creationId xmlns:a16="http://schemas.microsoft.com/office/drawing/2014/main" id="{01104F6F-0FC9-4DD5-A876-7A7B40BF68A9}"/>
            </a:ext>
          </a:extLst>
        </xdr:cNvPr>
        <xdr:cNvCxnSpPr/>
      </xdr:nvCxnSpPr>
      <xdr:spPr>
        <a:xfrm flipV="1">
          <a:off x="4984750" y="470027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114300</xdr:colOff>
      <xdr:row>15</xdr:row>
      <xdr:rowOff>19050</xdr:rowOff>
    </xdr:from>
    <xdr:to>
      <xdr:col>8</xdr:col>
      <xdr:colOff>876300</xdr:colOff>
      <xdr:row>15</xdr:row>
      <xdr:rowOff>25400</xdr:rowOff>
    </xdr:to>
    <xdr:cxnSp macro="">
      <xdr:nvCxnSpPr>
        <xdr:cNvPr id="20" name="直線コネクタ 19">
          <a:extLst>
            <a:ext uri="{FF2B5EF4-FFF2-40B4-BE49-F238E27FC236}">
              <a16:creationId xmlns:a16="http://schemas.microsoft.com/office/drawing/2014/main" id="{3CEB39B9-06FE-489E-8344-1758170C23B3}"/>
            </a:ext>
          </a:extLst>
        </xdr:cNvPr>
        <xdr:cNvCxnSpPr/>
      </xdr:nvCxnSpPr>
      <xdr:spPr>
        <a:xfrm flipV="1">
          <a:off x="4991100" y="4781550"/>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317500</xdr:colOff>
      <xdr:row>15</xdr:row>
      <xdr:rowOff>107950</xdr:rowOff>
    </xdr:from>
    <xdr:to>
      <xdr:col>6</xdr:col>
      <xdr:colOff>438150</xdr:colOff>
      <xdr:row>18</xdr:row>
      <xdr:rowOff>127000</xdr:rowOff>
    </xdr:to>
    <xdr:sp macro="" textlink="">
      <xdr:nvSpPr>
        <xdr:cNvPr id="21" name="テキスト ボックス 20">
          <a:extLst>
            <a:ext uri="{FF2B5EF4-FFF2-40B4-BE49-F238E27FC236}">
              <a16:creationId xmlns:a16="http://schemas.microsoft.com/office/drawing/2014/main" id="{3C8F76E7-16A0-474C-BC36-128C57BABAB0}"/>
            </a:ext>
          </a:extLst>
        </xdr:cNvPr>
        <xdr:cNvSpPr txBox="1"/>
      </xdr:nvSpPr>
      <xdr:spPr>
        <a:xfrm>
          <a:off x="3365500" y="4870450"/>
          <a:ext cx="730250" cy="7048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①</a:t>
          </a:r>
          <a:endParaRPr kumimoji="1" lang="en-US" altLang="ja-JP" sz="1100">
            <a:latin typeface="游ゴシック" panose="020B0400000000000000" pitchFamily="50" charset="-128"/>
            <a:ea typeface="游ゴシック" panose="020B0400000000000000" pitchFamily="50" charset="-128"/>
          </a:endParaRPr>
        </a:p>
        <a:p>
          <a:r>
            <a:rPr kumimoji="1" lang="ja-JP" altLang="en-US" sz="1000">
              <a:latin typeface="游ゴシック" panose="020B0400000000000000" pitchFamily="50" charset="-128"/>
              <a:ea typeface="游ゴシック" panose="020B0400000000000000" pitchFamily="50" charset="-128"/>
            </a:rPr>
            <a:t>仕上塗材</a:t>
          </a:r>
          <a:endParaRPr kumimoji="1" lang="en-US" altLang="ja-JP" sz="10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6</xdr:col>
      <xdr:colOff>546100</xdr:colOff>
      <xdr:row>15</xdr:row>
      <xdr:rowOff>107950</xdr:rowOff>
    </xdr:from>
    <xdr:to>
      <xdr:col>7</xdr:col>
      <xdr:colOff>603250</xdr:colOff>
      <xdr:row>18</xdr:row>
      <xdr:rowOff>146050</xdr:rowOff>
    </xdr:to>
    <xdr:sp macro="" textlink="">
      <xdr:nvSpPr>
        <xdr:cNvPr id="22" name="テキスト ボックス 21">
          <a:extLst>
            <a:ext uri="{FF2B5EF4-FFF2-40B4-BE49-F238E27FC236}">
              <a16:creationId xmlns:a16="http://schemas.microsoft.com/office/drawing/2014/main" id="{C3718470-88BB-4AB1-8894-EA34588F19C0}"/>
            </a:ext>
          </a:extLst>
        </xdr:cNvPr>
        <xdr:cNvSpPr txBox="1"/>
      </xdr:nvSpPr>
      <xdr:spPr>
        <a:xfrm>
          <a:off x="4203700" y="4870450"/>
          <a:ext cx="666750"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②</a:t>
          </a:r>
          <a:endParaRPr kumimoji="1" lang="en-US" altLang="ja-JP" sz="1100">
            <a:latin typeface="游ゴシック" panose="020B0400000000000000" pitchFamily="50" charset="-128"/>
            <a:ea typeface="游ゴシック" panose="020B0400000000000000" pitchFamily="50" charset="-128"/>
          </a:endParaRPr>
        </a:p>
        <a:p>
          <a:r>
            <a:rPr kumimoji="1" lang="ja-JP" altLang="en-US" sz="800">
              <a:latin typeface="游ゴシック" panose="020B0400000000000000" pitchFamily="50" charset="-128"/>
              <a:ea typeface="游ゴシック" panose="020B0400000000000000" pitchFamily="50" charset="-128"/>
            </a:rPr>
            <a:t>石膏ボード</a:t>
          </a:r>
          <a:endParaRPr kumimoji="1" lang="en-US" altLang="ja-JP" sz="8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8</xdr:col>
      <xdr:colOff>158750</xdr:colOff>
      <xdr:row>15</xdr:row>
      <xdr:rowOff>101600</xdr:rowOff>
    </xdr:from>
    <xdr:to>
      <xdr:col>8</xdr:col>
      <xdr:colOff>819150</xdr:colOff>
      <xdr:row>18</xdr:row>
      <xdr:rowOff>139700</xdr:rowOff>
    </xdr:to>
    <xdr:sp macro="" textlink="">
      <xdr:nvSpPr>
        <xdr:cNvPr id="23" name="テキスト ボックス 22">
          <a:extLst>
            <a:ext uri="{FF2B5EF4-FFF2-40B4-BE49-F238E27FC236}">
              <a16:creationId xmlns:a16="http://schemas.microsoft.com/office/drawing/2014/main" id="{E6A8C8C1-13FF-4CA8-BF96-11F41FDAF043}"/>
            </a:ext>
          </a:extLst>
        </xdr:cNvPr>
        <xdr:cNvSpPr txBox="1"/>
      </xdr:nvSpPr>
      <xdr:spPr>
        <a:xfrm>
          <a:off x="5035550" y="4864100"/>
          <a:ext cx="660400"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③</a:t>
          </a:r>
          <a:endParaRPr kumimoji="1" lang="en-US" altLang="ja-JP" sz="1100">
            <a:latin typeface="游ゴシック" panose="020B0400000000000000" pitchFamily="50" charset="-128"/>
            <a:ea typeface="游ゴシック" panose="020B0400000000000000" pitchFamily="50" charset="-128"/>
          </a:endParaRPr>
        </a:p>
        <a:p>
          <a:r>
            <a:rPr kumimoji="1" lang="ja-JP" altLang="en-US" sz="900">
              <a:latin typeface="游ゴシック" panose="020B0400000000000000" pitchFamily="50" charset="-128"/>
              <a:ea typeface="游ゴシック" panose="020B0400000000000000" pitchFamily="50" charset="-128"/>
            </a:rPr>
            <a:t>聚楽壁</a:t>
          </a:r>
          <a:endParaRPr kumimoji="1" lang="en-US" altLang="ja-JP" sz="9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9</xdr:col>
      <xdr:colOff>400050</xdr:colOff>
      <xdr:row>8</xdr:row>
      <xdr:rowOff>304800</xdr:rowOff>
    </xdr:from>
    <xdr:to>
      <xdr:col>17</xdr:col>
      <xdr:colOff>111069</xdr:colOff>
      <xdr:row>13</xdr:row>
      <xdr:rowOff>6902</xdr:rowOff>
    </xdr:to>
    <xdr:sp macro="" textlink="">
      <xdr:nvSpPr>
        <xdr:cNvPr id="24" name="吹き出し: 角を丸めた四角形 23">
          <a:extLst>
            <a:ext uri="{FF2B5EF4-FFF2-40B4-BE49-F238E27FC236}">
              <a16:creationId xmlns:a16="http://schemas.microsoft.com/office/drawing/2014/main" id="{FDF33FDE-9507-4744-B5C0-D5339837FF9C}"/>
            </a:ext>
          </a:extLst>
        </xdr:cNvPr>
        <xdr:cNvSpPr/>
      </xdr:nvSpPr>
      <xdr:spPr>
        <a:xfrm>
          <a:off x="6496050" y="3459480"/>
          <a:ext cx="4587819" cy="944162"/>
        </a:xfrm>
        <a:prstGeom prst="wedgeRoundRectCallout">
          <a:avLst>
            <a:gd name="adj1" fmla="val -61328"/>
            <a:gd name="adj2" fmla="val 29282"/>
            <a:gd name="adj3" fmla="val 16667"/>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latin typeface="游ゴシック" panose="020B0400000000000000" pitchFamily="50" charset="-128"/>
              <a:ea typeface="游ゴシック" panose="020B0400000000000000" pitchFamily="50" charset="-128"/>
            </a:rPr>
            <a:t>試料を識別できるように、試料を入れる袋にそれぞれ</a:t>
          </a:r>
          <a:endParaRPr kumimoji="1" lang="en-US" altLang="ja-JP" sz="1400" b="1">
            <a:latin typeface="游ゴシック" panose="020B0400000000000000" pitchFamily="50" charset="-128"/>
            <a:ea typeface="游ゴシック" panose="020B0400000000000000" pitchFamily="50" charset="-128"/>
          </a:endParaRPr>
        </a:p>
        <a:p>
          <a:pPr algn="l"/>
          <a:r>
            <a:rPr kumimoji="1" lang="ja-JP" altLang="en-US" sz="2000" b="1" u="sng">
              <a:latin typeface="游ゴシック" panose="020B0400000000000000" pitchFamily="50" charset="-128"/>
              <a:ea typeface="游ゴシック" panose="020B0400000000000000" pitchFamily="50" charset="-128"/>
            </a:rPr>
            <a:t>試料番号</a:t>
          </a:r>
          <a:r>
            <a:rPr kumimoji="1" lang="ja-JP" altLang="en-US" sz="1400" b="1">
              <a:latin typeface="游ゴシック" panose="020B0400000000000000" pitchFamily="50" charset="-128"/>
              <a:ea typeface="游ゴシック" panose="020B0400000000000000" pitchFamily="50" charset="-128"/>
            </a:rPr>
            <a:t>　と　</a:t>
          </a:r>
          <a:r>
            <a:rPr kumimoji="1" lang="ja-JP" altLang="en-US" sz="2000" b="1" u="sng">
              <a:latin typeface="游ゴシック" panose="020B0400000000000000" pitchFamily="50" charset="-128"/>
              <a:ea typeface="游ゴシック" panose="020B0400000000000000" pitchFamily="50" charset="-128"/>
            </a:rPr>
            <a:t>試料名</a:t>
          </a:r>
          <a:r>
            <a:rPr kumimoji="1" lang="ja-JP" altLang="en-US" sz="1400" b="1">
              <a:latin typeface="游ゴシック" panose="020B0400000000000000" pitchFamily="50" charset="-128"/>
              <a:ea typeface="游ゴシック" panose="020B0400000000000000" pitchFamily="50" charset="-128"/>
            </a:rPr>
            <a:t>　を記載してください。</a:t>
          </a:r>
        </a:p>
      </xdr:txBody>
    </xdr:sp>
    <xdr:clientData/>
  </xdr:twoCellAnchor>
  <xdr:twoCellAnchor>
    <xdr:from>
      <xdr:col>9</xdr:col>
      <xdr:colOff>107950</xdr:colOff>
      <xdr:row>26</xdr:row>
      <xdr:rowOff>152400</xdr:rowOff>
    </xdr:from>
    <xdr:to>
      <xdr:col>14</xdr:col>
      <xdr:colOff>498971</xdr:colOff>
      <xdr:row>39</xdr:row>
      <xdr:rowOff>25400</xdr:rowOff>
    </xdr:to>
    <xdr:sp macro="" textlink="">
      <xdr:nvSpPr>
        <xdr:cNvPr id="25" name="テキスト ボックス 24">
          <a:extLst>
            <a:ext uri="{FF2B5EF4-FFF2-40B4-BE49-F238E27FC236}">
              <a16:creationId xmlns:a16="http://schemas.microsoft.com/office/drawing/2014/main" id="{C6803268-3421-4740-862E-9594B4A4D986}"/>
            </a:ext>
          </a:extLst>
        </xdr:cNvPr>
        <xdr:cNvSpPr txBox="1"/>
      </xdr:nvSpPr>
      <xdr:spPr>
        <a:xfrm>
          <a:off x="6203950" y="7581900"/>
          <a:ext cx="3439021" cy="2250440"/>
        </a:xfrm>
        <a:prstGeom prst="rect">
          <a:avLst/>
        </a:prstGeom>
        <a:solidFill>
          <a:schemeClr val="lt1"/>
        </a:solidFill>
        <a:ln w="190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latin typeface="游ゴシック" panose="020B0400000000000000" pitchFamily="50" charset="-128"/>
              <a:ea typeface="游ゴシック" panose="020B0400000000000000" pitchFamily="50" charset="-128"/>
            </a:rPr>
            <a:t>送付先</a:t>
          </a:r>
          <a:endParaRPr kumimoji="1" lang="en-US" altLang="ja-JP" sz="1600" b="1" u="sng">
            <a:latin typeface="游ゴシック" panose="020B0400000000000000" pitchFamily="50" charset="-128"/>
            <a:ea typeface="游ゴシック" panose="020B0400000000000000" pitchFamily="50" charset="-128"/>
          </a:endParaRPr>
        </a:p>
        <a:p>
          <a:endParaRPr kumimoji="1" lang="en-US" altLang="ja-JP" sz="11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 </a:t>
          </a:r>
          <a:r>
            <a:rPr kumimoji="1" lang="en-US" altLang="ja-JP" sz="1400" b="1">
              <a:latin typeface="游ゴシック" panose="020B0400000000000000" pitchFamily="50" charset="-128"/>
              <a:ea typeface="游ゴシック" panose="020B0400000000000000" pitchFamily="50" charset="-128"/>
            </a:rPr>
            <a:t>921-8041</a:t>
          </a:r>
        </a:p>
        <a:p>
          <a:r>
            <a:rPr kumimoji="1" lang="ja-JP" altLang="en-US" sz="1400" b="1">
              <a:latin typeface="游ゴシック" panose="020B0400000000000000" pitchFamily="50" charset="-128"/>
              <a:ea typeface="游ゴシック" panose="020B0400000000000000" pitchFamily="50" charset="-128"/>
            </a:rPr>
            <a:t>石川県金沢市泉３丁目１番６号</a:t>
          </a:r>
          <a:endParaRPr kumimoji="1" lang="en-US" altLang="ja-JP" sz="1400" b="1">
            <a:latin typeface="游ゴシック" panose="020B0400000000000000" pitchFamily="50" charset="-128"/>
            <a:ea typeface="游ゴシック" panose="020B0400000000000000" pitchFamily="50" charset="-128"/>
          </a:endParaRPr>
        </a:p>
        <a:p>
          <a:r>
            <a:rPr kumimoji="1" lang="ja-JP" altLang="ja-JP" sz="1400" b="1">
              <a:solidFill>
                <a:schemeClr val="dk1"/>
              </a:solidFill>
              <a:effectLst/>
              <a:latin typeface="游ゴシック" panose="020B0400000000000000" pitchFamily="50" charset="-128"/>
              <a:ea typeface="游ゴシック" panose="020B0400000000000000" pitchFamily="50" charset="-128"/>
              <a:cs typeface="+mn-cs"/>
            </a:rPr>
            <a:t>株式会社</a:t>
          </a:r>
          <a:r>
            <a:rPr kumimoji="1" lang="ja-JP" altLang="en-US" sz="1400" b="1">
              <a:solidFill>
                <a:schemeClr val="dk1"/>
              </a:solidFill>
              <a:effectLst/>
              <a:latin typeface="游ゴシック" panose="020B0400000000000000" pitchFamily="50" charset="-128"/>
              <a:ea typeface="游ゴシック" panose="020B0400000000000000" pitchFamily="50" charset="-128"/>
              <a:cs typeface="+mn-cs"/>
            </a:rPr>
            <a:t>ハクトー</a:t>
          </a:r>
          <a:endParaRPr kumimoji="1" lang="en-US" altLang="ja-JP" sz="1400" b="1">
            <a:solidFill>
              <a:schemeClr val="dk1"/>
            </a:solidFill>
            <a:effectLst/>
            <a:latin typeface="游ゴシック" panose="020B0400000000000000" pitchFamily="50" charset="-128"/>
            <a:ea typeface="游ゴシック" panose="020B0400000000000000" pitchFamily="50" charset="-128"/>
            <a:cs typeface="+mn-cs"/>
          </a:endParaRPr>
        </a:p>
        <a:p>
          <a:r>
            <a:rPr kumimoji="1" lang="ja-JP" altLang="en-US" sz="1400" b="1">
              <a:solidFill>
                <a:schemeClr val="dk1"/>
              </a:solidFill>
              <a:effectLst/>
              <a:latin typeface="游ゴシック" panose="020B0400000000000000" pitchFamily="50" charset="-128"/>
              <a:ea typeface="游ゴシック" panose="020B0400000000000000" pitchFamily="50" charset="-128"/>
              <a:cs typeface="+mn-cs"/>
            </a:rPr>
            <a:t>アスベスト受付担当 行</a:t>
          </a:r>
          <a:endParaRPr kumimoji="1" lang="en-US" altLang="ja-JP" sz="1400" b="1">
            <a:solidFill>
              <a:schemeClr val="dk1"/>
            </a:solidFill>
            <a:effectLst/>
            <a:latin typeface="游ゴシック" panose="020B0400000000000000" pitchFamily="50" charset="-128"/>
            <a:ea typeface="游ゴシック" panose="020B0400000000000000" pitchFamily="50" charset="-128"/>
            <a:cs typeface="+mn-cs"/>
          </a:endParaRPr>
        </a:p>
        <a:p>
          <a:r>
            <a:rPr kumimoji="1" lang="en-US" altLang="ja-JP" sz="1400" b="1">
              <a:latin typeface="游ゴシック" panose="020B0400000000000000" pitchFamily="50" charset="-128"/>
              <a:ea typeface="游ゴシック" panose="020B0400000000000000" pitchFamily="50" charset="-128"/>
            </a:rPr>
            <a:t>TEL</a:t>
          </a:r>
          <a:r>
            <a:rPr kumimoji="1" lang="ja-JP" altLang="en-US" sz="1400" b="1">
              <a:latin typeface="游ゴシック" panose="020B0400000000000000" pitchFamily="50" charset="-128"/>
              <a:ea typeface="游ゴシック" panose="020B0400000000000000" pitchFamily="50" charset="-128"/>
            </a:rPr>
            <a:t>：</a:t>
          </a:r>
          <a:r>
            <a:rPr kumimoji="1" lang="en-US" altLang="ja-JP" sz="1400" b="1">
              <a:latin typeface="游ゴシック" panose="020B0400000000000000" pitchFamily="50" charset="-128"/>
              <a:ea typeface="游ゴシック" panose="020B0400000000000000" pitchFamily="50" charset="-128"/>
            </a:rPr>
            <a:t>076-220-7434</a:t>
          </a:r>
        </a:p>
        <a:p>
          <a:endParaRPr kumimoji="1" lang="en-US" altLang="ja-JP" sz="1400" b="1">
            <a:latin typeface="游ゴシック" panose="020B0400000000000000" pitchFamily="50" charset="-128"/>
            <a:ea typeface="游ゴシック" panose="020B0400000000000000" pitchFamily="50" charset="-128"/>
          </a:endParaRPr>
        </a:p>
      </xdr:txBody>
    </xdr:sp>
    <xdr:clientData/>
  </xdr:twoCellAnchor>
  <xdr:twoCellAnchor>
    <xdr:from>
      <xdr:col>9</xdr:col>
      <xdr:colOff>107951</xdr:colOff>
      <xdr:row>20</xdr:row>
      <xdr:rowOff>114300</xdr:rowOff>
    </xdr:from>
    <xdr:to>
      <xdr:col>14</xdr:col>
      <xdr:colOff>508001</xdr:colOff>
      <xdr:row>26</xdr:row>
      <xdr:rowOff>57150</xdr:rowOff>
    </xdr:to>
    <xdr:sp macro="" textlink="">
      <xdr:nvSpPr>
        <xdr:cNvPr id="26" name="テキスト ボックス 25">
          <a:extLst>
            <a:ext uri="{FF2B5EF4-FFF2-40B4-BE49-F238E27FC236}">
              <a16:creationId xmlns:a16="http://schemas.microsoft.com/office/drawing/2014/main" id="{878CB173-8C22-4291-B900-743467F13301}"/>
            </a:ext>
          </a:extLst>
        </xdr:cNvPr>
        <xdr:cNvSpPr txBox="1"/>
      </xdr:nvSpPr>
      <xdr:spPr>
        <a:xfrm>
          <a:off x="6203951" y="5928360"/>
          <a:ext cx="3448050" cy="1558290"/>
        </a:xfrm>
        <a:prstGeom prst="rect">
          <a:avLst/>
        </a:prstGeom>
        <a:solidFill>
          <a:schemeClr val="lt1"/>
        </a:solidFill>
        <a:ln w="190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latin typeface="游ゴシック" panose="020B0400000000000000" pitchFamily="50" charset="-128"/>
              <a:ea typeface="游ゴシック" panose="020B0400000000000000" pitchFamily="50" charset="-128"/>
            </a:rPr>
            <a:t>メール送信先</a:t>
          </a:r>
          <a:endParaRPr kumimoji="1" lang="en-US" altLang="ja-JP" sz="1600" b="1" u="sng">
            <a:latin typeface="游ゴシック" panose="020B0400000000000000" pitchFamily="50" charset="-128"/>
            <a:ea typeface="游ゴシック" panose="020B0400000000000000" pitchFamily="50" charset="-128"/>
          </a:endParaRPr>
        </a:p>
        <a:p>
          <a:endParaRPr kumimoji="1" lang="en-US" altLang="ja-JP" sz="11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メールアドレス</a:t>
          </a:r>
          <a:r>
            <a:rPr kumimoji="1" lang="en-US" altLang="ja-JP" sz="1400" b="1">
              <a:latin typeface="游ゴシック" panose="020B0400000000000000" pitchFamily="50" charset="-128"/>
              <a:ea typeface="游ゴシック" panose="020B0400000000000000" pitchFamily="50" charset="-128"/>
            </a:rPr>
            <a:t>:asbestos@8910.co.jp</a:t>
          </a:r>
          <a:r>
            <a:rPr kumimoji="1" lang="ja-JP" altLang="en-US" sz="1400" b="1">
              <a:latin typeface="游ゴシック" panose="020B0400000000000000" pitchFamily="50" charset="-128"/>
              <a:ea typeface="游ゴシック" panose="020B0400000000000000" pitchFamily="50" charset="-128"/>
            </a:rPr>
            <a:t>件名</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御社名</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アスベスト分析</a:t>
          </a:r>
          <a:endParaRPr kumimoji="1" lang="en-US" altLang="ja-JP" sz="14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担当者</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株式会社ハクトー　小坂</a:t>
          </a:r>
          <a:endParaRPr kumimoji="1" lang="en-US" altLang="ja-JP" sz="1400" b="1">
            <a:latin typeface="游ゴシック" panose="020B0400000000000000" pitchFamily="50" charset="-128"/>
            <a:ea typeface="游ゴシック" panose="020B0400000000000000" pitchFamily="50" charset="-128"/>
          </a:endParaRPr>
        </a:p>
        <a:p>
          <a:endParaRPr kumimoji="1" lang="en-US" altLang="ja-JP" sz="1400" b="1">
            <a:latin typeface="游ゴシック" panose="020B0400000000000000" pitchFamily="50" charset="-128"/>
            <a:ea typeface="游ゴシック" panose="020B0400000000000000" pitchFamily="50" charset="-128"/>
          </a:endParaRPr>
        </a:p>
      </xdr:txBody>
    </xdr:sp>
    <xdr:clientData/>
  </xdr:twoCellAnchor>
  <xdr:twoCellAnchor editAs="oneCell">
    <xdr:from>
      <xdr:col>0</xdr:col>
      <xdr:colOff>347134</xdr:colOff>
      <xdr:row>26</xdr:row>
      <xdr:rowOff>15488</xdr:rowOff>
    </xdr:from>
    <xdr:to>
      <xdr:col>3</xdr:col>
      <xdr:colOff>465668</xdr:colOff>
      <xdr:row>37</xdr:row>
      <xdr:rowOff>101600</xdr:rowOff>
    </xdr:to>
    <xdr:pic>
      <xdr:nvPicPr>
        <xdr:cNvPr id="28" name="図 27">
          <a:extLst>
            <a:ext uri="{FF2B5EF4-FFF2-40B4-BE49-F238E27FC236}">
              <a16:creationId xmlns:a16="http://schemas.microsoft.com/office/drawing/2014/main" id="{45CDEDFC-1D2C-5126-2DAF-B93E92396A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134" y="7491555"/>
          <a:ext cx="1947334" cy="2135045"/>
        </a:xfrm>
        <a:prstGeom prst="rect">
          <a:avLst/>
        </a:prstGeom>
      </xdr:spPr>
    </xdr:pic>
    <xdr:clientData/>
  </xdr:twoCellAnchor>
  <xdr:twoCellAnchor>
    <xdr:from>
      <xdr:col>0</xdr:col>
      <xdr:colOff>499533</xdr:colOff>
      <xdr:row>23</xdr:row>
      <xdr:rowOff>8466</xdr:rowOff>
    </xdr:from>
    <xdr:to>
      <xdr:col>3</xdr:col>
      <xdr:colOff>431800</xdr:colOff>
      <xdr:row>25</xdr:row>
      <xdr:rowOff>160866</xdr:rowOff>
    </xdr:to>
    <xdr:sp macro="" textlink="">
      <xdr:nvSpPr>
        <xdr:cNvPr id="29" name="四角形: 角を丸くする 28">
          <a:extLst>
            <a:ext uri="{FF2B5EF4-FFF2-40B4-BE49-F238E27FC236}">
              <a16:creationId xmlns:a16="http://schemas.microsoft.com/office/drawing/2014/main" id="{D22ABEA1-E291-CDF9-CD9D-49A905DFA4EC}"/>
            </a:ext>
          </a:extLst>
        </xdr:cNvPr>
        <xdr:cNvSpPr/>
      </xdr:nvSpPr>
      <xdr:spPr>
        <a:xfrm>
          <a:off x="499533" y="6925733"/>
          <a:ext cx="1761067" cy="524933"/>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latin typeface="游ゴシック" panose="020B0400000000000000" pitchFamily="50" charset="-128"/>
              <a:ea typeface="游ゴシック" panose="020B0400000000000000" pitchFamily="50" charset="-128"/>
            </a:rPr>
            <a:t>送付シート</a:t>
          </a:r>
        </a:p>
      </xdr:txBody>
    </xdr:sp>
    <xdr:clientData/>
  </xdr:twoCellAnchor>
  <xdr:twoCellAnchor>
    <xdr:from>
      <xdr:col>6</xdr:col>
      <xdr:colOff>254000</xdr:colOff>
      <xdr:row>23</xdr:row>
      <xdr:rowOff>67732</xdr:rowOff>
    </xdr:from>
    <xdr:to>
      <xdr:col>8</xdr:col>
      <xdr:colOff>795867</xdr:colOff>
      <xdr:row>26</xdr:row>
      <xdr:rowOff>33865</xdr:rowOff>
    </xdr:to>
    <xdr:sp macro="" textlink="">
      <xdr:nvSpPr>
        <xdr:cNvPr id="30" name="四角形: 角を丸くする 29">
          <a:extLst>
            <a:ext uri="{FF2B5EF4-FFF2-40B4-BE49-F238E27FC236}">
              <a16:creationId xmlns:a16="http://schemas.microsoft.com/office/drawing/2014/main" id="{C7E7E67E-2EA0-45A6-AD91-13ED22236F30}"/>
            </a:ext>
          </a:extLst>
        </xdr:cNvPr>
        <xdr:cNvSpPr/>
      </xdr:nvSpPr>
      <xdr:spPr>
        <a:xfrm>
          <a:off x="3911600" y="6984999"/>
          <a:ext cx="1761067" cy="524933"/>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latin typeface="游ゴシック" panose="020B0400000000000000" pitchFamily="50" charset="-128"/>
              <a:ea typeface="游ゴシック" panose="020B0400000000000000" pitchFamily="50" charset="-128"/>
            </a:rPr>
            <a:t>試料</a:t>
          </a:r>
        </a:p>
      </xdr:txBody>
    </xdr:sp>
    <xdr:clientData/>
  </xdr:twoCellAnchor>
  <xdr:twoCellAnchor>
    <xdr:from>
      <xdr:col>5</xdr:col>
      <xdr:colOff>440266</xdr:colOff>
      <xdr:row>26</xdr:row>
      <xdr:rowOff>143933</xdr:rowOff>
    </xdr:from>
    <xdr:to>
      <xdr:col>8</xdr:col>
      <xdr:colOff>1151466</xdr:colOff>
      <xdr:row>36</xdr:row>
      <xdr:rowOff>93134</xdr:rowOff>
    </xdr:to>
    <xdr:sp macro="" textlink="">
      <xdr:nvSpPr>
        <xdr:cNvPr id="31" name="正方形/長方形 30">
          <a:extLst>
            <a:ext uri="{FF2B5EF4-FFF2-40B4-BE49-F238E27FC236}">
              <a16:creationId xmlns:a16="http://schemas.microsoft.com/office/drawing/2014/main" id="{1C1BD082-7820-401A-A2C9-12262B018291}"/>
            </a:ext>
          </a:extLst>
        </xdr:cNvPr>
        <xdr:cNvSpPr/>
      </xdr:nvSpPr>
      <xdr:spPr>
        <a:xfrm>
          <a:off x="3488266" y="7620000"/>
          <a:ext cx="2540000" cy="1811867"/>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446616</xdr:colOff>
      <xdr:row>28</xdr:row>
      <xdr:rowOff>42333</xdr:rowOff>
    </xdr:from>
    <xdr:to>
      <xdr:col>8</xdr:col>
      <xdr:colOff>1157816</xdr:colOff>
      <xdr:row>28</xdr:row>
      <xdr:rowOff>48683</xdr:rowOff>
    </xdr:to>
    <xdr:cxnSp macro="">
      <xdr:nvCxnSpPr>
        <xdr:cNvPr id="32" name="直線コネクタ 31">
          <a:extLst>
            <a:ext uri="{FF2B5EF4-FFF2-40B4-BE49-F238E27FC236}">
              <a16:creationId xmlns:a16="http://schemas.microsoft.com/office/drawing/2014/main" id="{D33B8ADB-03B5-45BE-9164-9439DA8F2BCD}"/>
            </a:ext>
          </a:extLst>
        </xdr:cNvPr>
        <xdr:cNvCxnSpPr/>
      </xdr:nvCxnSpPr>
      <xdr:spPr>
        <a:xfrm>
          <a:off x="3494616" y="7890933"/>
          <a:ext cx="2540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440266</xdr:colOff>
      <xdr:row>27</xdr:row>
      <xdr:rowOff>112184</xdr:rowOff>
    </xdr:from>
    <xdr:to>
      <xdr:col>8</xdr:col>
      <xdr:colOff>1164166</xdr:colOff>
      <xdr:row>27</xdr:row>
      <xdr:rowOff>112184</xdr:rowOff>
    </xdr:to>
    <xdr:cxnSp macro="">
      <xdr:nvCxnSpPr>
        <xdr:cNvPr id="33" name="直線コネクタ 32">
          <a:extLst>
            <a:ext uri="{FF2B5EF4-FFF2-40B4-BE49-F238E27FC236}">
              <a16:creationId xmlns:a16="http://schemas.microsoft.com/office/drawing/2014/main" id="{065E5C60-EC4A-49C4-B095-F3711E7A3AFB}"/>
            </a:ext>
          </a:extLst>
        </xdr:cNvPr>
        <xdr:cNvCxnSpPr/>
      </xdr:nvCxnSpPr>
      <xdr:spPr>
        <a:xfrm>
          <a:off x="3488266" y="7774517"/>
          <a:ext cx="2552700"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550333</xdr:colOff>
      <xdr:row>29</xdr:row>
      <xdr:rowOff>169333</xdr:rowOff>
    </xdr:from>
    <xdr:to>
      <xdr:col>7</xdr:col>
      <xdr:colOff>80433</xdr:colOff>
      <xdr:row>35</xdr:row>
      <xdr:rowOff>84666</xdr:rowOff>
    </xdr:to>
    <xdr:sp macro="" textlink="">
      <xdr:nvSpPr>
        <xdr:cNvPr id="34" name="正方形/長方形 33">
          <a:extLst>
            <a:ext uri="{FF2B5EF4-FFF2-40B4-BE49-F238E27FC236}">
              <a16:creationId xmlns:a16="http://schemas.microsoft.com/office/drawing/2014/main" id="{AD5CCB0C-17F8-4448-8EDA-61AB070FCA64}"/>
            </a:ext>
          </a:extLst>
        </xdr:cNvPr>
        <xdr:cNvSpPr/>
      </xdr:nvSpPr>
      <xdr:spPr>
        <a:xfrm>
          <a:off x="3598333" y="8204200"/>
          <a:ext cx="749300" cy="1032933"/>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150283</xdr:colOff>
      <xdr:row>29</xdr:row>
      <xdr:rowOff>175683</xdr:rowOff>
    </xdr:from>
    <xdr:to>
      <xdr:col>8</xdr:col>
      <xdr:colOff>289983</xdr:colOff>
      <xdr:row>35</xdr:row>
      <xdr:rowOff>91016</xdr:rowOff>
    </xdr:to>
    <xdr:sp macro="" textlink="">
      <xdr:nvSpPr>
        <xdr:cNvPr id="35" name="正方形/長方形 34">
          <a:extLst>
            <a:ext uri="{FF2B5EF4-FFF2-40B4-BE49-F238E27FC236}">
              <a16:creationId xmlns:a16="http://schemas.microsoft.com/office/drawing/2014/main" id="{D2DB8AE1-F451-4A77-BDE6-F702E8A28139}"/>
            </a:ext>
          </a:extLst>
        </xdr:cNvPr>
        <xdr:cNvSpPr/>
      </xdr:nvSpPr>
      <xdr:spPr>
        <a:xfrm>
          <a:off x="4417483" y="8210550"/>
          <a:ext cx="749300" cy="1032933"/>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353483</xdr:colOff>
      <xdr:row>29</xdr:row>
      <xdr:rowOff>175683</xdr:rowOff>
    </xdr:from>
    <xdr:to>
      <xdr:col>8</xdr:col>
      <xdr:colOff>1102783</xdr:colOff>
      <xdr:row>35</xdr:row>
      <xdr:rowOff>91016</xdr:rowOff>
    </xdr:to>
    <xdr:sp macro="" textlink="">
      <xdr:nvSpPr>
        <xdr:cNvPr id="36" name="正方形/長方形 35">
          <a:extLst>
            <a:ext uri="{FF2B5EF4-FFF2-40B4-BE49-F238E27FC236}">
              <a16:creationId xmlns:a16="http://schemas.microsoft.com/office/drawing/2014/main" id="{B9FE9181-8352-4CB3-B038-9041D08AB64A}"/>
            </a:ext>
          </a:extLst>
        </xdr:cNvPr>
        <xdr:cNvSpPr/>
      </xdr:nvSpPr>
      <xdr:spPr>
        <a:xfrm>
          <a:off x="5230283" y="8210550"/>
          <a:ext cx="749300" cy="1032933"/>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541867</xdr:colOff>
      <xdr:row>30</xdr:row>
      <xdr:rowOff>84667</xdr:rowOff>
    </xdr:from>
    <xdr:to>
      <xdr:col>7</xdr:col>
      <xdr:colOff>78317</xdr:colOff>
      <xdr:row>30</xdr:row>
      <xdr:rowOff>91017</xdr:rowOff>
    </xdr:to>
    <xdr:cxnSp macro="">
      <xdr:nvCxnSpPr>
        <xdr:cNvPr id="38" name="直線コネクタ 37">
          <a:extLst>
            <a:ext uri="{FF2B5EF4-FFF2-40B4-BE49-F238E27FC236}">
              <a16:creationId xmlns:a16="http://schemas.microsoft.com/office/drawing/2014/main" id="{9843E1F3-039C-44EE-99D5-2A386C628D54}"/>
            </a:ext>
          </a:extLst>
        </xdr:cNvPr>
        <xdr:cNvCxnSpPr/>
      </xdr:nvCxnSpPr>
      <xdr:spPr>
        <a:xfrm flipV="1">
          <a:off x="3589867" y="830580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548217</xdr:colOff>
      <xdr:row>30</xdr:row>
      <xdr:rowOff>169333</xdr:rowOff>
    </xdr:from>
    <xdr:to>
      <xdr:col>7</xdr:col>
      <xdr:colOff>91017</xdr:colOff>
      <xdr:row>30</xdr:row>
      <xdr:rowOff>175683</xdr:rowOff>
    </xdr:to>
    <xdr:cxnSp macro="">
      <xdr:nvCxnSpPr>
        <xdr:cNvPr id="39" name="直線コネクタ 38">
          <a:extLst>
            <a:ext uri="{FF2B5EF4-FFF2-40B4-BE49-F238E27FC236}">
              <a16:creationId xmlns:a16="http://schemas.microsoft.com/office/drawing/2014/main" id="{429D7338-9A0C-4947-A0DB-BE60045D932E}"/>
            </a:ext>
          </a:extLst>
        </xdr:cNvPr>
        <xdr:cNvCxnSpPr/>
      </xdr:nvCxnSpPr>
      <xdr:spPr>
        <a:xfrm flipV="1">
          <a:off x="3596217" y="8390466"/>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141817</xdr:colOff>
      <xdr:row>30</xdr:row>
      <xdr:rowOff>91017</xdr:rowOff>
    </xdr:from>
    <xdr:to>
      <xdr:col>8</xdr:col>
      <xdr:colOff>287867</xdr:colOff>
      <xdr:row>30</xdr:row>
      <xdr:rowOff>97367</xdr:rowOff>
    </xdr:to>
    <xdr:cxnSp macro="">
      <xdr:nvCxnSpPr>
        <xdr:cNvPr id="40" name="直線コネクタ 39">
          <a:extLst>
            <a:ext uri="{FF2B5EF4-FFF2-40B4-BE49-F238E27FC236}">
              <a16:creationId xmlns:a16="http://schemas.microsoft.com/office/drawing/2014/main" id="{211E5D40-60CB-420F-8FBA-9E5078757A78}"/>
            </a:ext>
          </a:extLst>
        </xdr:cNvPr>
        <xdr:cNvCxnSpPr/>
      </xdr:nvCxnSpPr>
      <xdr:spPr>
        <a:xfrm flipV="1">
          <a:off x="4409017" y="831215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148167</xdr:colOff>
      <xdr:row>30</xdr:row>
      <xdr:rowOff>175683</xdr:rowOff>
    </xdr:from>
    <xdr:to>
      <xdr:col>8</xdr:col>
      <xdr:colOff>300567</xdr:colOff>
      <xdr:row>30</xdr:row>
      <xdr:rowOff>182033</xdr:rowOff>
    </xdr:to>
    <xdr:cxnSp macro="">
      <xdr:nvCxnSpPr>
        <xdr:cNvPr id="41" name="直線コネクタ 40">
          <a:extLst>
            <a:ext uri="{FF2B5EF4-FFF2-40B4-BE49-F238E27FC236}">
              <a16:creationId xmlns:a16="http://schemas.microsoft.com/office/drawing/2014/main" id="{630BE0AA-DE57-4559-BC2B-CD10B283F237}"/>
            </a:ext>
          </a:extLst>
        </xdr:cNvPr>
        <xdr:cNvCxnSpPr/>
      </xdr:nvCxnSpPr>
      <xdr:spPr>
        <a:xfrm flipV="1">
          <a:off x="4415367" y="8396816"/>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345017</xdr:colOff>
      <xdr:row>30</xdr:row>
      <xdr:rowOff>91017</xdr:rowOff>
    </xdr:from>
    <xdr:to>
      <xdr:col>8</xdr:col>
      <xdr:colOff>1100667</xdr:colOff>
      <xdr:row>30</xdr:row>
      <xdr:rowOff>97367</xdr:rowOff>
    </xdr:to>
    <xdr:cxnSp macro="">
      <xdr:nvCxnSpPr>
        <xdr:cNvPr id="42" name="直線コネクタ 41">
          <a:extLst>
            <a:ext uri="{FF2B5EF4-FFF2-40B4-BE49-F238E27FC236}">
              <a16:creationId xmlns:a16="http://schemas.microsoft.com/office/drawing/2014/main" id="{8A98B714-E5BD-4616-AD15-F556331B63DA}"/>
            </a:ext>
          </a:extLst>
        </xdr:cNvPr>
        <xdr:cNvCxnSpPr/>
      </xdr:nvCxnSpPr>
      <xdr:spPr>
        <a:xfrm flipV="1">
          <a:off x="5221817" y="831215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351367</xdr:colOff>
      <xdr:row>30</xdr:row>
      <xdr:rowOff>175683</xdr:rowOff>
    </xdr:from>
    <xdr:to>
      <xdr:col>8</xdr:col>
      <xdr:colOff>1113367</xdr:colOff>
      <xdr:row>30</xdr:row>
      <xdr:rowOff>182033</xdr:rowOff>
    </xdr:to>
    <xdr:cxnSp macro="">
      <xdr:nvCxnSpPr>
        <xdr:cNvPr id="43" name="直線コネクタ 42">
          <a:extLst>
            <a:ext uri="{FF2B5EF4-FFF2-40B4-BE49-F238E27FC236}">
              <a16:creationId xmlns:a16="http://schemas.microsoft.com/office/drawing/2014/main" id="{C42A3547-9488-41CE-9047-98023BDE02FF}"/>
            </a:ext>
          </a:extLst>
        </xdr:cNvPr>
        <xdr:cNvCxnSpPr/>
      </xdr:nvCxnSpPr>
      <xdr:spPr>
        <a:xfrm flipV="1">
          <a:off x="5228167" y="8396816"/>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592667</xdr:colOff>
      <xdr:row>31</xdr:row>
      <xdr:rowOff>93133</xdr:rowOff>
    </xdr:from>
    <xdr:to>
      <xdr:col>7</xdr:col>
      <xdr:colOff>67733</xdr:colOff>
      <xdr:row>35</xdr:row>
      <xdr:rowOff>59266</xdr:rowOff>
    </xdr:to>
    <xdr:sp macro="" textlink="">
      <xdr:nvSpPr>
        <xdr:cNvPr id="56" name="テキスト ボックス 55">
          <a:extLst>
            <a:ext uri="{FF2B5EF4-FFF2-40B4-BE49-F238E27FC236}">
              <a16:creationId xmlns:a16="http://schemas.microsoft.com/office/drawing/2014/main" id="{6E4CEF03-3C69-4E7D-AC30-C8E446A36293}"/>
            </a:ext>
          </a:extLst>
        </xdr:cNvPr>
        <xdr:cNvSpPr txBox="1"/>
      </xdr:nvSpPr>
      <xdr:spPr>
        <a:xfrm>
          <a:off x="3640667" y="8500533"/>
          <a:ext cx="694266" cy="711200"/>
        </a:xfrm>
        <a:prstGeom prst="rect">
          <a:avLst/>
        </a:prstGeom>
        <a:solidFill>
          <a:schemeClr val="bg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①</a:t>
          </a:r>
          <a:endParaRPr kumimoji="1" lang="en-US" altLang="ja-JP" sz="1100">
            <a:latin typeface="游ゴシック" panose="020B0400000000000000" pitchFamily="50" charset="-128"/>
            <a:ea typeface="游ゴシック" panose="020B0400000000000000" pitchFamily="50" charset="-128"/>
          </a:endParaRPr>
        </a:p>
        <a:p>
          <a:r>
            <a:rPr kumimoji="1" lang="ja-JP" altLang="en-US" sz="1000">
              <a:latin typeface="游ゴシック" panose="020B0400000000000000" pitchFamily="50" charset="-128"/>
              <a:ea typeface="游ゴシック" panose="020B0400000000000000" pitchFamily="50" charset="-128"/>
            </a:rPr>
            <a:t>仕上塗材</a:t>
          </a:r>
          <a:endParaRPr kumimoji="1" lang="en-US" altLang="ja-JP" sz="10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7</xdr:col>
      <xdr:colOff>186266</xdr:colOff>
      <xdr:row>31</xdr:row>
      <xdr:rowOff>67733</xdr:rowOff>
    </xdr:from>
    <xdr:to>
      <xdr:col>8</xdr:col>
      <xdr:colOff>243416</xdr:colOff>
      <xdr:row>35</xdr:row>
      <xdr:rowOff>46566</xdr:rowOff>
    </xdr:to>
    <xdr:sp macro="" textlink="">
      <xdr:nvSpPr>
        <xdr:cNvPr id="58" name="テキスト ボックス 57">
          <a:extLst>
            <a:ext uri="{FF2B5EF4-FFF2-40B4-BE49-F238E27FC236}">
              <a16:creationId xmlns:a16="http://schemas.microsoft.com/office/drawing/2014/main" id="{C2885429-0D22-4FE7-A7C9-78C696D1F924}"/>
            </a:ext>
          </a:extLst>
        </xdr:cNvPr>
        <xdr:cNvSpPr txBox="1"/>
      </xdr:nvSpPr>
      <xdr:spPr>
        <a:xfrm>
          <a:off x="4453466" y="8475133"/>
          <a:ext cx="666750"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②</a:t>
          </a:r>
          <a:endParaRPr kumimoji="1" lang="en-US" altLang="ja-JP" sz="1100">
            <a:latin typeface="游ゴシック" panose="020B0400000000000000" pitchFamily="50" charset="-128"/>
            <a:ea typeface="游ゴシック" panose="020B0400000000000000" pitchFamily="50" charset="-128"/>
          </a:endParaRPr>
        </a:p>
        <a:p>
          <a:r>
            <a:rPr kumimoji="1" lang="ja-JP" altLang="en-US" sz="800">
              <a:latin typeface="游ゴシック" panose="020B0400000000000000" pitchFamily="50" charset="-128"/>
              <a:ea typeface="游ゴシック" panose="020B0400000000000000" pitchFamily="50" charset="-128"/>
            </a:rPr>
            <a:t>石膏ボード</a:t>
          </a:r>
          <a:endParaRPr kumimoji="1" lang="en-US" altLang="ja-JP" sz="8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8</xdr:col>
      <xdr:colOff>389467</xdr:colOff>
      <xdr:row>31</xdr:row>
      <xdr:rowOff>59267</xdr:rowOff>
    </xdr:from>
    <xdr:to>
      <xdr:col>8</xdr:col>
      <xdr:colOff>1049867</xdr:colOff>
      <xdr:row>35</xdr:row>
      <xdr:rowOff>38100</xdr:rowOff>
    </xdr:to>
    <xdr:sp macro="" textlink="">
      <xdr:nvSpPr>
        <xdr:cNvPr id="59" name="テキスト ボックス 58">
          <a:extLst>
            <a:ext uri="{FF2B5EF4-FFF2-40B4-BE49-F238E27FC236}">
              <a16:creationId xmlns:a16="http://schemas.microsoft.com/office/drawing/2014/main" id="{92B6DCD6-D799-40EE-962E-C569517670BB}"/>
            </a:ext>
          </a:extLst>
        </xdr:cNvPr>
        <xdr:cNvSpPr txBox="1"/>
      </xdr:nvSpPr>
      <xdr:spPr>
        <a:xfrm>
          <a:off x="5266267" y="8466667"/>
          <a:ext cx="660400"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③</a:t>
          </a:r>
          <a:endParaRPr kumimoji="1" lang="en-US" altLang="ja-JP" sz="1100">
            <a:latin typeface="游ゴシック" panose="020B0400000000000000" pitchFamily="50" charset="-128"/>
            <a:ea typeface="游ゴシック" panose="020B0400000000000000" pitchFamily="50" charset="-128"/>
          </a:endParaRPr>
        </a:p>
        <a:p>
          <a:r>
            <a:rPr kumimoji="1" lang="ja-JP" altLang="en-US" sz="900">
              <a:latin typeface="游ゴシック" panose="020B0400000000000000" pitchFamily="50" charset="-128"/>
              <a:ea typeface="游ゴシック" panose="020B0400000000000000" pitchFamily="50" charset="-128"/>
            </a:rPr>
            <a:t>聚楽壁</a:t>
          </a:r>
          <a:endParaRPr kumimoji="1" lang="en-US" altLang="ja-JP" sz="9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1</xdr:col>
      <xdr:colOff>558804</xdr:colOff>
      <xdr:row>38</xdr:row>
      <xdr:rowOff>110066</xdr:rowOff>
    </xdr:from>
    <xdr:to>
      <xdr:col>8</xdr:col>
      <xdr:colOff>296338</xdr:colOff>
      <xdr:row>43</xdr:row>
      <xdr:rowOff>55030</xdr:rowOff>
    </xdr:to>
    <xdr:sp macro="" textlink="">
      <xdr:nvSpPr>
        <xdr:cNvPr id="60" name="左中かっこ 59">
          <a:extLst>
            <a:ext uri="{FF2B5EF4-FFF2-40B4-BE49-F238E27FC236}">
              <a16:creationId xmlns:a16="http://schemas.microsoft.com/office/drawing/2014/main" id="{E1521F2E-D2A5-BFC5-B575-DBCF30186721}"/>
            </a:ext>
          </a:extLst>
        </xdr:cNvPr>
        <xdr:cNvSpPr/>
      </xdr:nvSpPr>
      <xdr:spPr>
        <a:xfrm rot="16200000">
          <a:off x="2732622" y="8257115"/>
          <a:ext cx="876297" cy="4004734"/>
        </a:xfrm>
        <a:prstGeom prst="leftBrace">
          <a:avLst>
            <a:gd name="adj1" fmla="val 8333"/>
            <a:gd name="adj2" fmla="val 50642"/>
          </a:avLst>
        </a:prstGeom>
        <a:ln w="571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296334</xdr:colOff>
      <xdr:row>44</xdr:row>
      <xdr:rowOff>8466</xdr:rowOff>
    </xdr:from>
    <xdr:to>
      <xdr:col>6</xdr:col>
      <xdr:colOff>465667</xdr:colOff>
      <xdr:row>51</xdr:row>
      <xdr:rowOff>59267</xdr:rowOff>
    </xdr:to>
    <xdr:sp macro="" textlink="">
      <xdr:nvSpPr>
        <xdr:cNvPr id="61" name="直方体 60">
          <a:extLst>
            <a:ext uri="{FF2B5EF4-FFF2-40B4-BE49-F238E27FC236}">
              <a16:creationId xmlns:a16="http://schemas.microsoft.com/office/drawing/2014/main" id="{E90CCFCF-6122-B962-0D52-CD936679B767}"/>
            </a:ext>
          </a:extLst>
        </xdr:cNvPr>
        <xdr:cNvSpPr/>
      </xdr:nvSpPr>
      <xdr:spPr>
        <a:xfrm>
          <a:off x="2125134" y="10837333"/>
          <a:ext cx="1998133" cy="1354667"/>
        </a:xfrm>
        <a:prstGeom prst="cube">
          <a:avLst/>
        </a:prstGeom>
        <a:solidFill>
          <a:schemeClr val="accent2">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solidFill>
                <a:schemeClr val="tx1"/>
              </a:solidFill>
            </a:rPr>
            <a:t>郵便物</a:t>
          </a:r>
        </a:p>
      </xdr:txBody>
    </xdr:sp>
    <xdr:clientData/>
  </xdr:twoCellAnchor>
  <xdr:twoCellAnchor>
    <xdr:from>
      <xdr:col>7</xdr:col>
      <xdr:colOff>84668</xdr:colOff>
      <xdr:row>45</xdr:row>
      <xdr:rowOff>0</xdr:rowOff>
    </xdr:from>
    <xdr:to>
      <xdr:col>13</xdr:col>
      <xdr:colOff>118532</xdr:colOff>
      <xdr:row>52</xdr:row>
      <xdr:rowOff>59266</xdr:rowOff>
    </xdr:to>
    <xdr:sp macro="" textlink="">
      <xdr:nvSpPr>
        <xdr:cNvPr id="62" name="テキスト ボックス 61">
          <a:extLst>
            <a:ext uri="{FF2B5EF4-FFF2-40B4-BE49-F238E27FC236}">
              <a16:creationId xmlns:a16="http://schemas.microsoft.com/office/drawing/2014/main" id="{88A25C4A-832C-F73B-F209-4D5232C60BB6}"/>
            </a:ext>
          </a:extLst>
        </xdr:cNvPr>
        <xdr:cNvSpPr txBox="1"/>
      </xdr:nvSpPr>
      <xdr:spPr>
        <a:xfrm>
          <a:off x="4351868" y="11015133"/>
          <a:ext cx="4301064" cy="1363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アスベスト検体在中とご記入下さい。</a:t>
          </a:r>
          <a:endParaRPr kumimoji="1" lang="en-US" altLang="ja-JP" sz="1400" b="1">
            <a:latin typeface="游ゴシック" panose="020B0400000000000000" pitchFamily="50" charset="-128"/>
            <a:ea typeface="游ゴシック" panose="020B0400000000000000" pitchFamily="50" charset="-128"/>
          </a:endParaRPr>
        </a:p>
        <a:p>
          <a:endParaRPr kumimoji="1" lang="en-US" altLang="ja-JP" sz="1400" b="1">
            <a:latin typeface="游ゴシック" panose="020B0400000000000000" pitchFamily="50" charset="-128"/>
            <a:ea typeface="游ゴシック" panose="020B0400000000000000" pitchFamily="50" charset="-128"/>
          </a:endParaRPr>
        </a:p>
        <a:p>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試料の飛散・汚染防止のため、試料が漏れ出さないように袋を密閉してください。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4</xdr:row>
      <xdr:rowOff>0</xdr:rowOff>
    </xdr:from>
    <xdr:to>
      <xdr:col>28</xdr:col>
      <xdr:colOff>190500</xdr:colOff>
      <xdr:row>5</xdr:row>
      <xdr:rowOff>19050</xdr:rowOff>
    </xdr:to>
    <xdr:sp macro="" textlink="">
      <xdr:nvSpPr>
        <xdr:cNvPr id="2" name="Text Box 1">
          <a:extLst>
            <a:ext uri="{FF2B5EF4-FFF2-40B4-BE49-F238E27FC236}">
              <a16:creationId xmlns:a16="http://schemas.microsoft.com/office/drawing/2014/main" id="{2D582E44-3DB1-4AE5-820D-A4385F461876}"/>
            </a:ext>
          </a:extLst>
        </xdr:cNvPr>
        <xdr:cNvSpPr txBox="1">
          <a:spLocks noChangeArrowheads="1"/>
        </xdr:cNvSpPr>
      </xdr:nvSpPr>
      <xdr:spPr bwMode="auto">
        <a:xfrm>
          <a:off x="190500" y="1409700"/>
          <a:ext cx="469392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明朝"/>
              <a:ea typeface="ＭＳ Ｐ明朝"/>
            </a:rPr>
            <a:t>下記の通り注文致します。了解書に記名、捺印の上ＦＡＸにて御返送下さい。</a:t>
          </a:r>
          <a:endParaRPr lang="ja-JP" altLang="en-US"/>
        </a:p>
      </xdr:txBody>
    </xdr:sp>
    <xdr:clientData/>
  </xdr:twoCellAnchor>
  <xdr:twoCellAnchor>
    <xdr:from>
      <xdr:col>35</xdr:col>
      <xdr:colOff>114300</xdr:colOff>
      <xdr:row>17</xdr:row>
      <xdr:rowOff>19050</xdr:rowOff>
    </xdr:from>
    <xdr:to>
      <xdr:col>36</xdr:col>
      <xdr:colOff>285750</xdr:colOff>
      <xdr:row>17</xdr:row>
      <xdr:rowOff>371475</xdr:rowOff>
    </xdr:to>
    <xdr:sp macro="" textlink="">
      <xdr:nvSpPr>
        <xdr:cNvPr id="3" name="Oval 2">
          <a:extLst>
            <a:ext uri="{FF2B5EF4-FFF2-40B4-BE49-F238E27FC236}">
              <a16:creationId xmlns:a16="http://schemas.microsoft.com/office/drawing/2014/main" id="{FA090E3A-9F29-412D-BB80-BF59186118DF}"/>
            </a:ext>
          </a:extLst>
        </xdr:cNvPr>
        <xdr:cNvSpPr>
          <a:spLocks noChangeArrowheads="1"/>
        </xdr:cNvSpPr>
      </xdr:nvSpPr>
      <xdr:spPr bwMode="auto">
        <a:xfrm>
          <a:off x="6294120" y="6046470"/>
          <a:ext cx="40005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 name="Oval 3">
          <a:extLst>
            <a:ext uri="{FF2B5EF4-FFF2-40B4-BE49-F238E27FC236}">
              <a16:creationId xmlns:a16="http://schemas.microsoft.com/office/drawing/2014/main" id="{88B3E842-B12E-46A0-8EBD-CAF25DBF189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5" name="Oval 4">
          <a:extLst>
            <a:ext uri="{FF2B5EF4-FFF2-40B4-BE49-F238E27FC236}">
              <a16:creationId xmlns:a16="http://schemas.microsoft.com/office/drawing/2014/main" id="{66997923-0DC1-4F8C-9C86-F95BE0D4A6E7}"/>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6" name="Oval 5">
          <a:extLst>
            <a:ext uri="{FF2B5EF4-FFF2-40B4-BE49-F238E27FC236}">
              <a16:creationId xmlns:a16="http://schemas.microsoft.com/office/drawing/2014/main" id="{D08F7473-08B0-45EB-943E-CC3D8786C65F}"/>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7" name="Text Box 6">
          <a:extLst>
            <a:ext uri="{FF2B5EF4-FFF2-40B4-BE49-F238E27FC236}">
              <a16:creationId xmlns:a16="http://schemas.microsoft.com/office/drawing/2014/main" id="{B7956678-4190-4E7C-9CE2-E4BB07F47696}"/>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8" name="Oval 10">
          <a:extLst>
            <a:ext uri="{FF2B5EF4-FFF2-40B4-BE49-F238E27FC236}">
              <a16:creationId xmlns:a16="http://schemas.microsoft.com/office/drawing/2014/main" id="{E45BE112-27FE-4FE2-B0B3-09CBD3466160}"/>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9" name="Oval 11">
          <a:extLst>
            <a:ext uri="{FF2B5EF4-FFF2-40B4-BE49-F238E27FC236}">
              <a16:creationId xmlns:a16="http://schemas.microsoft.com/office/drawing/2014/main" id="{9623462C-1512-459C-8714-26E2A38CBF7F}"/>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0" name="Oval 12">
          <a:extLst>
            <a:ext uri="{FF2B5EF4-FFF2-40B4-BE49-F238E27FC236}">
              <a16:creationId xmlns:a16="http://schemas.microsoft.com/office/drawing/2014/main" id="{64140FAC-0ED8-42B2-B21C-232F8AD99C6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11" name="Text Box 13">
          <a:extLst>
            <a:ext uri="{FF2B5EF4-FFF2-40B4-BE49-F238E27FC236}">
              <a16:creationId xmlns:a16="http://schemas.microsoft.com/office/drawing/2014/main" id="{A529517C-DBD5-4F3A-B26D-E4BC882DCF6C}"/>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2" name="Oval 17">
          <a:extLst>
            <a:ext uri="{FF2B5EF4-FFF2-40B4-BE49-F238E27FC236}">
              <a16:creationId xmlns:a16="http://schemas.microsoft.com/office/drawing/2014/main" id="{181F8E6B-058F-4FE1-B9D0-8F974BD1B9A0}"/>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3" name="Oval 18">
          <a:extLst>
            <a:ext uri="{FF2B5EF4-FFF2-40B4-BE49-F238E27FC236}">
              <a16:creationId xmlns:a16="http://schemas.microsoft.com/office/drawing/2014/main" id="{35C57E65-7FB9-437F-AA56-6EFCD8C4557D}"/>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4" name="Oval 19">
          <a:extLst>
            <a:ext uri="{FF2B5EF4-FFF2-40B4-BE49-F238E27FC236}">
              <a16:creationId xmlns:a16="http://schemas.microsoft.com/office/drawing/2014/main" id="{C21A37DA-19E6-4246-BB88-858679DE0FC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15" name="Text Box 20">
          <a:extLst>
            <a:ext uri="{FF2B5EF4-FFF2-40B4-BE49-F238E27FC236}">
              <a16:creationId xmlns:a16="http://schemas.microsoft.com/office/drawing/2014/main" id="{19797CCF-2284-4B31-86F2-BA41C96FFE34}"/>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6" name="Oval 24">
          <a:extLst>
            <a:ext uri="{FF2B5EF4-FFF2-40B4-BE49-F238E27FC236}">
              <a16:creationId xmlns:a16="http://schemas.microsoft.com/office/drawing/2014/main" id="{BCE4FDF1-201B-444E-9735-E7E650EF4071}"/>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7" name="Oval 25">
          <a:extLst>
            <a:ext uri="{FF2B5EF4-FFF2-40B4-BE49-F238E27FC236}">
              <a16:creationId xmlns:a16="http://schemas.microsoft.com/office/drawing/2014/main" id="{C233403D-F656-41DC-9773-8969E5E56C94}"/>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8" name="Oval 26">
          <a:extLst>
            <a:ext uri="{FF2B5EF4-FFF2-40B4-BE49-F238E27FC236}">
              <a16:creationId xmlns:a16="http://schemas.microsoft.com/office/drawing/2014/main" id="{A1708AB9-1D4B-4C08-BDFA-DB8A2F64B4C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19" name="Text Box 27">
          <a:extLst>
            <a:ext uri="{FF2B5EF4-FFF2-40B4-BE49-F238E27FC236}">
              <a16:creationId xmlns:a16="http://schemas.microsoft.com/office/drawing/2014/main" id="{7BA7D7AF-9D3B-4008-B000-9B9EC021C96B}"/>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0" name="Oval 31">
          <a:extLst>
            <a:ext uri="{FF2B5EF4-FFF2-40B4-BE49-F238E27FC236}">
              <a16:creationId xmlns:a16="http://schemas.microsoft.com/office/drawing/2014/main" id="{C61DFB50-AE0B-4A91-B416-3F2C51917C9A}"/>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1" name="Oval 32">
          <a:extLst>
            <a:ext uri="{FF2B5EF4-FFF2-40B4-BE49-F238E27FC236}">
              <a16:creationId xmlns:a16="http://schemas.microsoft.com/office/drawing/2014/main" id="{F2028E2A-3DDE-4A00-BEB5-B09DF23B2B68}"/>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2" name="Oval 33">
          <a:extLst>
            <a:ext uri="{FF2B5EF4-FFF2-40B4-BE49-F238E27FC236}">
              <a16:creationId xmlns:a16="http://schemas.microsoft.com/office/drawing/2014/main" id="{C7178B58-E990-47FB-9177-28975C64B499}"/>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23" name="Text Box 34">
          <a:extLst>
            <a:ext uri="{FF2B5EF4-FFF2-40B4-BE49-F238E27FC236}">
              <a16:creationId xmlns:a16="http://schemas.microsoft.com/office/drawing/2014/main" id="{D19D129D-10A8-488A-A2C6-0DC30043AD42}"/>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4" name="Oval 38">
          <a:extLst>
            <a:ext uri="{FF2B5EF4-FFF2-40B4-BE49-F238E27FC236}">
              <a16:creationId xmlns:a16="http://schemas.microsoft.com/office/drawing/2014/main" id="{6FA82295-0A61-4576-9B93-75CA24ACED79}"/>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5" name="Oval 39">
          <a:extLst>
            <a:ext uri="{FF2B5EF4-FFF2-40B4-BE49-F238E27FC236}">
              <a16:creationId xmlns:a16="http://schemas.microsoft.com/office/drawing/2014/main" id="{E3543BCF-A0A5-41D2-BE25-18EBAAA41848}"/>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6" name="Oval 40">
          <a:extLst>
            <a:ext uri="{FF2B5EF4-FFF2-40B4-BE49-F238E27FC236}">
              <a16:creationId xmlns:a16="http://schemas.microsoft.com/office/drawing/2014/main" id="{F5574256-05A4-4E74-90D3-F88C14BA501C}"/>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27" name="Text Box 41">
          <a:extLst>
            <a:ext uri="{FF2B5EF4-FFF2-40B4-BE49-F238E27FC236}">
              <a16:creationId xmlns:a16="http://schemas.microsoft.com/office/drawing/2014/main" id="{59A7A352-38E6-4764-9249-019CF7F8EF18}"/>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8" name="Oval 45">
          <a:extLst>
            <a:ext uri="{FF2B5EF4-FFF2-40B4-BE49-F238E27FC236}">
              <a16:creationId xmlns:a16="http://schemas.microsoft.com/office/drawing/2014/main" id="{77C79466-93D5-403B-B9A1-A7D290829D55}"/>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9" name="Oval 46">
          <a:extLst>
            <a:ext uri="{FF2B5EF4-FFF2-40B4-BE49-F238E27FC236}">
              <a16:creationId xmlns:a16="http://schemas.microsoft.com/office/drawing/2014/main" id="{1BE9044B-59A9-4508-B6F3-42EB5AF15477}"/>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0" name="Oval 47">
          <a:extLst>
            <a:ext uri="{FF2B5EF4-FFF2-40B4-BE49-F238E27FC236}">
              <a16:creationId xmlns:a16="http://schemas.microsoft.com/office/drawing/2014/main" id="{142D3B1A-A510-42D5-B21F-68D6820A7170}"/>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31" name="Text Box 48">
          <a:extLst>
            <a:ext uri="{FF2B5EF4-FFF2-40B4-BE49-F238E27FC236}">
              <a16:creationId xmlns:a16="http://schemas.microsoft.com/office/drawing/2014/main" id="{BE84E4AF-96FE-42C2-B561-AAB4B5EE27EB}"/>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2" name="Oval 52">
          <a:extLst>
            <a:ext uri="{FF2B5EF4-FFF2-40B4-BE49-F238E27FC236}">
              <a16:creationId xmlns:a16="http://schemas.microsoft.com/office/drawing/2014/main" id="{587A5BF2-2EF9-470F-A916-CB370B6487E2}"/>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3" name="Oval 53">
          <a:extLst>
            <a:ext uri="{FF2B5EF4-FFF2-40B4-BE49-F238E27FC236}">
              <a16:creationId xmlns:a16="http://schemas.microsoft.com/office/drawing/2014/main" id="{D6D988D0-565B-4F83-9475-04C037670293}"/>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4" name="Oval 54">
          <a:extLst>
            <a:ext uri="{FF2B5EF4-FFF2-40B4-BE49-F238E27FC236}">
              <a16:creationId xmlns:a16="http://schemas.microsoft.com/office/drawing/2014/main" id="{DEB6E618-4411-4734-B6A8-BEAFD8A0A440}"/>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35" name="Text Box 55">
          <a:extLst>
            <a:ext uri="{FF2B5EF4-FFF2-40B4-BE49-F238E27FC236}">
              <a16:creationId xmlns:a16="http://schemas.microsoft.com/office/drawing/2014/main" id="{DB8EB2D1-3EF2-4B14-9E09-C247A1A9D937}"/>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6" name="Oval 59">
          <a:extLst>
            <a:ext uri="{FF2B5EF4-FFF2-40B4-BE49-F238E27FC236}">
              <a16:creationId xmlns:a16="http://schemas.microsoft.com/office/drawing/2014/main" id="{6A5B58F5-2CC2-4F66-96D1-5ACE1759FDD5}"/>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7" name="Oval 60">
          <a:extLst>
            <a:ext uri="{FF2B5EF4-FFF2-40B4-BE49-F238E27FC236}">
              <a16:creationId xmlns:a16="http://schemas.microsoft.com/office/drawing/2014/main" id="{8B72F353-F63B-4D94-9B55-1B46B9F5109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8" name="Oval 61">
          <a:extLst>
            <a:ext uri="{FF2B5EF4-FFF2-40B4-BE49-F238E27FC236}">
              <a16:creationId xmlns:a16="http://schemas.microsoft.com/office/drawing/2014/main" id="{1ED498FC-A848-44BF-9841-E1AACBBB828A}"/>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39" name="Text Box 62">
          <a:extLst>
            <a:ext uri="{FF2B5EF4-FFF2-40B4-BE49-F238E27FC236}">
              <a16:creationId xmlns:a16="http://schemas.microsoft.com/office/drawing/2014/main" id="{46764C1F-905B-41AE-86A3-7C3E551E898C}"/>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0" name="Oval 66">
          <a:extLst>
            <a:ext uri="{FF2B5EF4-FFF2-40B4-BE49-F238E27FC236}">
              <a16:creationId xmlns:a16="http://schemas.microsoft.com/office/drawing/2014/main" id="{B8842E3F-16C3-4FAC-88DB-3975876457FD}"/>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1" name="Oval 67">
          <a:extLst>
            <a:ext uri="{FF2B5EF4-FFF2-40B4-BE49-F238E27FC236}">
              <a16:creationId xmlns:a16="http://schemas.microsoft.com/office/drawing/2014/main" id="{EDE892DA-3EF9-456F-970E-3789C5498B0A}"/>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2" name="Oval 68">
          <a:extLst>
            <a:ext uri="{FF2B5EF4-FFF2-40B4-BE49-F238E27FC236}">
              <a16:creationId xmlns:a16="http://schemas.microsoft.com/office/drawing/2014/main" id="{4CD90B9C-A7A7-447A-9EEE-86E615EC1645}"/>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43" name="Text Box 69">
          <a:extLst>
            <a:ext uri="{FF2B5EF4-FFF2-40B4-BE49-F238E27FC236}">
              <a16:creationId xmlns:a16="http://schemas.microsoft.com/office/drawing/2014/main" id="{73A1F83B-A4FE-4DD9-8670-80443623E4F7}"/>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4" name="Oval 73">
          <a:extLst>
            <a:ext uri="{FF2B5EF4-FFF2-40B4-BE49-F238E27FC236}">
              <a16:creationId xmlns:a16="http://schemas.microsoft.com/office/drawing/2014/main" id="{54E5CE8B-8CC9-41DF-9A47-994648933B63}"/>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5" name="Oval 74">
          <a:extLst>
            <a:ext uri="{FF2B5EF4-FFF2-40B4-BE49-F238E27FC236}">
              <a16:creationId xmlns:a16="http://schemas.microsoft.com/office/drawing/2014/main" id="{27145FD8-90B0-467D-BD6C-A6A9CB9C0F82}"/>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6" name="Oval 75">
          <a:extLst>
            <a:ext uri="{FF2B5EF4-FFF2-40B4-BE49-F238E27FC236}">
              <a16:creationId xmlns:a16="http://schemas.microsoft.com/office/drawing/2014/main" id="{668F34D5-7E29-4A51-87B6-8D8138233F41}"/>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47" name="Text Box 76">
          <a:extLst>
            <a:ext uri="{FF2B5EF4-FFF2-40B4-BE49-F238E27FC236}">
              <a16:creationId xmlns:a16="http://schemas.microsoft.com/office/drawing/2014/main" id="{8A73BC69-2761-4D3E-A068-C2B70F17FAD0}"/>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8" name="Oval 80">
          <a:extLst>
            <a:ext uri="{FF2B5EF4-FFF2-40B4-BE49-F238E27FC236}">
              <a16:creationId xmlns:a16="http://schemas.microsoft.com/office/drawing/2014/main" id="{4E441B66-63D3-4C52-BD40-8CB877098C2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9" name="Oval 81">
          <a:extLst>
            <a:ext uri="{FF2B5EF4-FFF2-40B4-BE49-F238E27FC236}">
              <a16:creationId xmlns:a16="http://schemas.microsoft.com/office/drawing/2014/main" id="{F4D58BE2-F067-416E-B235-A036C2E5C834}"/>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50" name="Oval 82">
          <a:extLst>
            <a:ext uri="{FF2B5EF4-FFF2-40B4-BE49-F238E27FC236}">
              <a16:creationId xmlns:a16="http://schemas.microsoft.com/office/drawing/2014/main" id="{2481DD21-5F38-4747-80A3-98889A6D8788}"/>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51" name="Text Box 83">
          <a:extLst>
            <a:ext uri="{FF2B5EF4-FFF2-40B4-BE49-F238E27FC236}">
              <a16:creationId xmlns:a16="http://schemas.microsoft.com/office/drawing/2014/main" id="{ED22E105-4B6F-4454-A735-4D5CDA3BBFC6}"/>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31</xdr:col>
      <xdr:colOff>114300</xdr:colOff>
      <xdr:row>22</xdr:row>
      <xdr:rowOff>28575</xdr:rowOff>
    </xdr:from>
    <xdr:to>
      <xdr:col>33</xdr:col>
      <xdr:colOff>57150</xdr:colOff>
      <xdr:row>22</xdr:row>
      <xdr:rowOff>381000</xdr:rowOff>
    </xdr:to>
    <xdr:sp macro="" textlink="">
      <xdr:nvSpPr>
        <xdr:cNvPr id="52" name="Oval 88">
          <a:extLst>
            <a:ext uri="{FF2B5EF4-FFF2-40B4-BE49-F238E27FC236}">
              <a16:creationId xmlns:a16="http://schemas.microsoft.com/office/drawing/2014/main" id="{A6C303EC-F8FF-463F-BB77-5F2AE453BB10}"/>
            </a:ext>
          </a:extLst>
        </xdr:cNvPr>
        <xdr:cNvSpPr>
          <a:spLocks noChangeArrowheads="1"/>
        </xdr:cNvSpPr>
      </xdr:nvSpPr>
      <xdr:spPr bwMode="auto">
        <a:xfrm>
          <a:off x="5425440" y="7412355"/>
          <a:ext cx="37719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114300</xdr:colOff>
      <xdr:row>23</xdr:row>
      <xdr:rowOff>47625</xdr:rowOff>
    </xdr:from>
    <xdr:to>
      <xdr:col>33</xdr:col>
      <xdr:colOff>57150</xdr:colOff>
      <xdr:row>24</xdr:row>
      <xdr:rowOff>9525</xdr:rowOff>
    </xdr:to>
    <xdr:sp macro="" textlink="">
      <xdr:nvSpPr>
        <xdr:cNvPr id="53" name="Oval 89">
          <a:extLst>
            <a:ext uri="{FF2B5EF4-FFF2-40B4-BE49-F238E27FC236}">
              <a16:creationId xmlns:a16="http://schemas.microsoft.com/office/drawing/2014/main" id="{365557E7-FA78-4890-8874-5F6A3DD5689D}"/>
            </a:ext>
          </a:extLst>
        </xdr:cNvPr>
        <xdr:cNvSpPr>
          <a:spLocks noChangeArrowheads="1"/>
        </xdr:cNvSpPr>
      </xdr:nvSpPr>
      <xdr:spPr bwMode="auto">
        <a:xfrm>
          <a:off x="5425440" y="7820025"/>
          <a:ext cx="377190" cy="35052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26</xdr:row>
      <xdr:rowOff>47625</xdr:rowOff>
    </xdr:from>
    <xdr:to>
      <xdr:col>33</xdr:col>
      <xdr:colOff>19050</xdr:colOff>
      <xdr:row>27</xdr:row>
      <xdr:rowOff>9525</xdr:rowOff>
    </xdr:to>
    <xdr:sp macro="" textlink="">
      <xdr:nvSpPr>
        <xdr:cNvPr id="54" name="Oval 90">
          <a:extLst>
            <a:ext uri="{FF2B5EF4-FFF2-40B4-BE49-F238E27FC236}">
              <a16:creationId xmlns:a16="http://schemas.microsoft.com/office/drawing/2014/main" id="{3AD5DC54-2442-4EC8-BFED-8D71C1F853BC}"/>
            </a:ext>
          </a:extLst>
        </xdr:cNvPr>
        <xdr:cNvSpPr>
          <a:spLocks noChangeArrowheads="1"/>
        </xdr:cNvSpPr>
      </xdr:nvSpPr>
      <xdr:spPr bwMode="auto">
        <a:xfrm>
          <a:off x="5387340" y="8795385"/>
          <a:ext cx="377190" cy="35052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27</xdr:row>
      <xdr:rowOff>47625</xdr:rowOff>
    </xdr:from>
    <xdr:to>
      <xdr:col>33</xdr:col>
      <xdr:colOff>19050</xdr:colOff>
      <xdr:row>28</xdr:row>
      <xdr:rowOff>9525</xdr:rowOff>
    </xdr:to>
    <xdr:sp macro="" textlink="">
      <xdr:nvSpPr>
        <xdr:cNvPr id="55" name="Oval 91">
          <a:extLst>
            <a:ext uri="{FF2B5EF4-FFF2-40B4-BE49-F238E27FC236}">
              <a16:creationId xmlns:a16="http://schemas.microsoft.com/office/drawing/2014/main" id="{9906D0DD-88FA-4960-A132-AAC0CD2E73DA}"/>
            </a:ext>
          </a:extLst>
        </xdr:cNvPr>
        <xdr:cNvSpPr>
          <a:spLocks noChangeArrowheads="1"/>
        </xdr:cNvSpPr>
      </xdr:nvSpPr>
      <xdr:spPr bwMode="auto">
        <a:xfrm>
          <a:off x="5387340" y="9184005"/>
          <a:ext cx="377190" cy="35052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28</xdr:row>
      <xdr:rowOff>19050</xdr:rowOff>
    </xdr:from>
    <xdr:to>
      <xdr:col>33</xdr:col>
      <xdr:colOff>19050</xdr:colOff>
      <xdr:row>28</xdr:row>
      <xdr:rowOff>371475</xdr:rowOff>
    </xdr:to>
    <xdr:sp macro="" textlink="">
      <xdr:nvSpPr>
        <xdr:cNvPr id="56" name="Oval 92">
          <a:extLst>
            <a:ext uri="{FF2B5EF4-FFF2-40B4-BE49-F238E27FC236}">
              <a16:creationId xmlns:a16="http://schemas.microsoft.com/office/drawing/2014/main" id="{7CCEEE22-1F65-4666-9C03-77B20D38F9D9}"/>
            </a:ext>
          </a:extLst>
        </xdr:cNvPr>
        <xdr:cNvSpPr>
          <a:spLocks noChangeArrowheads="1"/>
        </xdr:cNvSpPr>
      </xdr:nvSpPr>
      <xdr:spPr bwMode="auto">
        <a:xfrm>
          <a:off x="5387340" y="9544050"/>
          <a:ext cx="37719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29</xdr:row>
      <xdr:rowOff>28575</xdr:rowOff>
    </xdr:from>
    <xdr:to>
      <xdr:col>33</xdr:col>
      <xdr:colOff>19050</xdr:colOff>
      <xdr:row>29</xdr:row>
      <xdr:rowOff>381000</xdr:rowOff>
    </xdr:to>
    <xdr:sp macro="" textlink="">
      <xdr:nvSpPr>
        <xdr:cNvPr id="57" name="Oval 93">
          <a:extLst>
            <a:ext uri="{FF2B5EF4-FFF2-40B4-BE49-F238E27FC236}">
              <a16:creationId xmlns:a16="http://schemas.microsoft.com/office/drawing/2014/main" id="{8D490955-1C5F-4CA4-BACE-44B4AD36864C}"/>
            </a:ext>
          </a:extLst>
        </xdr:cNvPr>
        <xdr:cNvSpPr>
          <a:spLocks noChangeArrowheads="1"/>
        </xdr:cNvSpPr>
      </xdr:nvSpPr>
      <xdr:spPr bwMode="auto">
        <a:xfrm>
          <a:off x="5387340" y="9942195"/>
          <a:ext cx="37719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20</xdr:row>
      <xdr:rowOff>190500</xdr:rowOff>
    </xdr:from>
    <xdr:to>
      <xdr:col>33</xdr:col>
      <xdr:colOff>171450</xdr:colOff>
      <xdr:row>22</xdr:row>
      <xdr:rowOff>0</xdr:rowOff>
    </xdr:to>
    <xdr:sp macro="" textlink="">
      <xdr:nvSpPr>
        <xdr:cNvPr id="58" name="Text Box 94">
          <a:extLst>
            <a:ext uri="{FF2B5EF4-FFF2-40B4-BE49-F238E27FC236}">
              <a16:creationId xmlns:a16="http://schemas.microsoft.com/office/drawing/2014/main" id="{482031F8-7DD5-4AD2-9AE5-2B60CDB1FDD7}"/>
            </a:ext>
          </a:extLst>
        </xdr:cNvPr>
        <xdr:cNvSpPr txBox="1">
          <a:spLocks noChangeArrowheads="1"/>
        </xdr:cNvSpPr>
      </xdr:nvSpPr>
      <xdr:spPr bwMode="auto">
        <a:xfrm>
          <a:off x="5387340" y="7071360"/>
          <a:ext cx="529590" cy="31242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明朝"/>
              <a:ea typeface="ＭＳ Ｐ明朝"/>
            </a:rPr>
            <a:t>業　  者</a:t>
          </a:r>
        </a:p>
        <a:p>
          <a:pPr algn="l" rtl="0">
            <a:lnSpc>
              <a:spcPts val="1100"/>
            </a:lnSpc>
            <a:defRPr sz="1000"/>
          </a:pPr>
          <a:r>
            <a:rPr lang="ja-JP" altLang="en-US" sz="1000" b="0" i="0" u="none" strike="noStrike" baseline="0">
              <a:solidFill>
                <a:srgbClr val="000000"/>
              </a:solidFill>
              <a:latin typeface="ＭＳ Ｐ明朝"/>
              <a:ea typeface="ＭＳ Ｐ明朝"/>
            </a:rPr>
            <a:t>了解印</a:t>
          </a:r>
          <a:endParaRPr lang="ja-JP" altLang="en-US"/>
        </a:p>
      </xdr:txBody>
    </xdr:sp>
    <xdr:clientData/>
  </xdr:twoCellAnchor>
  <xdr:twoCellAnchor>
    <xdr:from>
      <xdr:col>31</xdr:col>
      <xdr:colOff>76200</xdr:colOff>
      <xdr:row>24</xdr:row>
      <xdr:rowOff>266700</xdr:rowOff>
    </xdr:from>
    <xdr:to>
      <xdr:col>33</xdr:col>
      <xdr:colOff>171450</xdr:colOff>
      <xdr:row>25</xdr:row>
      <xdr:rowOff>371475</xdr:rowOff>
    </xdr:to>
    <xdr:sp macro="" textlink="">
      <xdr:nvSpPr>
        <xdr:cNvPr id="59" name="Text Box 95">
          <a:extLst>
            <a:ext uri="{FF2B5EF4-FFF2-40B4-BE49-F238E27FC236}">
              <a16:creationId xmlns:a16="http://schemas.microsoft.com/office/drawing/2014/main" id="{28FFCA35-191B-411E-869D-93289E8B4BFB}"/>
            </a:ext>
          </a:extLst>
        </xdr:cNvPr>
        <xdr:cNvSpPr txBox="1">
          <a:spLocks noChangeArrowheads="1"/>
        </xdr:cNvSpPr>
      </xdr:nvSpPr>
      <xdr:spPr bwMode="auto">
        <a:xfrm>
          <a:off x="5387340" y="8359140"/>
          <a:ext cx="529590" cy="37147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明朝"/>
              <a:ea typeface="ＭＳ Ｐ明朝"/>
            </a:rPr>
            <a:t>業　 者</a:t>
          </a:r>
        </a:p>
        <a:p>
          <a:pPr algn="l" rtl="0">
            <a:lnSpc>
              <a:spcPts val="1100"/>
            </a:lnSpc>
            <a:defRPr sz="1000"/>
          </a:pPr>
          <a:r>
            <a:rPr lang="ja-JP" altLang="en-US" sz="1000" b="0" i="0" u="none" strike="noStrike" baseline="0">
              <a:solidFill>
                <a:srgbClr val="000000"/>
              </a:solidFill>
              <a:latin typeface="ＭＳ Ｐ明朝"/>
              <a:ea typeface="ＭＳ Ｐ明朝"/>
            </a:rPr>
            <a:t>了解印</a:t>
          </a:r>
          <a:endParaRPr lang="ja-JP" altLang="en-US"/>
        </a:p>
      </xdr:txBody>
    </xdr:sp>
    <xdr:clientData/>
  </xdr:twoCellAnchor>
  <xdr:twoCellAnchor>
    <xdr:from>
      <xdr:col>35</xdr:col>
      <xdr:colOff>66675</xdr:colOff>
      <xdr:row>11</xdr:row>
      <xdr:rowOff>0</xdr:rowOff>
    </xdr:from>
    <xdr:to>
      <xdr:col>36</xdr:col>
      <xdr:colOff>390525</xdr:colOff>
      <xdr:row>11</xdr:row>
      <xdr:rowOff>238125</xdr:rowOff>
    </xdr:to>
    <xdr:sp macro="" textlink="">
      <xdr:nvSpPr>
        <xdr:cNvPr id="60" name="Text Box 96">
          <a:extLst>
            <a:ext uri="{FF2B5EF4-FFF2-40B4-BE49-F238E27FC236}">
              <a16:creationId xmlns:a16="http://schemas.microsoft.com/office/drawing/2014/main" id="{A27D91F9-5A75-494F-9442-7740DF22326B}"/>
            </a:ext>
          </a:extLst>
        </xdr:cNvPr>
        <xdr:cNvSpPr txBox="1">
          <a:spLocks noChangeArrowheads="1"/>
        </xdr:cNvSpPr>
      </xdr:nvSpPr>
      <xdr:spPr bwMode="auto">
        <a:xfrm>
          <a:off x="6246495" y="3954780"/>
          <a:ext cx="529590" cy="23812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200"/>
            </a:lnSpc>
            <a:defRPr sz="1000"/>
          </a:pPr>
          <a:endParaRPr lang="ja-JP" altLang="en-US" sz="1000" b="0" i="0" u="none" strike="noStrike" baseline="0">
            <a:solidFill>
              <a:srgbClr val="000000"/>
            </a:solidFill>
            <a:latin typeface="ＭＳ Ｐ明朝"/>
            <a:ea typeface="ＭＳ Ｐ明朝"/>
          </a:endParaRPr>
        </a:p>
        <a:p>
          <a:pPr algn="l" rtl="0">
            <a:lnSpc>
              <a:spcPts val="1000"/>
            </a:lnSpc>
            <a:defRPr sz="1000"/>
          </a:pPr>
          <a:endParaRPr lang="ja-JP" altLang="en-US"/>
        </a:p>
      </xdr:txBody>
    </xdr:sp>
    <xdr:clientData/>
  </xdr:twoCellAnchor>
  <xdr:twoCellAnchor>
    <xdr:from>
      <xdr:col>35</xdr:col>
      <xdr:colOff>47625</xdr:colOff>
      <xdr:row>16</xdr:row>
      <xdr:rowOff>0</xdr:rowOff>
    </xdr:from>
    <xdr:to>
      <xdr:col>36</xdr:col>
      <xdr:colOff>371475</xdr:colOff>
      <xdr:row>17</xdr:row>
      <xdr:rowOff>9525</xdr:rowOff>
    </xdr:to>
    <xdr:sp macro="" textlink="">
      <xdr:nvSpPr>
        <xdr:cNvPr id="61" name="Text Box 97">
          <a:extLst>
            <a:ext uri="{FF2B5EF4-FFF2-40B4-BE49-F238E27FC236}">
              <a16:creationId xmlns:a16="http://schemas.microsoft.com/office/drawing/2014/main" id="{FD390607-1750-481F-97A3-EC2D28F165C3}"/>
            </a:ext>
          </a:extLst>
        </xdr:cNvPr>
        <xdr:cNvSpPr txBox="1">
          <a:spLocks noChangeArrowheads="1"/>
        </xdr:cNvSpPr>
      </xdr:nvSpPr>
      <xdr:spPr bwMode="auto">
        <a:xfrm>
          <a:off x="6227445" y="5638800"/>
          <a:ext cx="544830" cy="39814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200"/>
            </a:lnSpc>
            <a:defRPr sz="1000"/>
          </a:pPr>
          <a:endParaRPr lang="ja-JP" altLang="en-US" sz="1000" b="0" i="0" u="none" strike="noStrike" baseline="0">
            <a:solidFill>
              <a:srgbClr val="000000"/>
            </a:solidFill>
            <a:latin typeface="ＭＳ Ｐ明朝"/>
            <a:ea typeface="ＭＳ Ｐ明朝"/>
          </a:endParaRPr>
        </a:p>
        <a:p>
          <a:pPr algn="l" rtl="0">
            <a:lnSpc>
              <a:spcPts val="1200"/>
            </a:lnSpc>
            <a:defRPr sz="1000"/>
          </a:pPr>
          <a:endParaRPr lang="ja-JP" altLang="en-US" sz="1000" b="0" i="0" u="none" strike="noStrike" baseline="0">
            <a:solidFill>
              <a:srgbClr val="000000"/>
            </a:solidFill>
            <a:latin typeface="ＭＳ Ｐ明朝"/>
            <a:ea typeface="ＭＳ Ｐ明朝"/>
          </a:endParaRPr>
        </a:p>
        <a:p>
          <a:pPr algn="l" rtl="0">
            <a:lnSpc>
              <a:spcPts val="1000"/>
            </a:lnSpc>
            <a:defRPr sz="1000"/>
          </a:pPr>
          <a:endParaRPr lang="ja-JP" altLang="en-US"/>
        </a:p>
      </xdr:txBody>
    </xdr:sp>
    <xdr:clientData/>
  </xdr:twoCellAnchor>
  <xdr:twoCellAnchor>
    <xdr:from>
      <xdr:col>35</xdr:col>
      <xdr:colOff>123825</xdr:colOff>
      <xdr:row>12</xdr:row>
      <xdr:rowOff>19050</xdr:rowOff>
    </xdr:from>
    <xdr:to>
      <xdr:col>36</xdr:col>
      <xdr:colOff>295275</xdr:colOff>
      <xdr:row>12</xdr:row>
      <xdr:rowOff>371475</xdr:rowOff>
    </xdr:to>
    <xdr:sp macro="" textlink="">
      <xdr:nvSpPr>
        <xdr:cNvPr id="62" name="Oval 141">
          <a:extLst>
            <a:ext uri="{FF2B5EF4-FFF2-40B4-BE49-F238E27FC236}">
              <a16:creationId xmlns:a16="http://schemas.microsoft.com/office/drawing/2014/main" id="{D889AF59-FE25-4C2B-BD78-E3B09F16D902}"/>
            </a:ext>
          </a:extLst>
        </xdr:cNvPr>
        <xdr:cNvSpPr>
          <a:spLocks noChangeArrowheads="1"/>
        </xdr:cNvSpPr>
      </xdr:nvSpPr>
      <xdr:spPr bwMode="auto">
        <a:xfrm>
          <a:off x="6303645" y="4362450"/>
          <a:ext cx="40005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35</xdr:col>
      <xdr:colOff>0</xdr:colOff>
      <xdr:row>32</xdr:row>
      <xdr:rowOff>0</xdr:rowOff>
    </xdr:from>
    <xdr:to>
      <xdr:col>36</xdr:col>
      <xdr:colOff>171450</xdr:colOff>
      <xdr:row>32</xdr:row>
      <xdr:rowOff>352425</xdr:rowOff>
    </xdr:to>
    <xdr:sp macro="" textlink="">
      <xdr:nvSpPr>
        <xdr:cNvPr id="63" name="Oval 2">
          <a:extLst>
            <a:ext uri="{FF2B5EF4-FFF2-40B4-BE49-F238E27FC236}">
              <a16:creationId xmlns:a16="http://schemas.microsoft.com/office/drawing/2014/main" id="{F40A5FB8-BCC7-4A75-85A1-004FBF861AC0}"/>
            </a:ext>
          </a:extLst>
        </xdr:cNvPr>
        <xdr:cNvSpPr>
          <a:spLocks noChangeArrowheads="1"/>
        </xdr:cNvSpPr>
      </xdr:nvSpPr>
      <xdr:spPr bwMode="auto">
        <a:xfrm>
          <a:off x="6179820" y="10660380"/>
          <a:ext cx="40005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20</xdr:col>
      <xdr:colOff>133350</xdr:colOff>
      <xdr:row>10</xdr:row>
      <xdr:rowOff>66675</xdr:rowOff>
    </xdr:from>
    <xdr:to>
      <xdr:col>24</xdr:col>
      <xdr:colOff>57150</xdr:colOff>
      <xdr:row>10</xdr:row>
      <xdr:rowOff>352425</xdr:rowOff>
    </xdr:to>
    <xdr:sp macro="" textlink="">
      <xdr:nvSpPr>
        <xdr:cNvPr id="64" name="Oval 150">
          <a:extLst>
            <a:ext uri="{FF2B5EF4-FFF2-40B4-BE49-F238E27FC236}">
              <a16:creationId xmlns:a16="http://schemas.microsoft.com/office/drawing/2014/main" id="{7B69B077-D1B9-4E30-BDEB-6262B1123FC6}"/>
            </a:ext>
          </a:extLst>
        </xdr:cNvPr>
        <xdr:cNvSpPr>
          <a:spLocks noChangeArrowheads="1"/>
        </xdr:cNvSpPr>
      </xdr:nvSpPr>
      <xdr:spPr bwMode="auto">
        <a:xfrm>
          <a:off x="3806190" y="3632835"/>
          <a:ext cx="426720" cy="2857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37</xdr:col>
      <xdr:colOff>579120</xdr:colOff>
      <xdr:row>2</xdr:row>
      <xdr:rowOff>60960</xdr:rowOff>
    </xdr:from>
    <xdr:to>
      <xdr:col>47</xdr:col>
      <xdr:colOff>320040</xdr:colOff>
      <xdr:row>10</xdr:row>
      <xdr:rowOff>144780</xdr:rowOff>
    </xdr:to>
    <xdr:sp macro="" textlink="">
      <xdr:nvSpPr>
        <xdr:cNvPr id="65" name="テキスト ボックス 64">
          <a:extLst>
            <a:ext uri="{FF2B5EF4-FFF2-40B4-BE49-F238E27FC236}">
              <a16:creationId xmlns:a16="http://schemas.microsoft.com/office/drawing/2014/main" id="{1EFC2B2F-05B5-5B09-024E-F7333231D201}"/>
            </a:ext>
          </a:extLst>
        </xdr:cNvPr>
        <xdr:cNvSpPr txBox="1"/>
      </xdr:nvSpPr>
      <xdr:spPr>
        <a:xfrm>
          <a:off x="7345680" y="1013460"/>
          <a:ext cx="6164580" cy="26974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価格表</a:t>
          </a:r>
          <a:r>
            <a:rPr kumimoji="1" lang="en-US" altLang="ja-JP" sz="2000"/>
            <a:t>(</a:t>
          </a:r>
          <a:r>
            <a:rPr kumimoji="1" lang="ja-JP" altLang="en-US" sz="2000"/>
            <a:t>一検体あたり</a:t>
          </a:r>
          <a:r>
            <a:rPr kumimoji="1" lang="en-US" altLang="ja-JP" sz="2000"/>
            <a:t>)</a:t>
          </a:r>
        </a:p>
        <a:p>
          <a:endParaRPr kumimoji="1" lang="en-US" altLang="ja-JP" sz="1100"/>
        </a:p>
        <a:p>
          <a:endParaRPr kumimoji="1" lang="en-US" altLang="ja-JP" sz="1100"/>
        </a:p>
        <a:p>
          <a:r>
            <a:rPr kumimoji="1" lang="ja-JP" altLang="en-US" sz="2000"/>
            <a:t>・通常価格　８７００円</a:t>
          </a:r>
          <a:r>
            <a:rPr kumimoji="1" lang="en-US" altLang="ja-JP" sz="2000"/>
            <a:t>(</a:t>
          </a:r>
          <a:r>
            <a:rPr kumimoji="1" lang="ja-JP" altLang="en-US" sz="2000"/>
            <a:t>税抜</a:t>
          </a:r>
          <a:r>
            <a:rPr kumimoji="1" lang="en-US" altLang="ja-JP" sz="2000"/>
            <a:t>)</a:t>
          </a:r>
        </a:p>
        <a:p>
          <a:endParaRPr kumimoji="1" lang="en-US" altLang="ja-JP" sz="2000"/>
        </a:p>
        <a:p>
          <a:r>
            <a:rPr kumimoji="1" lang="ja-JP" altLang="en-US" sz="2000"/>
            <a:t>・特急価格　８７００円</a:t>
          </a:r>
          <a:r>
            <a:rPr kumimoji="1" lang="en-US" altLang="ja-JP" sz="2000"/>
            <a:t>(</a:t>
          </a:r>
          <a:r>
            <a:rPr kumimoji="1" lang="ja-JP" altLang="en-US" sz="2000"/>
            <a:t>税抜</a:t>
          </a:r>
          <a:r>
            <a:rPr kumimoji="1" lang="en-US" altLang="ja-JP" sz="2000"/>
            <a:t>)</a:t>
          </a:r>
          <a:r>
            <a:rPr kumimoji="1" lang="ja-JP" altLang="en-US" sz="2000"/>
            <a:t>に＋５３００円</a:t>
          </a:r>
          <a:r>
            <a:rPr kumimoji="1" lang="en-US" altLang="ja-JP" sz="2000"/>
            <a:t>(</a:t>
          </a:r>
          <a:r>
            <a:rPr kumimoji="1" lang="ja-JP" altLang="en-US" sz="2000"/>
            <a:t>税抜</a:t>
          </a:r>
          <a:r>
            <a:rPr kumimoji="1" lang="en-US" altLang="ja-JP" sz="2000"/>
            <a:t>)</a:t>
          </a:r>
          <a:endParaRPr kumimoji="1" lang="ja-JP" altLang="en-US" sz="2000"/>
        </a:p>
      </xdr:txBody>
    </xdr:sp>
    <xdr:clientData/>
  </xdr:twoCellAnchor>
  <xdr:twoCellAnchor>
    <xdr:from>
      <xdr:col>34</xdr:col>
      <xdr:colOff>51435</xdr:colOff>
      <xdr:row>11</xdr:row>
      <xdr:rowOff>358140</xdr:rowOff>
    </xdr:from>
    <xdr:to>
      <xdr:col>36</xdr:col>
      <xdr:colOff>280035</xdr:colOff>
      <xdr:row>14</xdr:row>
      <xdr:rowOff>289560</xdr:rowOff>
    </xdr:to>
    <xdr:grpSp>
      <xdr:nvGrpSpPr>
        <xdr:cNvPr id="66" name="グループ化 65">
          <a:extLst>
            <a:ext uri="{FF2B5EF4-FFF2-40B4-BE49-F238E27FC236}">
              <a16:creationId xmlns:a16="http://schemas.microsoft.com/office/drawing/2014/main" id="{4AA13983-2EC6-4E94-88ED-91895BFDE494}"/>
            </a:ext>
          </a:extLst>
        </xdr:cNvPr>
        <xdr:cNvGrpSpPr/>
      </xdr:nvGrpSpPr>
      <xdr:grpSpPr>
        <a:xfrm>
          <a:off x="6371272" y="4334827"/>
          <a:ext cx="685800" cy="864870"/>
          <a:chOff x="4168140" y="2499360"/>
          <a:chExt cx="662940" cy="861060"/>
        </a:xfrm>
      </xdr:grpSpPr>
      <xdr:sp macro="" textlink="">
        <xdr:nvSpPr>
          <xdr:cNvPr id="70" name="楕円 69">
            <a:extLst>
              <a:ext uri="{FF2B5EF4-FFF2-40B4-BE49-F238E27FC236}">
                <a16:creationId xmlns:a16="http://schemas.microsoft.com/office/drawing/2014/main" id="{AFDC2AA4-E1E7-3738-A840-FF2E7F945E28}"/>
              </a:ext>
            </a:extLst>
          </xdr:cNvPr>
          <xdr:cNvSpPr/>
        </xdr:nvSpPr>
        <xdr:spPr>
          <a:xfrm>
            <a:off x="4389120" y="2499360"/>
            <a:ext cx="441960" cy="441960"/>
          </a:xfrm>
          <a:prstGeom prst="ellipse">
            <a:avLst/>
          </a:prstGeom>
          <a:noFill/>
          <a:ln w="38100">
            <a:solidFill>
              <a:srgbClr val="D9423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1" name="テキスト ボックス 70">
            <a:extLst>
              <a:ext uri="{FF2B5EF4-FFF2-40B4-BE49-F238E27FC236}">
                <a16:creationId xmlns:a16="http://schemas.microsoft.com/office/drawing/2014/main" id="{D6D66CD7-D950-80F1-2722-8BBFEF11E35C}"/>
              </a:ext>
            </a:extLst>
          </xdr:cNvPr>
          <xdr:cNvSpPr txBox="1"/>
        </xdr:nvSpPr>
        <xdr:spPr>
          <a:xfrm>
            <a:off x="4168140" y="2506980"/>
            <a:ext cx="617220" cy="853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100">
                <a:solidFill>
                  <a:srgbClr val="D94236"/>
                </a:solidFill>
                <a:latin typeface="HG行書体" panose="03000609000000000000" pitchFamily="65" charset="-128"/>
                <a:ea typeface="HG行書体" panose="03000609000000000000" pitchFamily="65" charset="-128"/>
              </a:rPr>
              <a:t>小坂</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6" name="図 5">
          <a:extLst>
            <a:ext uri="{FF2B5EF4-FFF2-40B4-BE49-F238E27FC236}">
              <a16:creationId xmlns:a16="http://schemas.microsoft.com/office/drawing/2014/main" id="{33F8AFE9-C85A-48A2-AD30-99397B2F2CB7}"/>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2" name="Rectangle 3">
          <a:extLst>
            <a:ext uri="{FF2B5EF4-FFF2-40B4-BE49-F238E27FC236}">
              <a16:creationId xmlns:a16="http://schemas.microsoft.com/office/drawing/2014/main" id="{633FC3F0-5E84-49C2-B404-03F75F53651C}"/>
            </a:ext>
          </a:extLst>
        </xdr:cNvPr>
        <xdr:cNvSpPr txBox="1"/>
      </xdr:nvSpPr>
      <xdr:spPr>
        <a:xfrm>
          <a:off x="5038725" y="1311276"/>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5" name="正方形/長方形 4">
          <a:extLst>
            <a:ext uri="{FF2B5EF4-FFF2-40B4-BE49-F238E27FC236}">
              <a16:creationId xmlns:a16="http://schemas.microsoft.com/office/drawing/2014/main" id="{F766ECF9-CA72-4678-ADC5-8CB360E0E733}"/>
            </a:ext>
          </a:extLst>
        </xdr:cNvPr>
        <xdr:cNvSpPr/>
      </xdr:nvSpPr>
      <xdr:spPr>
        <a:xfrm>
          <a:off x="9025890" y="4829175"/>
          <a:ext cx="501015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7" name="直線矢印コネクタ 6">
          <a:extLst>
            <a:ext uri="{FF2B5EF4-FFF2-40B4-BE49-F238E27FC236}">
              <a16:creationId xmlns:a16="http://schemas.microsoft.com/office/drawing/2014/main" id="{3CF7D95D-9268-317E-2184-59A55B12FBCC}"/>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9" name="直線矢印コネクタ 8">
          <a:extLst>
            <a:ext uri="{FF2B5EF4-FFF2-40B4-BE49-F238E27FC236}">
              <a16:creationId xmlns:a16="http://schemas.microsoft.com/office/drawing/2014/main" id="{689236AE-EADD-4D9F-982C-B74778DBF19D}"/>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11" name="図 10">
          <a:extLst>
            <a:ext uri="{FF2B5EF4-FFF2-40B4-BE49-F238E27FC236}">
              <a16:creationId xmlns:a16="http://schemas.microsoft.com/office/drawing/2014/main" id="{F0335C67-B7AC-1516-C51A-98A8F5D83A8E}"/>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CBEA1FB1-CA9D-457B-975A-622DABE64CAA}"/>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A6903044-F9A5-41A2-9899-CF5762D4C5C0}"/>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078D63A7-DC70-4A5C-BA28-FF33E64DF210}"/>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D77ACFB8-5D9E-4EAE-89C8-20F518732655}"/>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92EE98E3-FEF5-45D0-A44A-903B750A1587}"/>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BB2C41B1-FBAD-4FED-A063-AEB5265A892B}"/>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20390099-0678-47B1-A50C-4A9A8FC5BE84}"/>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87632F3A-6B3B-4982-A2DD-7EF1DA451FC8}"/>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75E01F7D-248E-4BFD-82AB-AC6C037645AE}"/>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A72988E2-DCD7-41B7-8987-9823EBBD7F0C}"/>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97C03954-BC1E-4200-807E-B9CA5D28074C}"/>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68F8E60A-228C-4D3D-8720-2ABD86DE5E5E}"/>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D36180ED-492A-43CF-9B22-DAF8588F68F1}"/>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6DE6C467-96DE-4A6A-A71C-A89F6A5DC958}"/>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CF1CCF0-84B2-4F6B-AD30-9C802AC66E99}"/>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B833DB9B-CD15-4920-A18F-9679E93F3D48}"/>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1C5B5C78-68E0-46E6-9CFD-F27D52AF6EA7}"/>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678D18C4-B38F-4DF5-BC9F-04A646E11181}"/>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asbestos@8910.co.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asbestos@8910.co.jp"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asbestos@8910.co.jp"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184BC-1249-46E4-A331-551F873A726B}">
  <sheetPr>
    <pageSetUpPr autoPageBreaks="0"/>
  </sheetPr>
  <dimension ref="B1:CF78"/>
  <sheetViews>
    <sheetView showZeros="0" zoomScaleNormal="100" zoomScaleSheetLayoutView="130" workbookViewId="0">
      <selection activeCell="H8" sqref="H8:W8"/>
    </sheetView>
    <sheetView workbookViewId="1"/>
  </sheetViews>
  <sheetFormatPr defaultColWidth="9.6640625" defaultRowHeight="14.25"/>
  <cols>
    <col min="1" max="55" width="3.46484375" style="14" customWidth="1"/>
    <col min="56" max="74" width="3.46484375" style="16" customWidth="1"/>
    <col min="75" max="84" width="3.46484375" style="15" customWidth="1"/>
    <col min="85" max="86" width="3.46484375" style="14" customWidth="1"/>
    <col min="87" max="16384" width="9.6640625" style="14"/>
  </cols>
  <sheetData>
    <row r="1" spans="2:72">
      <c r="AJ1" s="14" t="s">
        <v>67</v>
      </c>
    </row>
    <row r="2" spans="2:72" ht="22.7" customHeight="1" thickBot="1">
      <c r="B2" s="202" t="s">
        <v>66</v>
      </c>
      <c r="C2" s="202"/>
      <c r="D2" s="202"/>
      <c r="E2" s="202"/>
      <c r="F2" s="26"/>
      <c r="G2" s="23"/>
      <c r="M2" s="18"/>
      <c r="AJ2" s="14" t="s">
        <v>65</v>
      </c>
    </row>
    <row r="3" spans="2:72" ht="22.7" customHeight="1">
      <c r="B3" s="203" t="s">
        <v>64</v>
      </c>
      <c r="C3" s="204"/>
      <c r="D3" s="204"/>
      <c r="E3" s="204"/>
      <c r="F3" s="204"/>
      <c r="G3" s="205"/>
      <c r="H3" s="206" t="s">
        <v>68</v>
      </c>
      <c r="I3" s="207"/>
      <c r="J3" s="207"/>
      <c r="K3" s="207"/>
      <c r="L3" s="207"/>
      <c r="M3" s="207"/>
      <c r="N3" s="207"/>
      <c r="O3" s="207"/>
      <c r="P3" s="207"/>
      <c r="Q3" s="207"/>
      <c r="R3" s="207"/>
      <c r="S3" s="207"/>
      <c r="T3" s="207"/>
      <c r="U3" s="207"/>
      <c r="V3" s="207"/>
      <c r="W3" s="208"/>
      <c r="X3" s="20"/>
      <c r="Y3" s="20"/>
      <c r="Z3" s="209" t="s">
        <v>63</v>
      </c>
      <c r="AA3" s="210"/>
      <c r="AB3" s="210"/>
      <c r="AC3" s="210"/>
      <c r="AD3" s="210"/>
      <c r="AE3" s="210"/>
      <c r="AF3" s="210"/>
      <c r="AG3" s="210"/>
      <c r="AH3" s="210"/>
      <c r="AI3" s="210"/>
      <c r="AJ3" s="210"/>
      <c r="AK3" s="210"/>
      <c r="AL3" s="210"/>
      <c r="AM3" s="210"/>
      <c r="AN3" s="210"/>
      <c r="AO3" s="210"/>
      <c r="AP3" s="210"/>
      <c r="AQ3" s="210"/>
      <c r="AR3" s="210"/>
      <c r="AS3" s="210"/>
      <c r="AT3" s="210"/>
      <c r="AU3" s="210"/>
      <c r="AV3" s="210"/>
      <c r="AW3" s="211"/>
    </row>
    <row r="4" spans="2:72" ht="22.7" customHeight="1">
      <c r="B4" s="178" t="s">
        <v>62</v>
      </c>
      <c r="C4" s="179"/>
      <c r="D4" s="179"/>
      <c r="E4" s="179"/>
      <c r="F4" s="179"/>
      <c r="G4" s="180"/>
      <c r="H4" s="212" t="str">
        <f>IF(★注文シート!C35="","",★注文シート!C35)</f>
        <v/>
      </c>
      <c r="I4" s="213"/>
      <c r="J4" s="213"/>
      <c r="K4" s="213"/>
      <c r="L4" s="213"/>
      <c r="M4" s="213"/>
      <c r="N4" s="213"/>
      <c r="O4" s="213"/>
      <c r="P4" s="213"/>
      <c r="Q4" s="213"/>
      <c r="R4" s="213"/>
      <c r="S4" s="213"/>
      <c r="T4" s="213"/>
      <c r="U4" s="213"/>
      <c r="V4" s="213"/>
      <c r="W4" s="214"/>
      <c r="X4" s="20"/>
      <c r="Y4" s="20"/>
      <c r="Z4" s="215" t="s">
        <v>61</v>
      </c>
      <c r="AA4" s="216"/>
      <c r="AB4" s="216"/>
      <c r="AC4" s="216"/>
      <c r="AD4" s="216"/>
      <c r="AE4" s="217"/>
      <c r="AF4" s="218" t="s">
        <v>231</v>
      </c>
      <c r="AG4" s="219"/>
      <c r="AH4" s="219"/>
      <c r="AI4" s="219"/>
      <c r="AJ4" s="219"/>
      <c r="AK4" s="219"/>
      <c r="AL4" s="219"/>
      <c r="AM4" s="219"/>
      <c r="AN4" s="219"/>
      <c r="AO4" s="219"/>
      <c r="AP4" s="219"/>
      <c r="AQ4" s="219"/>
      <c r="AR4" s="219"/>
      <c r="AS4" s="219"/>
      <c r="AT4" s="219"/>
      <c r="AU4" s="219"/>
      <c r="AV4" s="219"/>
      <c r="AW4" s="220"/>
    </row>
    <row r="5" spans="2:72" ht="22.7" customHeight="1">
      <c r="B5" s="178" t="s">
        <v>60</v>
      </c>
      <c r="C5" s="179"/>
      <c r="D5" s="179"/>
      <c r="E5" s="179"/>
      <c r="F5" s="179"/>
      <c r="G5" s="180"/>
      <c r="H5" s="221" t="str">
        <f>IF(★注文シート!C25="通常納期","通常納期","特急納期")</f>
        <v>通常納期</v>
      </c>
      <c r="I5" s="222"/>
      <c r="J5" s="222"/>
      <c r="K5" s="222"/>
      <c r="L5" s="222"/>
      <c r="M5" s="223" t="str">
        <f>IF(H5="特急納期","特急が指定されています","")</f>
        <v/>
      </c>
      <c r="N5" s="223"/>
      <c r="O5" s="223"/>
      <c r="P5" s="223"/>
      <c r="Q5" s="223"/>
      <c r="R5" s="223"/>
      <c r="S5" s="223"/>
      <c r="T5" s="223"/>
      <c r="U5" s="223"/>
      <c r="V5" s="223"/>
      <c r="W5" s="224"/>
      <c r="X5" s="20"/>
      <c r="Y5" s="20"/>
      <c r="Z5" s="183" t="s">
        <v>59</v>
      </c>
      <c r="AA5" s="184"/>
      <c r="AB5" s="184"/>
      <c r="AC5" s="184"/>
      <c r="AD5" s="184"/>
      <c r="AE5" s="184"/>
      <c r="AF5" s="172"/>
      <c r="AG5" s="173"/>
      <c r="AH5" s="173"/>
      <c r="AI5" s="173"/>
      <c r="AJ5" s="173"/>
      <c r="AK5" s="173"/>
      <c r="AL5" s="173"/>
      <c r="AM5" s="173"/>
      <c r="AN5" s="173"/>
      <c r="AO5" s="173"/>
      <c r="AP5" s="173"/>
      <c r="AQ5" s="173"/>
      <c r="AR5" s="173"/>
      <c r="AS5" s="173"/>
      <c r="AT5" s="173"/>
      <c r="AU5" s="173"/>
      <c r="AV5" s="173"/>
      <c r="AW5" s="174"/>
    </row>
    <row r="6" spans="2:72" ht="22.7" customHeight="1">
      <c r="B6" s="178" t="s">
        <v>58</v>
      </c>
      <c r="C6" s="179"/>
      <c r="D6" s="179"/>
      <c r="E6" s="179"/>
      <c r="F6" s="179"/>
      <c r="G6" s="180"/>
      <c r="H6" s="181" t="str">
        <f>IF(★注文シート!C14="","",★注文シート!C14)</f>
        <v/>
      </c>
      <c r="I6" s="181"/>
      <c r="J6" s="181"/>
      <c r="K6" s="181"/>
      <c r="L6" s="181"/>
      <c r="M6" s="181"/>
      <c r="N6" s="181"/>
      <c r="O6" s="181"/>
      <c r="P6" s="181"/>
      <c r="Q6" s="181"/>
      <c r="R6" s="181"/>
      <c r="S6" s="181"/>
      <c r="T6" s="181"/>
      <c r="U6" s="181"/>
      <c r="V6" s="181"/>
      <c r="W6" s="182"/>
      <c r="X6" s="20"/>
      <c r="Y6" s="20"/>
      <c r="Z6" s="183" t="s">
        <v>57</v>
      </c>
      <c r="AA6" s="184"/>
      <c r="AB6" s="184"/>
      <c r="AC6" s="184"/>
      <c r="AD6" s="184"/>
      <c r="AE6" s="184"/>
      <c r="AF6" s="172"/>
      <c r="AG6" s="173"/>
      <c r="AH6" s="173"/>
      <c r="AI6" s="173"/>
      <c r="AJ6" s="173"/>
      <c r="AK6" s="173"/>
      <c r="AL6" s="173"/>
      <c r="AM6" s="173"/>
      <c r="AN6" s="173"/>
      <c r="AO6" s="173"/>
      <c r="AP6" s="173"/>
      <c r="AQ6" s="173"/>
      <c r="AR6" s="173"/>
      <c r="AS6" s="173"/>
      <c r="AT6" s="173"/>
      <c r="AU6" s="173"/>
      <c r="AV6" s="173"/>
      <c r="AW6" s="174"/>
    </row>
    <row r="7" spans="2:72" ht="22.7" customHeight="1">
      <c r="B7" s="178" t="s">
        <v>56</v>
      </c>
      <c r="C7" s="179"/>
      <c r="D7" s="179"/>
      <c r="E7" s="179"/>
      <c r="F7" s="179"/>
      <c r="G7" s="180"/>
      <c r="H7" s="187">
        <f>★注文シート!C35</f>
        <v>0</v>
      </c>
      <c r="I7" s="181"/>
      <c r="J7" s="181"/>
      <c r="K7" s="181"/>
      <c r="L7" s="181"/>
      <c r="M7" s="181"/>
      <c r="N7" s="181"/>
      <c r="O7" s="181"/>
      <c r="P7" s="181"/>
      <c r="Q7" s="181"/>
      <c r="R7" s="181"/>
      <c r="S7" s="181"/>
      <c r="T7" s="181"/>
      <c r="U7" s="181"/>
      <c r="V7" s="181"/>
      <c r="W7" s="182"/>
      <c r="X7" s="20"/>
      <c r="Y7" s="20"/>
      <c r="Z7" s="183" t="s">
        <v>55</v>
      </c>
      <c r="AA7" s="184"/>
      <c r="AB7" s="184"/>
      <c r="AC7" s="184"/>
      <c r="AD7" s="184"/>
      <c r="AE7" s="184"/>
      <c r="AF7" s="172"/>
      <c r="AG7" s="173"/>
      <c r="AH7" s="173"/>
      <c r="AI7" s="173"/>
      <c r="AJ7" s="173"/>
      <c r="AK7" s="173"/>
      <c r="AL7" s="173"/>
      <c r="AM7" s="173"/>
      <c r="AN7" s="173"/>
      <c r="AO7" s="173"/>
      <c r="AP7" s="173"/>
      <c r="AQ7" s="173"/>
      <c r="AR7" s="173"/>
      <c r="AS7" s="173"/>
      <c r="AT7" s="173"/>
      <c r="AU7" s="173"/>
      <c r="AV7" s="173"/>
      <c r="AW7" s="174"/>
    </row>
    <row r="8" spans="2:72" ht="22.7" customHeight="1" thickBot="1">
      <c r="B8" s="178" t="s">
        <v>54</v>
      </c>
      <c r="C8" s="179"/>
      <c r="D8" s="179"/>
      <c r="E8" s="179"/>
      <c r="F8" s="179"/>
      <c r="G8" s="180"/>
      <c r="H8" s="187"/>
      <c r="I8" s="181"/>
      <c r="J8" s="181"/>
      <c r="K8" s="181"/>
      <c r="L8" s="181"/>
      <c r="M8" s="181"/>
      <c r="N8" s="181"/>
      <c r="O8" s="181"/>
      <c r="P8" s="181"/>
      <c r="Q8" s="181"/>
      <c r="R8" s="181"/>
      <c r="S8" s="181"/>
      <c r="T8" s="181"/>
      <c r="U8" s="181"/>
      <c r="V8" s="181"/>
      <c r="W8" s="182"/>
      <c r="X8" s="20"/>
      <c r="Y8" s="20"/>
      <c r="Z8" s="193" t="s">
        <v>53</v>
      </c>
      <c r="AA8" s="194"/>
      <c r="AB8" s="194"/>
      <c r="AC8" s="194"/>
      <c r="AD8" s="194"/>
      <c r="AE8" s="194"/>
      <c r="AF8" s="195"/>
      <c r="AG8" s="196"/>
      <c r="AH8" s="196"/>
      <c r="AI8" s="196"/>
      <c r="AJ8" s="196"/>
      <c r="AK8" s="196"/>
      <c r="AL8" s="196"/>
      <c r="AM8" s="196"/>
      <c r="AN8" s="196"/>
      <c r="AO8" s="196"/>
      <c r="AP8" s="196"/>
      <c r="AQ8" s="196"/>
      <c r="AR8" s="196"/>
      <c r="AS8" s="196"/>
      <c r="AT8" s="196"/>
      <c r="AU8" s="196"/>
      <c r="AV8" s="196"/>
      <c r="AW8" s="197"/>
    </row>
    <row r="9" spans="2:72" ht="22.7" customHeight="1">
      <c r="B9" s="178" t="s">
        <v>52</v>
      </c>
      <c r="C9" s="179"/>
      <c r="D9" s="179"/>
      <c r="E9" s="179"/>
      <c r="F9" s="179"/>
      <c r="G9" s="180"/>
      <c r="H9" s="181">
        <f>★注文シート!C35</f>
        <v>0</v>
      </c>
      <c r="I9" s="181"/>
      <c r="J9" s="181"/>
      <c r="K9" s="181"/>
      <c r="L9" s="181"/>
      <c r="M9" s="181"/>
      <c r="N9" s="181"/>
      <c r="O9" s="181"/>
      <c r="P9" s="181"/>
      <c r="Q9" s="181"/>
      <c r="R9" s="181"/>
      <c r="S9" s="181"/>
      <c r="T9" s="181"/>
      <c r="U9" s="181"/>
      <c r="V9" s="181"/>
      <c r="W9" s="182"/>
      <c r="X9" s="20"/>
      <c r="Y9" s="20"/>
      <c r="Z9" s="20"/>
      <c r="AA9" s="20"/>
      <c r="AB9" s="20"/>
      <c r="AC9" s="20"/>
      <c r="AD9" s="20"/>
      <c r="AE9" s="20"/>
      <c r="AF9" s="20"/>
      <c r="AG9" s="20"/>
      <c r="AH9" s="20"/>
    </row>
    <row r="10" spans="2:72" ht="22.7" customHeight="1" thickBot="1">
      <c r="B10" s="178" t="s">
        <v>51</v>
      </c>
      <c r="C10" s="179"/>
      <c r="D10" s="179"/>
      <c r="E10" s="179"/>
      <c r="F10" s="179"/>
      <c r="G10" s="180"/>
      <c r="H10" s="198"/>
      <c r="I10" s="181"/>
      <c r="J10" s="181"/>
      <c r="K10" s="181"/>
      <c r="L10" s="181"/>
      <c r="M10" s="181"/>
      <c r="N10" s="181"/>
      <c r="O10" s="181"/>
      <c r="P10" s="181"/>
      <c r="Q10" s="181"/>
      <c r="R10" s="181"/>
      <c r="S10" s="181"/>
      <c r="T10" s="181"/>
      <c r="U10" s="181"/>
      <c r="V10" s="181"/>
      <c r="W10" s="182"/>
      <c r="X10" s="25"/>
      <c r="Y10" s="25"/>
      <c r="Z10" s="25"/>
      <c r="AA10" s="25"/>
      <c r="AB10" s="25"/>
      <c r="AC10" s="25"/>
      <c r="AD10" s="25"/>
      <c r="AE10" s="25"/>
      <c r="AF10" s="25"/>
      <c r="AG10" s="25"/>
      <c r="AH10" s="25"/>
    </row>
    <row r="11" spans="2:72" ht="22.7" customHeight="1" thickBot="1">
      <c r="B11" s="199" t="s">
        <v>50</v>
      </c>
      <c r="C11" s="200"/>
      <c r="D11" s="200"/>
      <c r="E11" s="200"/>
      <c r="F11" s="200"/>
      <c r="G11" s="201"/>
      <c r="H11" s="170"/>
      <c r="I11" s="170"/>
      <c r="J11" s="170"/>
      <c r="K11" s="170"/>
      <c r="L11" s="170"/>
      <c r="M11" s="170"/>
      <c r="N11" s="170"/>
      <c r="O11" s="170"/>
      <c r="P11" s="170"/>
      <c r="Q11" s="170"/>
      <c r="R11" s="170"/>
      <c r="S11" s="170"/>
      <c r="T11" s="170"/>
      <c r="U11" s="170"/>
      <c r="V11" s="170"/>
      <c r="W11" s="171"/>
      <c r="X11" s="188" t="s">
        <v>49</v>
      </c>
      <c r="Y11" s="189"/>
      <c r="Z11" s="189"/>
      <c r="AA11" s="189"/>
      <c r="AB11" s="189"/>
      <c r="AC11" s="189"/>
      <c r="AD11" s="189"/>
      <c r="AE11" s="190"/>
      <c r="AF11" s="191"/>
      <c r="AG11" s="191"/>
      <c r="AH11" s="191"/>
      <c r="AI11" s="191"/>
      <c r="AJ11" s="191"/>
      <c r="AK11" s="191"/>
      <c r="AL11" s="191"/>
      <c r="AM11" s="191"/>
      <c r="AN11" s="192"/>
      <c r="BB11" s="16"/>
    </row>
    <row r="12" spans="2:72" ht="22.7" customHeight="1">
      <c r="B12" s="18"/>
      <c r="C12" s="18"/>
      <c r="D12" s="18"/>
      <c r="E12" s="18"/>
      <c r="F12" s="18"/>
      <c r="G12" s="18"/>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row>
    <row r="13" spans="2:72" ht="22.7" customHeight="1" thickBot="1">
      <c r="B13" s="185" t="s">
        <v>48</v>
      </c>
      <c r="C13" s="185"/>
      <c r="D13" s="185"/>
      <c r="E13" s="185"/>
    </row>
    <row r="14" spans="2:72" ht="22.7" customHeight="1">
      <c r="B14" s="186" t="s">
        <v>47</v>
      </c>
      <c r="C14" s="175"/>
      <c r="D14" s="175" t="s">
        <v>46</v>
      </c>
      <c r="E14" s="175"/>
      <c r="F14" s="175"/>
      <c r="G14" s="175"/>
      <c r="H14" s="175"/>
      <c r="I14" s="175" t="s">
        <v>45</v>
      </c>
      <c r="J14" s="175"/>
      <c r="K14" s="175"/>
      <c r="L14" s="175"/>
      <c r="M14" s="175"/>
      <c r="N14" s="175"/>
      <c r="O14" s="175"/>
      <c r="P14" s="175"/>
      <c r="Q14" s="175" t="s">
        <v>44</v>
      </c>
      <c r="R14" s="175"/>
      <c r="S14" s="175"/>
      <c r="T14" s="175"/>
      <c r="U14" s="175" t="s">
        <v>43</v>
      </c>
      <c r="V14" s="175"/>
      <c r="W14" s="175"/>
      <c r="X14" s="175"/>
      <c r="Y14" s="175"/>
      <c r="Z14" s="175"/>
      <c r="AA14" s="175"/>
      <c r="AB14" s="175" t="s">
        <v>42</v>
      </c>
      <c r="AC14" s="175"/>
      <c r="AD14" s="175"/>
      <c r="AE14" s="175"/>
      <c r="AF14" s="175" t="s">
        <v>41</v>
      </c>
      <c r="AG14" s="175"/>
      <c r="AH14" s="175"/>
      <c r="AI14" s="175" t="s">
        <v>40</v>
      </c>
      <c r="AJ14" s="175"/>
      <c r="AK14" s="175"/>
      <c r="AL14" s="176" t="s">
        <v>39</v>
      </c>
      <c r="AM14" s="176"/>
      <c r="AN14" s="177"/>
      <c r="AO14" s="20"/>
      <c r="AP14" s="20"/>
      <c r="AQ14" s="20"/>
      <c r="AR14" s="20"/>
      <c r="AU14" s="20"/>
      <c r="AV14" s="20"/>
      <c r="AW14" s="20"/>
      <c r="AX14" s="20"/>
      <c r="AY14" s="20"/>
      <c r="AZ14" s="20"/>
      <c r="BA14" s="20"/>
      <c r="BB14" s="20"/>
      <c r="BC14" s="20"/>
      <c r="BD14" s="21"/>
      <c r="BE14" s="21"/>
      <c r="BF14" s="21"/>
      <c r="BG14" s="21"/>
      <c r="BK14" s="21"/>
      <c r="BL14" s="21"/>
      <c r="BM14" s="21"/>
      <c r="BN14" s="21"/>
      <c r="BO14" s="21"/>
      <c r="BP14" s="21"/>
      <c r="BQ14" s="21"/>
      <c r="BR14" s="21"/>
      <c r="BS14" s="21"/>
      <c r="BT14" s="21"/>
    </row>
    <row r="15" spans="2:72" ht="22.7" customHeight="1">
      <c r="B15" s="168">
        <v>1</v>
      </c>
      <c r="C15" s="169"/>
      <c r="D15" s="163" t="s">
        <v>37</v>
      </c>
      <c r="E15" s="163"/>
      <c r="F15" s="163"/>
      <c r="G15" s="163"/>
      <c r="H15" s="163"/>
      <c r="I15" s="163" t="str">
        <f>IF(★注文シート!D39="","",★注文シート!D39)</f>
        <v/>
      </c>
      <c r="J15" s="163"/>
      <c r="K15" s="163"/>
      <c r="L15" s="163"/>
      <c r="M15" s="163"/>
      <c r="N15" s="163"/>
      <c r="O15" s="163"/>
      <c r="P15" s="163"/>
      <c r="Q15" s="162" t="str">
        <f>IF(★注文シート!E39="","",★注文シート!E39)</f>
        <v/>
      </c>
      <c r="R15" s="163"/>
      <c r="S15" s="163"/>
      <c r="T15" s="163"/>
      <c r="U15" s="163" t="str">
        <f>IF(★注文シート!F39="","",★注文シート!F39)</f>
        <v/>
      </c>
      <c r="V15" s="163"/>
      <c r="W15" s="163"/>
      <c r="X15" s="163"/>
      <c r="Y15" s="163"/>
      <c r="Z15" s="163"/>
      <c r="AA15" s="163"/>
      <c r="AB15" s="163" t="str">
        <f>IF(★注文シート!G39="","",★注文シート!G39)</f>
        <v/>
      </c>
      <c r="AC15" s="163"/>
      <c r="AD15" s="163"/>
      <c r="AE15" s="163"/>
      <c r="AF15" s="163"/>
      <c r="AG15" s="163"/>
      <c r="AH15" s="163"/>
      <c r="AI15" s="165"/>
      <c r="AJ15" s="165"/>
      <c r="AK15" s="165"/>
      <c r="AL15" s="157"/>
      <c r="AM15" s="157"/>
      <c r="AN15" s="158"/>
      <c r="AO15" s="20"/>
      <c r="AP15" s="20"/>
      <c r="AQ15" s="20"/>
      <c r="AR15" s="20"/>
      <c r="AU15" s="20"/>
      <c r="AV15" s="20"/>
      <c r="AW15" s="20"/>
      <c r="AX15" s="20"/>
      <c r="AY15" s="20"/>
      <c r="AZ15" s="20"/>
      <c r="BA15" s="20"/>
      <c r="BB15" s="20"/>
      <c r="BC15" s="20"/>
      <c r="BD15" s="21"/>
      <c r="BE15" s="19" t="str">
        <f t="shared" ref="BE15:BE44" si="0">IF(AND(AF15="〇",AI15="〇"),"定性+断面+定量",IF(AF15="〇","定性+断面写真",IF(AI15="〇","定性+定量","定性分析")))</f>
        <v>定性分析</v>
      </c>
      <c r="BF15" s="21"/>
      <c r="BG15" s="21"/>
      <c r="BK15" s="22" t="s">
        <v>38</v>
      </c>
      <c r="BL15" s="21"/>
      <c r="BM15" s="21"/>
      <c r="BN15" s="21"/>
      <c r="BO15" s="21">
        <f>COUNTIF(AF15:AH44,"〇")</f>
        <v>0</v>
      </c>
      <c r="BP15" s="21"/>
      <c r="BQ15" s="21" t="str">
        <f>BK15&amp;BO15</f>
        <v>断面写真:0</v>
      </c>
      <c r="BR15" s="21"/>
      <c r="BS15" s="21"/>
      <c r="BT15" s="21"/>
    </row>
    <row r="16" spans="2:72" ht="22.7" customHeight="1">
      <c r="B16" s="168">
        <v>2</v>
      </c>
      <c r="C16" s="169"/>
      <c r="D16" s="163" t="s">
        <v>37</v>
      </c>
      <c r="E16" s="163"/>
      <c r="F16" s="163"/>
      <c r="G16" s="163"/>
      <c r="H16" s="163"/>
      <c r="I16" s="163" t="str">
        <f>IF(★注文シート!D40="","",★注文シート!D40)</f>
        <v/>
      </c>
      <c r="J16" s="163"/>
      <c r="K16" s="163"/>
      <c r="L16" s="163"/>
      <c r="M16" s="163"/>
      <c r="N16" s="163"/>
      <c r="O16" s="163"/>
      <c r="P16" s="163"/>
      <c r="Q16" s="162" t="str">
        <f>IF(★注文シート!E40="","",★注文シート!E40)</f>
        <v/>
      </c>
      <c r="R16" s="163"/>
      <c r="S16" s="163"/>
      <c r="T16" s="163"/>
      <c r="U16" s="163" t="str">
        <f>IF(★注文シート!F40="","",★注文シート!F40)</f>
        <v/>
      </c>
      <c r="V16" s="163"/>
      <c r="W16" s="163"/>
      <c r="X16" s="163"/>
      <c r="Y16" s="163"/>
      <c r="Z16" s="163"/>
      <c r="AA16" s="163"/>
      <c r="AB16" s="163" t="str">
        <f>IF(★注文シート!G40="","",★注文シート!G40)</f>
        <v/>
      </c>
      <c r="AC16" s="163"/>
      <c r="AD16" s="163"/>
      <c r="AE16" s="163"/>
      <c r="AF16" s="163"/>
      <c r="AG16" s="163"/>
      <c r="AH16" s="163"/>
      <c r="AI16" s="165"/>
      <c r="AJ16" s="165"/>
      <c r="AK16" s="165"/>
      <c r="AL16" s="157"/>
      <c r="AM16" s="157"/>
      <c r="AN16" s="158"/>
      <c r="AO16" s="20"/>
      <c r="AP16" s="20"/>
      <c r="AQ16" s="20"/>
      <c r="AR16" s="20"/>
      <c r="AU16" s="20"/>
      <c r="AV16" s="20"/>
      <c r="AW16" s="20"/>
      <c r="AX16" s="20"/>
      <c r="AY16" s="20"/>
      <c r="AZ16" s="20"/>
      <c r="BA16" s="20"/>
      <c r="BB16" s="20"/>
      <c r="BC16" s="20"/>
      <c r="BD16" s="21"/>
      <c r="BE16" s="19" t="str">
        <f t="shared" si="0"/>
        <v>定性分析</v>
      </c>
      <c r="BF16" s="21"/>
      <c r="BG16" s="21"/>
      <c r="BK16" s="21" t="s">
        <v>36</v>
      </c>
      <c r="BL16" s="21"/>
      <c r="BM16" s="21"/>
      <c r="BN16" s="21"/>
      <c r="BO16" s="21">
        <f>COUNTIF(AI15:AK44,"〇")</f>
        <v>0</v>
      </c>
      <c r="BP16" s="21"/>
      <c r="BQ16" s="21" t="str">
        <f>BK16&amp;BO16</f>
        <v>定量分析:0</v>
      </c>
      <c r="BR16" s="21"/>
      <c r="BS16" s="21"/>
      <c r="BT16" s="21"/>
    </row>
    <row r="17" spans="2:72" ht="22.7" customHeight="1">
      <c r="B17" s="168">
        <v>3</v>
      </c>
      <c r="C17" s="169"/>
      <c r="D17" s="163" t="s">
        <v>37</v>
      </c>
      <c r="E17" s="163"/>
      <c r="F17" s="163"/>
      <c r="G17" s="163"/>
      <c r="H17" s="163"/>
      <c r="I17" s="163" t="str">
        <f>IF(★注文シート!D41="","",★注文シート!D41)</f>
        <v/>
      </c>
      <c r="J17" s="163"/>
      <c r="K17" s="163"/>
      <c r="L17" s="163"/>
      <c r="M17" s="163"/>
      <c r="N17" s="163"/>
      <c r="O17" s="163"/>
      <c r="P17" s="163"/>
      <c r="Q17" s="162" t="str">
        <f>IF(★注文シート!E41="","",★注文シート!E41)</f>
        <v/>
      </c>
      <c r="R17" s="163"/>
      <c r="S17" s="163"/>
      <c r="T17" s="163"/>
      <c r="U17" s="163" t="str">
        <f>IF(★注文シート!F41="","",★注文シート!F41)</f>
        <v/>
      </c>
      <c r="V17" s="163"/>
      <c r="W17" s="163"/>
      <c r="X17" s="163"/>
      <c r="Y17" s="163"/>
      <c r="Z17" s="163"/>
      <c r="AA17" s="163"/>
      <c r="AB17" s="163" t="str">
        <f>IF(★注文シート!G41="","",★注文シート!G41)</f>
        <v/>
      </c>
      <c r="AC17" s="163"/>
      <c r="AD17" s="163"/>
      <c r="AE17" s="163"/>
      <c r="AF17" s="163"/>
      <c r="AG17" s="163"/>
      <c r="AH17" s="163"/>
      <c r="AI17" s="165"/>
      <c r="AJ17" s="165"/>
      <c r="AK17" s="165"/>
      <c r="AL17" s="157"/>
      <c r="AM17" s="157"/>
      <c r="AN17" s="158"/>
      <c r="AO17" s="20"/>
      <c r="AP17" s="20"/>
      <c r="AQ17" s="20"/>
      <c r="AR17" s="20"/>
      <c r="AU17" s="20"/>
      <c r="AV17" s="20"/>
      <c r="AW17" s="20"/>
      <c r="AX17" s="20"/>
      <c r="AY17" s="20"/>
      <c r="AZ17" s="20"/>
      <c r="BA17" s="20"/>
      <c r="BB17" s="20"/>
      <c r="BC17" s="20"/>
      <c r="BD17" s="21"/>
      <c r="BE17" s="19" t="str">
        <f t="shared" si="0"/>
        <v>定性分析</v>
      </c>
      <c r="BF17" s="21"/>
      <c r="BG17" s="21"/>
      <c r="BK17" s="21" t="s">
        <v>35</v>
      </c>
      <c r="BL17" s="21"/>
      <c r="BM17" s="21"/>
      <c r="BN17" s="21"/>
      <c r="BO17" s="21">
        <f>COUNTIF(D15:H44,"報告書不要")</f>
        <v>0</v>
      </c>
      <c r="BP17" s="21"/>
      <c r="BQ17" s="21" t="str">
        <f>BK17&amp;BO17</f>
        <v>報告書不要:0</v>
      </c>
      <c r="BR17" s="21"/>
      <c r="BS17" s="21"/>
      <c r="BT17" s="21"/>
    </row>
    <row r="18" spans="2:72" ht="22.7" customHeight="1">
      <c r="B18" s="168">
        <v>4</v>
      </c>
      <c r="C18" s="169"/>
      <c r="D18" s="163"/>
      <c r="E18" s="163"/>
      <c r="F18" s="163"/>
      <c r="G18" s="163"/>
      <c r="H18" s="163"/>
      <c r="I18" s="163" t="str">
        <f>IF(★注文シート!D42="","",★注文シート!D42)</f>
        <v/>
      </c>
      <c r="J18" s="163"/>
      <c r="K18" s="163"/>
      <c r="L18" s="163"/>
      <c r="M18" s="163"/>
      <c r="N18" s="163"/>
      <c r="O18" s="163"/>
      <c r="P18" s="163"/>
      <c r="Q18" s="162" t="str">
        <f>IF(★注文シート!E42="","",★注文シート!E42)</f>
        <v/>
      </c>
      <c r="R18" s="163"/>
      <c r="S18" s="163"/>
      <c r="T18" s="163"/>
      <c r="U18" s="163" t="str">
        <f>IF(★注文シート!F42="","",★注文シート!F42)</f>
        <v/>
      </c>
      <c r="V18" s="163"/>
      <c r="W18" s="163"/>
      <c r="X18" s="163"/>
      <c r="Y18" s="163"/>
      <c r="Z18" s="163"/>
      <c r="AA18" s="163"/>
      <c r="AB18" s="163" t="str">
        <f>IF(★注文シート!G42="","",★注文シート!G42)</f>
        <v/>
      </c>
      <c r="AC18" s="163"/>
      <c r="AD18" s="163"/>
      <c r="AE18" s="163"/>
      <c r="AF18" s="163"/>
      <c r="AG18" s="163"/>
      <c r="AH18" s="163"/>
      <c r="AI18" s="165"/>
      <c r="AJ18" s="165"/>
      <c r="AK18" s="165"/>
      <c r="AL18" s="157"/>
      <c r="AM18" s="157"/>
      <c r="AN18" s="158"/>
      <c r="AO18" s="20"/>
      <c r="AP18" s="20"/>
      <c r="AQ18" s="20"/>
      <c r="AR18" s="20"/>
      <c r="AU18" s="20"/>
      <c r="AV18" s="20"/>
      <c r="AW18" s="20"/>
      <c r="AX18" s="20"/>
      <c r="AY18" s="20"/>
      <c r="AZ18" s="20"/>
      <c r="BA18" s="20"/>
      <c r="BB18" s="20"/>
      <c r="BC18" s="20"/>
      <c r="BD18" s="21"/>
      <c r="BE18" s="19" t="str">
        <f t="shared" si="0"/>
        <v>定性分析</v>
      </c>
      <c r="BF18" s="21"/>
      <c r="BG18" s="21"/>
      <c r="BK18" s="21" t="s">
        <v>34</v>
      </c>
      <c r="BL18" s="21"/>
      <c r="BM18" s="21"/>
      <c r="BN18" s="21"/>
      <c r="BO18" s="21">
        <f>COUNTIF(D15:H44,"灰化済み")</f>
        <v>3</v>
      </c>
      <c r="BP18" s="21"/>
      <c r="BQ18" s="21" t="str">
        <f>BK18&amp;BO18</f>
        <v>灰化済み:3</v>
      </c>
      <c r="BR18" s="21"/>
      <c r="BS18" s="21"/>
      <c r="BT18" s="21"/>
    </row>
    <row r="19" spans="2:72" ht="22.7" customHeight="1">
      <c r="B19" s="168">
        <v>5</v>
      </c>
      <c r="C19" s="169"/>
      <c r="D19" s="163"/>
      <c r="E19" s="163"/>
      <c r="F19" s="163"/>
      <c r="G19" s="163"/>
      <c r="H19" s="163"/>
      <c r="I19" s="163" t="str">
        <f>IF(★注文シート!D43="","",★注文シート!D43)</f>
        <v/>
      </c>
      <c r="J19" s="163"/>
      <c r="K19" s="163"/>
      <c r="L19" s="163"/>
      <c r="M19" s="163"/>
      <c r="N19" s="163"/>
      <c r="O19" s="163"/>
      <c r="P19" s="163"/>
      <c r="Q19" s="162" t="str">
        <f>IF(★注文シート!E43="","",★注文シート!E43)</f>
        <v/>
      </c>
      <c r="R19" s="163"/>
      <c r="S19" s="163"/>
      <c r="T19" s="163"/>
      <c r="U19" s="163" t="str">
        <f>IF(★注文シート!F43="","",★注文シート!F43)</f>
        <v/>
      </c>
      <c r="V19" s="163"/>
      <c r="W19" s="163"/>
      <c r="X19" s="163"/>
      <c r="Y19" s="163"/>
      <c r="Z19" s="163"/>
      <c r="AA19" s="163"/>
      <c r="AB19" s="163" t="str">
        <f>IF(★注文シート!G43="","",★注文シート!G43)</f>
        <v/>
      </c>
      <c r="AC19" s="163"/>
      <c r="AD19" s="163"/>
      <c r="AE19" s="163"/>
      <c r="AF19" s="163"/>
      <c r="AG19" s="163"/>
      <c r="AH19" s="163"/>
      <c r="AI19" s="165"/>
      <c r="AJ19" s="165"/>
      <c r="AK19" s="165"/>
      <c r="AL19" s="157"/>
      <c r="AM19" s="157"/>
      <c r="AN19" s="158"/>
      <c r="AO19" s="20"/>
      <c r="AP19" s="20"/>
      <c r="AQ19" s="20"/>
      <c r="AR19" s="20"/>
      <c r="AU19" s="20"/>
      <c r="AV19" s="20"/>
      <c r="AW19" s="20"/>
      <c r="AX19" s="20"/>
      <c r="AY19" s="20"/>
      <c r="AZ19" s="20"/>
      <c r="BA19" s="20"/>
      <c r="BB19" s="20"/>
      <c r="BC19" s="20"/>
      <c r="BD19" s="21"/>
      <c r="BE19" s="19" t="str">
        <f t="shared" si="0"/>
        <v>定性分析</v>
      </c>
      <c r="BF19" s="21"/>
      <c r="BG19" s="21"/>
      <c r="BK19" s="21" t="s">
        <v>33</v>
      </c>
      <c r="BL19" s="21"/>
      <c r="BM19" s="21"/>
      <c r="BN19" s="21"/>
      <c r="BO19" s="21">
        <f>COUNTIF(D15:H44,"XRD済み")</f>
        <v>0</v>
      </c>
      <c r="BP19" s="21"/>
      <c r="BQ19" s="21" t="str">
        <f>BK19&amp;BO19</f>
        <v>XRD済み:0</v>
      </c>
      <c r="BR19" s="21"/>
      <c r="BS19" s="21"/>
      <c r="BT19" s="21"/>
    </row>
    <row r="20" spans="2:72" ht="22.7" customHeight="1">
      <c r="B20" s="168">
        <v>6</v>
      </c>
      <c r="C20" s="169"/>
      <c r="D20" s="163"/>
      <c r="E20" s="163"/>
      <c r="F20" s="163"/>
      <c r="G20" s="163"/>
      <c r="H20" s="163"/>
      <c r="I20" s="163" t="str">
        <f>IF(★注文シート!D44="","",★注文シート!D44)</f>
        <v/>
      </c>
      <c r="J20" s="163"/>
      <c r="K20" s="163"/>
      <c r="L20" s="163"/>
      <c r="M20" s="163"/>
      <c r="N20" s="163"/>
      <c r="O20" s="163"/>
      <c r="P20" s="163"/>
      <c r="Q20" s="162" t="str">
        <f>IF(★注文シート!E44="","",★注文シート!E44)</f>
        <v/>
      </c>
      <c r="R20" s="163"/>
      <c r="S20" s="163"/>
      <c r="T20" s="163"/>
      <c r="U20" s="163" t="str">
        <f>IF(★注文シート!F44="","",★注文シート!F44)</f>
        <v/>
      </c>
      <c r="V20" s="163"/>
      <c r="W20" s="163"/>
      <c r="X20" s="163"/>
      <c r="Y20" s="163"/>
      <c r="Z20" s="163"/>
      <c r="AA20" s="163"/>
      <c r="AB20" s="163" t="str">
        <f>IF(★注文シート!G44="","",★注文シート!G44)</f>
        <v/>
      </c>
      <c r="AC20" s="163"/>
      <c r="AD20" s="163"/>
      <c r="AE20" s="163"/>
      <c r="AF20" s="163"/>
      <c r="AG20" s="163"/>
      <c r="AH20" s="163"/>
      <c r="AI20" s="165"/>
      <c r="AJ20" s="165"/>
      <c r="AK20" s="165"/>
      <c r="AL20" s="157"/>
      <c r="AM20" s="157"/>
      <c r="AN20" s="158"/>
      <c r="AO20" s="20"/>
      <c r="AP20" s="20"/>
      <c r="AQ20" s="20"/>
      <c r="AR20" s="20"/>
      <c r="AU20" s="20"/>
      <c r="AV20" s="20"/>
      <c r="AW20" s="20"/>
      <c r="AX20" s="20"/>
      <c r="AY20" s="20"/>
      <c r="AZ20" s="20"/>
      <c r="BA20" s="20"/>
      <c r="BB20" s="20"/>
      <c r="BC20" s="20"/>
      <c r="BD20" s="21"/>
      <c r="BE20" s="19" t="str">
        <f t="shared" si="0"/>
        <v>定性分析</v>
      </c>
      <c r="BF20" s="21"/>
      <c r="BG20" s="21"/>
    </row>
    <row r="21" spans="2:72" ht="22.7" customHeight="1">
      <c r="B21" s="168">
        <v>7</v>
      </c>
      <c r="C21" s="169"/>
      <c r="D21" s="163"/>
      <c r="E21" s="163"/>
      <c r="F21" s="163"/>
      <c r="G21" s="163"/>
      <c r="H21" s="163"/>
      <c r="I21" s="163" t="str">
        <f>IF(★注文シート!D45="","",★注文シート!D45)</f>
        <v/>
      </c>
      <c r="J21" s="163"/>
      <c r="K21" s="163"/>
      <c r="L21" s="163"/>
      <c r="M21" s="163"/>
      <c r="N21" s="163"/>
      <c r="O21" s="163"/>
      <c r="P21" s="163"/>
      <c r="Q21" s="162" t="str">
        <f>IF(★注文シート!E45="","",★注文シート!E45)</f>
        <v/>
      </c>
      <c r="R21" s="163"/>
      <c r="S21" s="163"/>
      <c r="T21" s="163"/>
      <c r="U21" s="163" t="str">
        <f>IF(★注文シート!F45="","",★注文シート!F45)</f>
        <v/>
      </c>
      <c r="V21" s="163"/>
      <c r="W21" s="163"/>
      <c r="X21" s="163"/>
      <c r="Y21" s="163"/>
      <c r="Z21" s="163"/>
      <c r="AA21" s="163"/>
      <c r="AB21" s="163" t="str">
        <f>IF(★注文シート!G45="","",★注文シート!G45)</f>
        <v/>
      </c>
      <c r="AC21" s="163"/>
      <c r="AD21" s="163"/>
      <c r="AE21" s="163"/>
      <c r="AF21" s="163"/>
      <c r="AG21" s="163"/>
      <c r="AH21" s="163"/>
      <c r="AI21" s="165"/>
      <c r="AJ21" s="165"/>
      <c r="AK21" s="165"/>
      <c r="AL21" s="157"/>
      <c r="AM21" s="157"/>
      <c r="AN21" s="158"/>
      <c r="AO21" s="20"/>
      <c r="AP21" s="20"/>
      <c r="AQ21" s="20"/>
      <c r="AR21" s="20"/>
      <c r="BE21" s="19" t="str">
        <f t="shared" si="0"/>
        <v>定性分析</v>
      </c>
    </row>
    <row r="22" spans="2:72" ht="22.7" customHeight="1">
      <c r="B22" s="168">
        <v>8</v>
      </c>
      <c r="C22" s="169"/>
      <c r="D22" s="163"/>
      <c r="E22" s="163"/>
      <c r="F22" s="163"/>
      <c r="G22" s="163"/>
      <c r="H22" s="163"/>
      <c r="I22" s="163" t="str">
        <f>IF(★注文シート!D46="","",★注文シート!D46)</f>
        <v/>
      </c>
      <c r="J22" s="163"/>
      <c r="K22" s="163"/>
      <c r="L22" s="163"/>
      <c r="M22" s="163"/>
      <c r="N22" s="163"/>
      <c r="O22" s="163"/>
      <c r="P22" s="163"/>
      <c r="Q22" s="162" t="str">
        <f>IF(★注文シート!E46="","",★注文シート!E46)</f>
        <v/>
      </c>
      <c r="R22" s="163"/>
      <c r="S22" s="163"/>
      <c r="T22" s="163"/>
      <c r="U22" s="163" t="str">
        <f>IF(★注文シート!F46="","",★注文シート!F46)</f>
        <v/>
      </c>
      <c r="V22" s="163"/>
      <c r="W22" s="163"/>
      <c r="X22" s="163"/>
      <c r="Y22" s="163"/>
      <c r="Z22" s="163"/>
      <c r="AA22" s="163"/>
      <c r="AB22" s="163" t="str">
        <f>IF(★注文シート!G46="","",★注文シート!G46)</f>
        <v/>
      </c>
      <c r="AC22" s="163"/>
      <c r="AD22" s="163"/>
      <c r="AE22" s="163"/>
      <c r="AF22" s="163"/>
      <c r="AG22" s="163"/>
      <c r="AH22" s="163"/>
      <c r="AI22" s="165"/>
      <c r="AJ22" s="165"/>
      <c r="AK22" s="165"/>
      <c r="AL22" s="157"/>
      <c r="AM22" s="157"/>
      <c r="AN22" s="158"/>
      <c r="AO22" s="20"/>
      <c r="AP22" s="20"/>
      <c r="AQ22" s="20"/>
      <c r="AR22" s="20"/>
      <c r="BE22" s="19" t="str">
        <f t="shared" si="0"/>
        <v>定性分析</v>
      </c>
    </row>
    <row r="23" spans="2:72" ht="22.7" customHeight="1">
      <c r="B23" s="168">
        <v>9</v>
      </c>
      <c r="C23" s="169"/>
      <c r="D23" s="163"/>
      <c r="E23" s="163"/>
      <c r="F23" s="163"/>
      <c r="G23" s="163"/>
      <c r="H23" s="163"/>
      <c r="I23" s="163" t="str">
        <f>IF(★注文シート!D47="","",★注文シート!D47)</f>
        <v/>
      </c>
      <c r="J23" s="163"/>
      <c r="K23" s="163"/>
      <c r="L23" s="163"/>
      <c r="M23" s="163"/>
      <c r="N23" s="163"/>
      <c r="O23" s="163"/>
      <c r="P23" s="163"/>
      <c r="Q23" s="162" t="str">
        <f>IF(★注文シート!E47="","",★注文シート!E47)</f>
        <v/>
      </c>
      <c r="R23" s="163"/>
      <c r="S23" s="163"/>
      <c r="T23" s="163"/>
      <c r="U23" s="163" t="str">
        <f>IF(★注文シート!F47="","",★注文シート!F47)</f>
        <v/>
      </c>
      <c r="V23" s="163"/>
      <c r="W23" s="163"/>
      <c r="X23" s="163"/>
      <c r="Y23" s="163"/>
      <c r="Z23" s="163"/>
      <c r="AA23" s="163"/>
      <c r="AB23" s="163" t="str">
        <f>IF(★注文シート!G47="","",★注文シート!G47)</f>
        <v/>
      </c>
      <c r="AC23" s="163"/>
      <c r="AD23" s="163"/>
      <c r="AE23" s="163"/>
      <c r="AF23" s="163"/>
      <c r="AG23" s="163"/>
      <c r="AH23" s="163"/>
      <c r="AI23" s="165"/>
      <c r="AJ23" s="165"/>
      <c r="AK23" s="165"/>
      <c r="AL23" s="157"/>
      <c r="AM23" s="157"/>
      <c r="AN23" s="158"/>
      <c r="AO23" s="20"/>
      <c r="AP23" s="20"/>
      <c r="AQ23" s="20"/>
      <c r="AR23" s="20"/>
      <c r="BE23" s="19" t="str">
        <f t="shared" si="0"/>
        <v>定性分析</v>
      </c>
    </row>
    <row r="24" spans="2:72" ht="22.7" customHeight="1">
      <c r="B24" s="168">
        <v>10</v>
      </c>
      <c r="C24" s="169"/>
      <c r="D24" s="163"/>
      <c r="E24" s="163"/>
      <c r="F24" s="163"/>
      <c r="G24" s="163"/>
      <c r="H24" s="163"/>
      <c r="I24" s="163" t="str">
        <f>IF(★注文シート!D48="","",★注文シート!D48)</f>
        <v/>
      </c>
      <c r="J24" s="163"/>
      <c r="K24" s="163"/>
      <c r="L24" s="163"/>
      <c r="M24" s="163"/>
      <c r="N24" s="163"/>
      <c r="O24" s="163"/>
      <c r="P24" s="163"/>
      <c r="Q24" s="162" t="str">
        <f>IF(★注文シート!E48="","",★注文シート!E48)</f>
        <v/>
      </c>
      <c r="R24" s="163"/>
      <c r="S24" s="163"/>
      <c r="T24" s="163"/>
      <c r="U24" s="163" t="str">
        <f>IF(★注文シート!F48="","",★注文シート!F48)</f>
        <v/>
      </c>
      <c r="V24" s="163"/>
      <c r="W24" s="163"/>
      <c r="X24" s="163"/>
      <c r="Y24" s="163"/>
      <c r="Z24" s="163"/>
      <c r="AA24" s="163"/>
      <c r="AB24" s="163" t="str">
        <f>IF(★注文シート!G48="","",★注文シート!G48)</f>
        <v/>
      </c>
      <c r="AC24" s="163"/>
      <c r="AD24" s="163"/>
      <c r="AE24" s="163"/>
      <c r="AF24" s="163"/>
      <c r="AG24" s="163"/>
      <c r="AH24" s="163"/>
      <c r="AI24" s="165"/>
      <c r="AJ24" s="165"/>
      <c r="AK24" s="165"/>
      <c r="AL24" s="157"/>
      <c r="AM24" s="157"/>
      <c r="AN24" s="158"/>
      <c r="AO24" s="20"/>
      <c r="AP24" s="20"/>
      <c r="AQ24" s="20"/>
      <c r="AR24" s="20"/>
      <c r="BE24" s="19" t="str">
        <f t="shared" si="0"/>
        <v>定性分析</v>
      </c>
    </row>
    <row r="25" spans="2:72" ht="22.7" customHeight="1">
      <c r="B25" s="168">
        <v>11</v>
      </c>
      <c r="C25" s="169"/>
      <c r="D25" s="163"/>
      <c r="E25" s="163"/>
      <c r="F25" s="163"/>
      <c r="G25" s="163"/>
      <c r="H25" s="163"/>
      <c r="I25" s="163" t="str">
        <f>IF(★注文シート!D49="","",★注文シート!D49)</f>
        <v/>
      </c>
      <c r="J25" s="163"/>
      <c r="K25" s="163"/>
      <c r="L25" s="163"/>
      <c r="M25" s="163"/>
      <c r="N25" s="163"/>
      <c r="O25" s="163"/>
      <c r="P25" s="163"/>
      <c r="Q25" s="162" t="str">
        <f>IF(★注文シート!E49="","",★注文シート!E49)</f>
        <v/>
      </c>
      <c r="R25" s="163"/>
      <c r="S25" s="163"/>
      <c r="T25" s="163"/>
      <c r="U25" s="163" t="str">
        <f>IF(★注文シート!F49="","",★注文シート!F49)</f>
        <v/>
      </c>
      <c r="V25" s="163"/>
      <c r="W25" s="163"/>
      <c r="X25" s="163"/>
      <c r="Y25" s="163"/>
      <c r="Z25" s="163"/>
      <c r="AA25" s="163"/>
      <c r="AB25" s="163" t="str">
        <f>IF(★注文シート!G49="","",★注文シート!G49)</f>
        <v/>
      </c>
      <c r="AC25" s="163"/>
      <c r="AD25" s="163"/>
      <c r="AE25" s="163"/>
      <c r="AF25" s="163"/>
      <c r="AG25" s="163"/>
      <c r="AH25" s="163"/>
      <c r="AI25" s="165"/>
      <c r="AJ25" s="165"/>
      <c r="AK25" s="165"/>
      <c r="AL25" s="157"/>
      <c r="AM25" s="157"/>
      <c r="AN25" s="158"/>
      <c r="AO25" s="20"/>
      <c r="AP25" s="20"/>
      <c r="AQ25" s="20"/>
      <c r="AR25" s="20"/>
      <c r="BE25" s="19" t="str">
        <f t="shared" si="0"/>
        <v>定性分析</v>
      </c>
    </row>
    <row r="26" spans="2:72" ht="22.7" customHeight="1">
      <c r="B26" s="168">
        <v>12</v>
      </c>
      <c r="C26" s="169"/>
      <c r="D26" s="163"/>
      <c r="E26" s="163"/>
      <c r="F26" s="163"/>
      <c r="G26" s="163"/>
      <c r="H26" s="163"/>
      <c r="I26" s="163" t="str">
        <f>IF(★注文シート!D50="","",★注文シート!D50)</f>
        <v/>
      </c>
      <c r="J26" s="163"/>
      <c r="K26" s="163"/>
      <c r="L26" s="163"/>
      <c r="M26" s="163"/>
      <c r="N26" s="163"/>
      <c r="O26" s="163"/>
      <c r="P26" s="163"/>
      <c r="Q26" s="162" t="str">
        <f>IF(★注文シート!E50="","",★注文シート!E50)</f>
        <v/>
      </c>
      <c r="R26" s="163"/>
      <c r="S26" s="163"/>
      <c r="T26" s="163"/>
      <c r="U26" s="163" t="str">
        <f>IF(★注文シート!F50="","",★注文シート!F50)</f>
        <v/>
      </c>
      <c r="V26" s="163"/>
      <c r="W26" s="163"/>
      <c r="X26" s="163"/>
      <c r="Y26" s="163"/>
      <c r="Z26" s="163"/>
      <c r="AA26" s="163"/>
      <c r="AB26" s="163" t="str">
        <f>IF(★注文シート!G50="","",★注文シート!G50)</f>
        <v/>
      </c>
      <c r="AC26" s="163"/>
      <c r="AD26" s="163"/>
      <c r="AE26" s="163"/>
      <c r="AF26" s="163"/>
      <c r="AG26" s="163"/>
      <c r="AH26" s="163"/>
      <c r="AI26" s="165"/>
      <c r="AJ26" s="165"/>
      <c r="AK26" s="165"/>
      <c r="AL26" s="157"/>
      <c r="AM26" s="157"/>
      <c r="AN26" s="158"/>
      <c r="AO26" s="20"/>
      <c r="AP26" s="20"/>
      <c r="AQ26" s="20"/>
      <c r="AR26" s="20"/>
      <c r="BE26" s="19" t="str">
        <f t="shared" si="0"/>
        <v>定性分析</v>
      </c>
    </row>
    <row r="27" spans="2:72" ht="22.7" customHeight="1">
      <c r="B27" s="168">
        <v>13</v>
      </c>
      <c r="C27" s="169"/>
      <c r="D27" s="163"/>
      <c r="E27" s="163"/>
      <c r="F27" s="163"/>
      <c r="G27" s="163"/>
      <c r="H27" s="163"/>
      <c r="I27" s="163" t="str">
        <f>IF(★注文シート!D51="","",★注文シート!D51)</f>
        <v/>
      </c>
      <c r="J27" s="163"/>
      <c r="K27" s="163"/>
      <c r="L27" s="163"/>
      <c r="M27" s="163"/>
      <c r="N27" s="163"/>
      <c r="O27" s="163"/>
      <c r="P27" s="163"/>
      <c r="Q27" s="162" t="str">
        <f>IF(★注文シート!E51="","",★注文シート!E51)</f>
        <v/>
      </c>
      <c r="R27" s="163"/>
      <c r="S27" s="163"/>
      <c r="T27" s="163"/>
      <c r="U27" s="163" t="str">
        <f>IF(★注文シート!F51="","",★注文シート!F51)</f>
        <v/>
      </c>
      <c r="V27" s="163"/>
      <c r="W27" s="163"/>
      <c r="X27" s="163"/>
      <c r="Y27" s="163"/>
      <c r="Z27" s="163"/>
      <c r="AA27" s="163"/>
      <c r="AB27" s="163" t="str">
        <f>IF(★注文シート!G51="","",★注文シート!G51)</f>
        <v/>
      </c>
      <c r="AC27" s="163"/>
      <c r="AD27" s="163"/>
      <c r="AE27" s="163"/>
      <c r="AF27" s="163"/>
      <c r="AG27" s="163"/>
      <c r="AH27" s="163"/>
      <c r="AI27" s="165"/>
      <c r="AJ27" s="165"/>
      <c r="AK27" s="165"/>
      <c r="AL27" s="157"/>
      <c r="AM27" s="157"/>
      <c r="AN27" s="158"/>
      <c r="AO27" s="20"/>
      <c r="AP27" s="20"/>
      <c r="AQ27" s="20"/>
      <c r="AR27" s="20"/>
      <c r="BE27" s="19" t="str">
        <f t="shared" si="0"/>
        <v>定性分析</v>
      </c>
    </row>
    <row r="28" spans="2:72" ht="22.7" customHeight="1">
      <c r="B28" s="168">
        <v>14</v>
      </c>
      <c r="C28" s="169"/>
      <c r="D28" s="163"/>
      <c r="E28" s="163"/>
      <c r="F28" s="163"/>
      <c r="G28" s="163"/>
      <c r="H28" s="163"/>
      <c r="I28" s="163" t="str">
        <f>IF(★注文シート!D52="","",★注文シート!D52)</f>
        <v/>
      </c>
      <c r="J28" s="163"/>
      <c r="K28" s="163"/>
      <c r="L28" s="163"/>
      <c r="M28" s="163"/>
      <c r="N28" s="163"/>
      <c r="O28" s="163"/>
      <c r="P28" s="163"/>
      <c r="Q28" s="162" t="str">
        <f>IF(★注文シート!E52="","",★注文シート!E52)</f>
        <v/>
      </c>
      <c r="R28" s="163"/>
      <c r="S28" s="163"/>
      <c r="T28" s="163"/>
      <c r="U28" s="163" t="str">
        <f>IF(★注文シート!F52="","",★注文シート!F52)</f>
        <v/>
      </c>
      <c r="V28" s="163"/>
      <c r="W28" s="163"/>
      <c r="X28" s="163"/>
      <c r="Y28" s="163"/>
      <c r="Z28" s="163"/>
      <c r="AA28" s="163"/>
      <c r="AB28" s="163" t="str">
        <f>IF(★注文シート!G52="","",★注文シート!G52)</f>
        <v/>
      </c>
      <c r="AC28" s="163"/>
      <c r="AD28" s="163"/>
      <c r="AE28" s="163"/>
      <c r="AF28" s="163"/>
      <c r="AG28" s="163"/>
      <c r="AH28" s="163"/>
      <c r="AI28" s="165"/>
      <c r="AJ28" s="165"/>
      <c r="AK28" s="165"/>
      <c r="AL28" s="157"/>
      <c r="AM28" s="157"/>
      <c r="AN28" s="158"/>
      <c r="AO28" s="20"/>
      <c r="AP28" s="20"/>
      <c r="AQ28" s="20"/>
      <c r="AR28" s="20"/>
      <c r="BE28" s="19" t="str">
        <f t="shared" si="0"/>
        <v>定性分析</v>
      </c>
    </row>
    <row r="29" spans="2:72" ht="22.7" customHeight="1">
      <c r="B29" s="168">
        <v>15</v>
      </c>
      <c r="C29" s="169"/>
      <c r="D29" s="163"/>
      <c r="E29" s="163"/>
      <c r="F29" s="163"/>
      <c r="G29" s="163"/>
      <c r="H29" s="163"/>
      <c r="I29" s="163" t="str">
        <f>IF(★注文シート!D53="","",★注文シート!D53)</f>
        <v/>
      </c>
      <c r="J29" s="163"/>
      <c r="K29" s="163"/>
      <c r="L29" s="163"/>
      <c r="M29" s="163"/>
      <c r="N29" s="163"/>
      <c r="O29" s="163"/>
      <c r="P29" s="163"/>
      <c r="Q29" s="162" t="str">
        <f>IF(★注文シート!E53="","",★注文シート!E53)</f>
        <v/>
      </c>
      <c r="R29" s="163"/>
      <c r="S29" s="163"/>
      <c r="T29" s="163"/>
      <c r="U29" s="163" t="str">
        <f>IF(★注文シート!F53="","",★注文シート!F53)</f>
        <v/>
      </c>
      <c r="V29" s="163"/>
      <c r="W29" s="163"/>
      <c r="X29" s="163"/>
      <c r="Y29" s="163"/>
      <c r="Z29" s="163"/>
      <c r="AA29" s="163"/>
      <c r="AB29" s="163" t="str">
        <f>IF(★注文シート!G53="","",★注文シート!G53)</f>
        <v/>
      </c>
      <c r="AC29" s="163"/>
      <c r="AD29" s="163"/>
      <c r="AE29" s="163"/>
      <c r="AF29" s="163"/>
      <c r="AG29" s="163"/>
      <c r="AH29" s="163"/>
      <c r="AI29" s="165"/>
      <c r="AJ29" s="165"/>
      <c r="AK29" s="165"/>
      <c r="AL29" s="157"/>
      <c r="AM29" s="157"/>
      <c r="AN29" s="158"/>
      <c r="AO29" s="20"/>
      <c r="AP29" s="20"/>
      <c r="AQ29" s="20"/>
      <c r="AR29" s="20"/>
      <c r="BE29" s="19" t="str">
        <f t="shared" si="0"/>
        <v>定性分析</v>
      </c>
    </row>
    <row r="30" spans="2:72" ht="22.7" customHeight="1">
      <c r="B30" s="168">
        <v>16</v>
      </c>
      <c r="C30" s="169"/>
      <c r="D30" s="163"/>
      <c r="E30" s="163"/>
      <c r="F30" s="163"/>
      <c r="G30" s="163"/>
      <c r="H30" s="163"/>
      <c r="I30" s="163" t="str">
        <f>IF(★注文シート!D54="","",★注文シート!D54)</f>
        <v/>
      </c>
      <c r="J30" s="163"/>
      <c r="K30" s="163"/>
      <c r="L30" s="163"/>
      <c r="M30" s="163"/>
      <c r="N30" s="163"/>
      <c r="O30" s="163"/>
      <c r="P30" s="163"/>
      <c r="Q30" s="162" t="str">
        <f>IF(★注文シート!E54="","",★注文シート!E54)</f>
        <v/>
      </c>
      <c r="R30" s="163"/>
      <c r="S30" s="163"/>
      <c r="T30" s="163"/>
      <c r="U30" s="163" t="str">
        <f>IF(★注文シート!F54="","",★注文シート!F54)</f>
        <v/>
      </c>
      <c r="V30" s="163"/>
      <c r="W30" s="163"/>
      <c r="X30" s="163"/>
      <c r="Y30" s="163"/>
      <c r="Z30" s="163"/>
      <c r="AA30" s="163"/>
      <c r="AB30" s="163" t="str">
        <f>IF(★注文シート!G54="","",★注文シート!G54)</f>
        <v/>
      </c>
      <c r="AC30" s="163"/>
      <c r="AD30" s="163"/>
      <c r="AE30" s="163"/>
      <c r="AF30" s="163"/>
      <c r="AG30" s="163"/>
      <c r="AH30" s="163"/>
      <c r="AI30" s="165"/>
      <c r="AJ30" s="165"/>
      <c r="AK30" s="165"/>
      <c r="AL30" s="157"/>
      <c r="AM30" s="157"/>
      <c r="AN30" s="158"/>
      <c r="AO30" s="20"/>
      <c r="AP30" s="20"/>
      <c r="AQ30" s="20"/>
      <c r="AR30" s="20"/>
      <c r="BE30" s="19" t="str">
        <f t="shared" si="0"/>
        <v>定性分析</v>
      </c>
    </row>
    <row r="31" spans="2:72" ht="22.7" customHeight="1">
      <c r="B31" s="168">
        <v>17</v>
      </c>
      <c r="C31" s="169"/>
      <c r="D31" s="163"/>
      <c r="E31" s="163"/>
      <c r="F31" s="163"/>
      <c r="G31" s="163"/>
      <c r="H31" s="163"/>
      <c r="I31" s="163" t="str">
        <f>IF(★注文シート!D55="","",★注文シート!D55)</f>
        <v/>
      </c>
      <c r="J31" s="163"/>
      <c r="K31" s="163"/>
      <c r="L31" s="163"/>
      <c r="M31" s="163"/>
      <c r="N31" s="163"/>
      <c r="O31" s="163"/>
      <c r="P31" s="163"/>
      <c r="Q31" s="162" t="str">
        <f>IF(★注文シート!E55="","",★注文シート!E55)</f>
        <v/>
      </c>
      <c r="R31" s="163"/>
      <c r="S31" s="163"/>
      <c r="T31" s="163"/>
      <c r="U31" s="163" t="str">
        <f>IF(★注文シート!F55="","",★注文シート!F55)</f>
        <v/>
      </c>
      <c r="V31" s="163"/>
      <c r="W31" s="163"/>
      <c r="X31" s="163"/>
      <c r="Y31" s="163"/>
      <c r="Z31" s="163"/>
      <c r="AA31" s="163"/>
      <c r="AB31" s="163" t="str">
        <f>IF(★注文シート!G55="","",★注文シート!G55)</f>
        <v/>
      </c>
      <c r="AC31" s="163"/>
      <c r="AD31" s="163"/>
      <c r="AE31" s="163"/>
      <c r="AF31" s="163"/>
      <c r="AG31" s="163"/>
      <c r="AH31" s="163"/>
      <c r="AI31" s="165"/>
      <c r="AJ31" s="165"/>
      <c r="AK31" s="165"/>
      <c r="AL31" s="157"/>
      <c r="AM31" s="157"/>
      <c r="AN31" s="158"/>
      <c r="AO31" s="20"/>
      <c r="AP31" s="20"/>
      <c r="AQ31" s="20"/>
      <c r="AR31" s="20"/>
      <c r="BE31" s="19" t="str">
        <f t="shared" si="0"/>
        <v>定性分析</v>
      </c>
    </row>
    <row r="32" spans="2:72" ht="22.7" customHeight="1">
      <c r="B32" s="168">
        <v>18</v>
      </c>
      <c r="C32" s="169"/>
      <c r="D32" s="163"/>
      <c r="E32" s="163"/>
      <c r="F32" s="163"/>
      <c r="G32" s="163"/>
      <c r="H32" s="163"/>
      <c r="I32" s="163" t="str">
        <f>IF(★注文シート!D56="","",★注文シート!D56)</f>
        <v/>
      </c>
      <c r="J32" s="163"/>
      <c r="K32" s="163"/>
      <c r="L32" s="163"/>
      <c r="M32" s="163"/>
      <c r="N32" s="163"/>
      <c r="O32" s="163"/>
      <c r="P32" s="163"/>
      <c r="Q32" s="162" t="str">
        <f>IF(★注文シート!E56="","",★注文シート!E56)</f>
        <v/>
      </c>
      <c r="R32" s="163"/>
      <c r="S32" s="163"/>
      <c r="T32" s="163"/>
      <c r="U32" s="163" t="str">
        <f>IF(★注文シート!F56="","",★注文シート!F56)</f>
        <v/>
      </c>
      <c r="V32" s="163"/>
      <c r="W32" s="163"/>
      <c r="X32" s="163"/>
      <c r="Y32" s="163"/>
      <c r="Z32" s="163"/>
      <c r="AA32" s="163"/>
      <c r="AB32" s="163" t="str">
        <f>IF(★注文シート!G56="","",★注文シート!G56)</f>
        <v/>
      </c>
      <c r="AC32" s="163"/>
      <c r="AD32" s="163"/>
      <c r="AE32" s="163"/>
      <c r="AF32" s="163"/>
      <c r="AG32" s="163"/>
      <c r="AH32" s="163"/>
      <c r="AI32" s="165"/>
      <c r="AJ32" s="165"/>
      <c r="AK32" s="165"/>
      <c r="AL32" s="157"/>
      <c r="AM32" s="157"/>
      <c r="AN32" s="158"/>
      <c r="AO32" s="20"/>
      <c r="AP32" s="20"/>
      <c r="AQ32" s="20"/>
      <c r="AR32" s="20"/>
      <c r="BE32" s="19" t="str">
        <f t="shared" si="0"/>
        <v>定性分析</v>
      </c>
    </row>
    <row r="33" spans="2:57" ht="22.7" customHeight="1">
      <c r="B33" s="168">
        <v>19</v>
      </c>
      <c r="C33" s="169"/>
      <c r="D33" s="163"/>
      <c r="E33" s="163"/>
      <c r="F33" s="163"/>
      <c r="G33" s="163"/>
      <c r="H33" s="163"/>
      <c r="I33" s="163" t="str">
        <f>IF(★注文シート!D57="","",★注文シート!D57)</f>
        <v/>
      </c>
      <c r="J33" s="163"/>
      <c r="K33" s="163"/>
      <c r="L33" s="163"/>
      <c r="M33" s="163"/>
      <c r="N33" s="163"/>
      <c r="O33" s="163"/>
      <c r="P33" s="163"/>
      <c r="Q33" s="162" t="str">
        <f>IF(★注文シート!E57="","",★注文シート!E57)</f>
        <v/>
      </c>
      <c r="R33" s="163"/>
      <c r="S33" s="163"/>
      <c r="T33" s="163"/>
      <c r="U33" s="163" t="str">
        <f>IF(★注文シート!F57="","",★注文シート!F57)</f>
        <v/>
      </c>
      <c r="V33" s="163"/>
      <c r="W33" s="163"/>
      <c r="X33" s="163"/>
      <c r="Y33" s="163"/>
      <c r="Z33" s="163"/>
      <c r="AA33" s="163"/>
      <c r="AB33" s="163" t="str">
        <f>IF(★注文シート!G57="","",★注文シート!G57)</f>
        <v/>
      </c>
      <c r="AC33" s="163"/>
      <c r="AD33" s="163"/>
      <c r="AE33" s="163"/>
      <c r="AF33" s="163"/>
      <c r="AG33" s="163"/>
      <c r="AH33" s="163"/>
      <c r="AI33" s="165"/>
      <c r="AJ33" s="165"/>
      <c r="AK33" s="165"/>
      <c r="AL33" s="157"/>
      <c r="AM33" s="157"/>
      <c r="AN33" s="158"/>
      <c r="AO33" s="20"/>
      <c r="AP33" s="20"/>
      <c r="AQ33" s="20"/>
      <c r="AR33" s="20"/>
      <c r="BE33" s="19" t="str">
        <f t="shared" si="0"/>
        <v>定性分析</v>
      </c>
    </row>
    <row r="34" spans="2:57" ht="22.7" customHeight="1">
      <c r="B34" s="168">
        <v>20</v>
      </c>
      <c r="C34" s="169"/>
      <c r="D34" s="163"/>
      <c r="E34" s="163"/>
      <c r="F34" s="163"/>
      <c r="G34" s="163"/>
      <c r="H34" s="163"/>
      <c r="I34" s="163" t="str">
        <f>IF(★注文シート!D58="","",★注文シート!D58)</f>
        <v/>
      </c>
      <c r="J34" s="163"/>
      <c r="K34" s="163"/>
      <c r="L34" s="163"/>
      <c r="M34" s="163"/>
      <c r="N34" s="163"/>
      <c r="O34" s="163"/>
      <c r="P34" s="163"/>
      <c r="Q34" s="162" t="str">
        <f>IF(★注文シート!E58="","",★注文シート!E58)</f>
        <v/>
      </c>
      <c r="R34" s="163"/>
      <c r="S34" s="163"/>
      <c r="T34" s="163"/>
      <c r="U34" s="163" t="str">
        <f>IF(★注文シート!F58="","",★注文シート!F58)</f>
        <v/>
      </c>
      <c r="V34" s="163"/>
      <c r="W34" s="163"/>
      <c r="X34" s="163"/>
      <c r="Y34" s="163"/>
      <c r="Z34" s="163"/>
      <c r="AA34" s="163"/>
      <c r="AB34" s="163" t="str">
        <f>IF(★注文シート!G58="","",★注文シート!G58)</f>
        <v/>
      </c>
      <c r="AC34" s="163"/>
      <c r="AD34" s="163"/>
      <c r="AE34" s="163"/>
      <c r="AF34" s="163"/>
      <c r="AG34" s="163"/>
      <c r="AH34" s="163"/>
      <c r="AI34" s="165"/>
      <c r="AJ34" s="165"/>
      <c r="AK34" s="165"/>
      <c r="AL34" s="157"/>
      <c r="AM34" s="157"/>
      <c r="AN34" s="158"/>
      <c r="AO34" s="20"/>
      <c r="AP34" s="20"/>
      <c r="AQ34" s="20"/>
      <c r="AR34" s="20"/>
      <c r="BE34" s="19" t="str">
        <f t="shared" si="0"/>
        <v>定性分析</v>
      </c>
    </row>
    <row r="35" spans="2:57" ht="22.7" customHeight="1">
      <c r="B35" s="168">
        <v>21</v>
      </c>
      <c r="C35" s="169"/>
      <c r="D35" s="163"/>
      <c r="E35" s="163"/>
      <c r="F35" s="163"/>
      <c r="G35" s="163"/>
      <c r="H35" s="163"/>
      <c r="I35" s="163" t="str">
        <f>IF(★注文シート!D59="","",★注文シート!D59)</f>
        <v/>
      </c>
      <c r="J35" s="163"/>
      <c r="K35" s="163"/>
      <c r="L35" s="163"/>
      <c r="M35" s="163"/>
      <c r="N35" s="163"/>
      <c r="O35" s="163"/>
      <c r="P35" s="163"/>
      <c r="Q35" s="162" t="str">
        <f>IF(★注文シート!E59="","",★注文シート!E59)</f>
        <v/>
      </c>
      <c r="R35" s="163"/>
      <c r="S35" s="163"/>
      <c r="T35" s="163"/>
      <c r="U35" s="163" t="str">
        <f>IF(★注文シート!F59="","",★注文シート!F59)</f>
        <v/>
      </c>
      <c r="V35" s="163"/>
      <c r="W35" s="163"/>
      <c r="X35" s="163"/>
      <c r="Y35" s="163"/>
      <c r="Z35" s="163"/>
      <c r="AA35" s="163"/>
      <c r="AB35" s="163" t="str">
        <f>IF(★注文シート!G59="","",★注文シート!G59)</f>
        <v/>
      </c>
      <c r="AC35" s="163"/>
      <c r="AD35" s="163"/>
      <c r="AE35" s="163"/>
      <c r="AF35" s="163"/>
      <c r="AG35" s="163"/>
      <c r="AH35" s="163"/>
      <c r="AI35" s="165"/>
      <c r="AJ35" s="165"/>
      <c r="AK35" s="165"/>
      <c r="AL35" s="157"/>
      <c r="AM35" s="157"/>
      <c r="AN35" s="158"/>
      <c r="AO35" s="20"/>
      <c r="AP35" s="20"/>
      <c r="AQ35" s="20"/>
      <c r="AR35" s="20"/>
      <c r="BE35" s="19" t="str">
        <f t="shared" si="0"/>
        <v>定性分析</v>
      </c>
    </row>
    <row r="36" spans="2:57" ht="22.7" customHeight="1">
      <c r="B36" s="168">
        <v>22</v>
      </c>
      <c r="C36" s="169"/>
      <c r="D36" s="163"/>
      <c r="E36" s="163"/>
      <c r="F36" s="163"/>
      <c r="G36" s="163"/>
      <c r="H36" s="163"/>
      <c r="I36" s="163" t="str">
        <f>IF(★注文シート!D60="","",★注文シート!D60)</f>
        <v/>
      </c>
      <c r="J36" s="163"/>
      <c r="K36" s="163"/>
      <c r="L36" s="163"/>
      <c r="M36" s="163"/>
      <c r="N36" s="163"/>
      <c r="O36" s="163"/>
      <c r="P36" s="163"/>
      <c r="Q36" s="162" t="str">
        <f>IF(★注文シート!E60="","",★注文シート!E60)</f>
        <v/>
      </c>
      <c r="R36" s="163"/>
      <c r="S36" s="163"/>
      <c r="T36" s="163"/>
      <c r="U36" s="163" t="str">
        <f>IF(★注文シート!F60="","",★注文シート!F60)</f>
        <v/>
      </c>
      <c r="V36" s="163"/>
      <c r="W36" s="163"/>
      <c r="X36" s="163"/>
      <c r="Y36" s="163"/>
      <c r="Z36" s="163"/>
      <c r="AA36" s="163"/>
      <c r="AB36" s="163" t="str">
        <f>IF(★注文シート!G60="","",★注文シート!G60)</f>
        <v/>
      </c>
      <c r="AC36" s="163"/>
      <c r="AD36" s="163"/>
      <c r="AE36" s="163"/>
      <c r="AF36" s="163"/>
      <c r="AG36" s="163"/>
      <c r="AH36" s="163"/>
      <c r="AI36" s="165"/>
      <c r="AJ36" s="165"/>
      <c r="AK36" s="165"/>
      <c r="AL36" s="157"/>
      <c r="AM36" s="157"/>
      <c r="AN36" s="158"/>
      <c r="AO36" s="20"/>
      <c r="AP36" s="20"/>
      <c r="AQ36" s="20"/>
      <c r="AR36" s="20"/>
      <c r="BE36" s="19" t="str">
        <f t="shared" si="0"/>
        <v>定性分析</v>
      </c>
    </row>
    <row r="37" spans="2:57" ht="22.7" customHeight="1">
      <c r="B37" s="168">
        <v>23</v>
      </c>
      <c r="C37" s="169"/>
      <c r="D37" s="163"/>
      <c r="E37" s="163"/>
      <c r="F37" s="163"/>
      <c r="G37" s="163"/>
      <c r="H37" s="163"/>
      <c r="I37" s="163" t="str">
        <f>IF(★注文シート!D61="","",★注文シート!D61)</f>
        <v/>
      </c>
      <c r="J37" s="163"/>
      <c r="K37" s="163"/>
      <c r="L37" s="163"/>
      <c r="M37" s="163"/>
      <c r="N37" s="163"/>
      <c r="O37" s="163"/>
      <c r="P37" s="163"/>
      <c r="Q37" s="162" t="str">
        <f>IF(★注文シート!E61="","",★注文シート!E61)</f>
        <v/>
      </c>
      <c r="R37" s="163"/>
      <c r="S37" s="163"/>
      <c r="T37" s="163"/>
      <c r="U37" s="163" t="str">
        <f>IF(★注文シート!F61="","",★注文シート!F61)</f>
        <v/>
      </c>
      <c r="V37" s="163"/>
      <c r="W37" s="163"/>
      <c r="X37" s="163"/>
      <c r="Y37" s="163"/>
      <c r="Z37" s="163"/>
      <c r="AA37" s="163"/>
      <c r="AB37" s="163" t="str">
        <f>IF(★注文シート!G61="","",★注文シート!G61)</f>
        <v/>
      </c>
      <c r="AC37" s="163"/>
      <c r="AD37" s="163"/>
      <c r="AE37" s="163"/>
      <c r="AF37" s="163"/>
      <c r="AG37" s="163"/>
      <c r="AH37" s="163"/>
      <c r="AI37" s="165"/>
      <c r="AJ37" s="165"/>
      <c r="AK37" s="165"/>
      <c r="AL37" s="157"/>
      <c r="AM37" s="157"/>
      <c r="AN37" s="158"/>
      <c r="AO37" s="20"/>
      <c r="AP37" s="20"/>
      <c r="AQ37" s="20"/>
      <c r="AR37" s="20"/>
      <c r="BE37" s="19" t="str">
        <f t="shared" si="0"/>
        <v>定性分析</v>
      </c>
    </row>
    <row r="38" spans="2:57" ht="22.7" customHeight="1">
      <c r="B38" s="168">
        <v>24</v>
      </c>
      <c r="C38" s="169"/>
      <c r="D38" s="163"/>
      <c r="E38" s="163"/>
      <c r="F38" s="163"/>
      <c r="G38" s="163"/>
      <c r="H38" s="163"/>
      <c r="I38" s="163" t="str">
        <f>IF(★注文シート!D62="","",★注文シート!D62)</f>
        <v/>
      </c>
      <c r="J38" s="163"/>
      <c r="K38" s="163"/>
      <c r="L38" s="163"/>
      <c r="M38" s="163"/>
      <c r="N38" s="163"/>
      <c r="O38" s="163"/>
      <c r="P38" s="163"/>
      <c r="Q38" s="162" t="str">
        <f>IF(★注文シート!E62="","",★注文シート!E62)</f>
        <v/>
      </c>
      <c r="R38" s="163"/>
      <c r="S38" s="163"/>
      <c r="T38" s="163"/>
      <c r="U38" s="163" t="str">
        <f>IF(★注文シート!F62="","",★注文シート!F62)</f>
        <v/>
      </c>
      <c r="V38" s="163"/>
      <c r="W38" s="163"/>
      <c r="X38" s="163"/>
      <c r="Y38" s="163"/>
      <c r="Z38" s="163"/>
      <c r="AA38" s="163"/>
      <c r="AB38" s="163" t="str">
        <f>IF(★注文シート!G62="","",★注文シート!G62)</f>
        <v/>
      </c>
      <c r="AC38" s="163"/>
      <c r="AD38" s="163"/>
      <c r="AE38" s="163"/>
      <c r="AF38" s="163"/>
      <c r="AG38" s="163"/>
      <c r="AH38" s="163"/>
      <c r="AI38" s="165"/>
      <c r="AJ38" s="165"/>
      <c r="AK38" s="165"/>
      <c r="AL38" s="157"/>
      <c r="AM38" s="157"/>
      <c r="AN38" s="158"/>
      <c r="AO38" s="20"/>
      <c r="AP38" s="20"/>
      <c r="AQ38" s="20"/>
      <c r="AR38" s="20"/>
      <c r="BE38" s="19" t="str">
        <f t="shared" si="0"/>
        <v>定性分析</v>
      </c>
    </row>
    <row r="39" spans="2:57" ht="22.7" customHeight="1">
      <c r="B39" s="168">
        <v>25</v>
      </c>
      <c r="C39" s="169"/>
      <c r="D39" s="163"/>
      <c r="E39" s="163"/>
      <c r="F39" s="163"/>
      <c r="G39" s="163"/>
      <c r="H39" s="163"/>
      <c r="I39" s="163" t="str">
        <f>IF(★注文シート!D63="","",★注文シート!D63)</f>
        <v/>
      </c>
      <c r="J39" s="163"/>
      <c r="K39" s="163"/>
      <c r="L39" s="163"/>
      <c r="M39" s="163"/>
      <c r="N39" s="163"/>
      <c r="O39" s="163"/>
      <c r="P39" s="163"/>
      <c r="Q39" s="162" t="str">
        <f>IF(★注文シート!E63="","",★注文シート!E63)</f>
        <v/>
      </c>
      <c r="R39" s="163"/>
      <c r="S39" s="163"/>
      <c r="T39" s="163"/>
      <c r="U39" s="163" t="str">
        <f>IF(★注文シート!F63="","",★注文シート!F63)</f>
        <v/>
      </c>
      <c r="V39" s="163"/>
      <c r="W39" s="163"/>
      <c r="X39" s="163"/>
      <c r="Y39" s="163"/>
      <c r="Z39" s="163"/>
      <c r="AA39" s="163"/>
      <c r="AB39" s="163" t="str">
        <f>IF(★注文シート!G63="","",★注文シート!G63)</f>
        <v/>
      </c>
      <c r="AC39" s="163"/>
      <c r="AD39" s="163"/>
      <c r="AE39" s="163"/>
      <c r="AF39" s="163"/>
      <c r="AG39" s="163"/>
      <c r="AH39" s="163"/>
      <c r="AI39" s="165"/>
      <c r="AJ39" s="165"/>
      <c r="AK39" s="165"/>
      <c r="AL39" s="157"/>
      <c r="AM39" s="157"/>
      <c r="AN39" s="158"/>
      <c r="AO39" s="20"/>
      <c r="AP39" s="20"/>
      <c r="AQ39" s="20"/>
      <c r="AR39" s="20"/>
      <c r="BE39" s="19" t="str">
        <f t="shared" si="0"/>
        <v>定性分析</v>
      </c>
    </row>
    <row r="40" spans="2:57" ht="22.7" customHeight="1">
      <c r="B40" s="168">
        <v>26</v>
      </c>
      <c r="C40" s="169"/>
      <c r="D40" s="163"/>
      <c r="E40" s="163"/>
      <c r="F40" s="163"/>
      <c r="G40" s="163"/>
      <c r="H40" s="163"/>
      <c r="I40" s="163" t="str">
        <f>IF(★注文シート!D64="","",★注文シート!D64)</f>
        <v/>
      </c>
      <c r="J40" s="163"/>
      <c r="K40" s="163"/>
      <c r="L40" s="163"/>
      <c r="M40" s="163"/>
      <c r="N40" s="163"/>
      <c r="O40" s="163"/>
      <c r="P40" s="163"/>
      <c r="Q40" s="162" t="str">
        <f>IF(★注文シート!E64="","",★注文シート!E64)</f>
        <v/>
      </c>
      <c r="R40" s="163"/>
      <c r="S40" s="163"/>
      <c r="T40" s="163"/>
      <c r="U40" s="163" t="str">
        <f>IF(★注文シート!F64="","",★注文シート!F64)</f>
        <v/>
      </c>
      <c r="V40" s="163"/>
      <c r="W40" s="163"/>
      <c r="X40" s="163"/>
      <c r="Y40" s="163"/>
      <c r="Z40" s="163"/>
      <c r="AA40" s="163"/>
      <c r="AB40" s="163" t="str">
        <f>IF(★注文シート!G64="","",★注文シート!G64)</f>
        <v/>
      </c>
      <c r="AC40" s="163"/>
      <c r="AD40" s="163"/>
      <c r="AE40" s="163"/>
      <c r="AF40" s="163"/>
      <c r="AG40" s="163"/>
      <c r="AH40" s="163"/>
      <c r="AI40" s="165"/>
      <c r="AJ40" s="165"/>
      <c r="AK40" s="165"/>
      <c r="AL40" s="157"/>
      <c r="AM40" s="157"/>
      <c r="AN40" s="158"/>
      <c r="AO40" s="20"/>
      <c r="AP40" s="20"/>
      <c r="AQ40" s="20"/>
      <c r="AR40" s="20"/>
      <c r="BE40" s="19" t="str">
        <f t="shared" si="0"/>
        <v>定性分析</v>
      </c>
    </row>
    <row r="41" spans="2:57" ht="22.7" customHeight="1">
      <c r="B41" s="168">
        <v>27</v>
      </c>
      <c r="C41" s="169"/>
      <c r="D41" s="163"/>
      <c r="E41" s="163"/>
      <c r="F41" s="163"/>
      <c r="G41" s="163"/>
      <c r="H41" s="163"/>
      <c r="I41" s="163" t="str">
        <f>IF(★注文シート!D65="","",★注文シート!D65)</f>
        <v/>
      </c>
      <c r="J41" s="163"/>
      <c r="K41" s="163"/>
      <c r="L41" s="163"/>
      <c r="M41" s="163"/>
      <c r="N41" s="163"/>
      <c r="O41" s="163"/>
      <c r="P41" s="163"/>
      <c r="Q41" s="162" t="str">
        <f>IF(★注文シート!E65="","",★注文シート!E65)</f>
        <v/>
      </c>
      <c r="R41" s="163"/>
      <c r="S41" s="163"/>
      <c r="T41" s="163"/>
      <c r="U41" s="163" t="str">
        <f>IF(★注文シート!F65="","",★注文シート!F65)</f>
        <v/>
      </c>
      <c r="V41" s="163"/>
      <c r="W41" s="163"/>
      <c r="X41" s="163"/>
      <c r="Y41" s="163"/>
      <c r="Z41" s="163"/>
      <c r="AA41" s="163"/>
      <c r="AB41" s="163" t="str">
        <f>IF(★注文シート!G65="","",★注文シート!G65)</f>
        <v/>
      </c>
      <c r="AC41" s="163"/>
      <c r="AD41" s="163"/>
      <c r="AE41" s="163"/>
      <c r="AF41" s="163"/>
      <c r="AG41" s="163"/>
      <c r="AH41" s="163"/>
      <c r="AI41" s="165"/>
      <c r="AJ41" s="165"/>
      <c r="AK41" s="165"/>
      <c r="AL41" s="157"/>
      <c r="AM41" s="157"/>
      <c r="AN41" s="158"/>
      <c r="AO41" s="20"/>
      <c r="AP41" s="20"/>
      <c r="AQ41" s="20"/>
      <c r="AR41" s="20"/>
      <c r="BE41" s="19" t="str">
        <f t="shared" si="0"/>
        <v>定性分析</v>
      </c>
    </row>
    <row r="42" spans="2:57" ht="22.7" customHeight="1">
      <c r="B42" s="168">
        <v>28</v>
      </c>
      <c r="C42" s="169"/>
      <c r="D42" s="163"/>
      <c r="E42" s="163"/>
      <c r="F42" s="163"/>
      <c r="G42" s="163"/>
      <c r="H42" s="163"/>
      <c r="I42" s="163" t="str">
        <f>IF(★注文シート!D66="","",★注文シート!D66)</f>
        <v/>
      </c>
      <c r="J42" s="163"/>
      <c r="K42" s="163"/>
      <c r="L42" s="163"/>
      <c r="M42" s="163"/>
      <c r="N42" s="163"/>
      <c r="O42" s="163"/>
      <c r="P42" s="163"/>
      <c r="Q42" s="162" t="str">
        <f>IF(★注文シート!E66="","",★注文シート!E66)</f>
        <v/>
      </c>
      <c r="R42" s="163"/>
      <c r="S42" s="163"/>
      <c r="T42" s="163"/>
      <c r="U42" s="163" t="str">
        <f>IF(★注文シート!F66="","",★注文シート!F66)</f>
        <v/>
      </c>
      <c r="V42" s="163"/>
      <c r="W42" s="163"/>
      <c r="X42" s="163"/>
      <c r="Y42" s="163"/>
      <c r="Z42" s="163"/>
      <c r="AA42" s="163"/>
      <c r="AB42" s="163" t="str">
        <f>IF(★注文シート!G66="","",★注文シート!G66)</f>
        <v/>
      </c>
      <c r="AC42" s="163"/>
      <c r="AD42" s="163"/>
      <c r="AE42" s="163"/>
      <c r="AF42" s="163"/>
      <c r="AG42" s="163"/>
      <c r="AH42" s="163"/>
      <c r="AI42" s="165"/>
      <c r="AJ42" s="165"/>
      <c r="AK42" s="165"/>
      <c r="AL42" s="157"/>
      <c r="AM42" s="157"/>
      <c r="AN42" s="158"/>
      <c r="AO42" s="20"/>
      <c r="AP42" s="20"/>
      <c r="AQ42" s="20"/>
      <c r="AR42" s="20"/>
      <c r="BE42" s="19" t="str">
        <f t="shared" si="0"/>
        <v>定性分析</v>
      </c>
    </row>
    <row r="43" spans="2:57" ht="22.7" customHeight="1">
      <c r="B43" s="168">
        <v>29</v>
      </c>
      <c r="C43" s="169"/>
      <c r="D43" s="163"/>
      <c r="E43" s="163"/>
      <c r="F43" s="163"/>
      <c r="G43" s="163"/>
      <c r="H43" s="163"/>
      <c r="I43" s="163" t="str">
        <f>IF(★注文シート!D67="","",★注文シート!D67)</f>
        <v/>
      </c>
      <c r="J43" s="163"/>
      <c r="K43" s="163"/>
      <c r="L43" s="163"/>
      <c r="M43" s="163"/>
      <c r="N43" s="163"/>
      <c r="O43" s="163"/>
      <c r="P43" s="163"/>
      <c r="Q43" s="162" t="str">
        <f>IF(★注文シート!E67="","",★注文シート!E67)</f>
        <v/>
      </c>
      <c r="R43" s="163"/>
      <c r="S43" s="163"/>
      <c r="T43" s="163"/>
      <c r="U43" s="163" t="str">
        <f>IF(★注文シート!F67="","",★注文シート!F67)</f>
        <v/>
      </c>
      <c r="V43" s="163"/>
      <c r="W43" s="163"/>
      <c r="X43" s="163"/>
      <c r="Y43" s="163"/>
      <c r="Z43" s="163"/>
      <c r="AA43" s="163"/>
      <c r="AB43" s="163" t="str">
        <f>IF(★注文シート!G67="","",★注文シート!G67)</f>
        <v/>
      </c>
      <c r="AC43" s="163"/>
      <c r="AD43" s="163"/>
      <c r="AE43" s="163"/>
      <c r="AF43" s="163"/>
      <c r="AG43" s="163"/>
      <c r="AH43" s="163"/>
      <c r="AI43" s="165"/>
      <c r="AJ43" s="165"/>
      <c r="AK43" s="165"/>
      <c r="AL43" s="157"/>
      <c r="AM43" s="157"/>
      <c r="AN43" s="158"/>
      <c r="AO43" s="20"/>
      <c r="AP43" s="20"/>
      <c r="AQ43" s="20"/>
      <c r="AR43" s="20"/>
      <c r="BE43" s="19" t="str">
        <f t="shared" si="0"/>
        <v>定性分析</v>
      </c>
    </row>
    <row r="44" spans="2:57" ht="22.7" customHeight="1" thickBot="1">
      <c r="B44" s="159">
        <v>30</v>
      </c>
      <c r="C44" s="160"/>
      <c r="D44" s="161"/>
      <c r="E44" s="161"/>
      <c r="F44" s="161"/>
      <c r="G44" s="161"/>
      <c r="H44" s="161"/>
      <c r="I44" s="161" t="str">
        <f>IF(★注文シート!D68="","",★注文シート!D68)</f>
        <v/>
      </c>
      <c r="J44" s="161"/>
      <c r="K44" s="161"/>
      <c r="L44" s="161"/>
      <c r="M44" s="161"/>
      <c r="N44" s="161"/>
      <c r="O44" s="161"/>
      <c r="P44" s="161"/>
      <c r="Q44" s="162" t="str">
        <f>IF(★注文シート!E68="","",★注文シート!E68)</f>
        <v/>
      </c>
      <c r="R44" s="163"/>
      <c r="S44" s="163"/>
      <c r="T44" s="163"/>
      <c r="U44" s="161" t="str">
        <f>IF(★注文シート!F68="","",★注文シート!F68)</f>
        <v/>
      </c>
      <c r="V44" s="161"/>
      <c r="W44" s="161"/>
      <c r="X44" s="161"/>
      <c r="Y44" s="161"/>
      <c r="Z44" s="161"/>
      <c r="AA44" s="161"/>
      <c r="AB44" s="161" t="str">
        <f>IF(★注文シート!G68="","",★注文シート!G68)</f>
        <v/>
      </c>
      <c r="AC44" s="161"/>
      <c r="AD44" s="161"/>
      <c r="AE44" s="161"/>
      <c r="AF44" s="161"/>
      <c r="AG44" s="161"/>
      <c r="AH44" s="161"/>
      <c r="AI44" s="164"/>
      <c r="AJ44" s="164"/>
      <c r="AK44" s="164"/>
      <c r="AL44" s="166"/>
      <c r="AM44" s="166"/>
      <c r="AN44" s="167"/>
      <c r="AO44" s="20"/>
      <c r="AP44" s="20"/>
      <c r="AQ44" s="20"/>
      <c r="AR44" s="20"/>
      <c r="BE44" s="19" t="str">
        <f t="shared" si="0"/>
        <v>定性分析</v>
      </c>
    </row>
    <row r="45" spans="2:57" ht="17.649999999999999">
      <c r="B45" s="156"/>
      <c r="C45" s="156"/>
      <c r="BE45" s="17"/>
    </row>
    <row r="46" spans="2:57" ht="17.649999999999999">
      <c r="B46" s="156"/>
      <c r="C46" s="156"/>
      <c r="BE46" s="17"/>
    </row>
    <row r="47" spans="2:57" ht="17.649999999999999">
      <c r="B47" s="156"/>
      <c r="C47" s="156"/>
      <c r="BE47" s="17"/>
    </row>
    <row r="48" spans="2:57" ht="17.649999999999999">
      <c r="B48" s="156"/>
      <c r="C48" s="156"/>
      <c r="BE48" s="17"/>
    </row>
    <row r="49" spans="2:57" ht="17.649999999999999">
      <c r="B49" s="156"/>
      <c r="C49" s="156"/>
      <c r="BE49" s="17"/>
    </row>
    <row r="50" spans="2:57" ht="17.649999999999999">
      <c r="B50" s="156"/>
      <c r="C50" s="156"/>
      <c r="BE50" s="17"/>
    </row>
    <row r="51" spans="2:57" ht="17.649999999999999">
      <c r="B51" s="156"/>
      <c r="C51" s="156"/>
      <c r="BE51" s="17"/>
    </row>
    <row r="52" spans="2:57" ht="17.649999999999999">
      <c r="B52" s="156"/>
      <c r="C52" s="156"/>
      <c r="BE52" s="17"/>
    </row>
    <row r="53" spans="2:57" ht="17.649999999999999">
      <c r="B53" s="156"/>
      <c r="C53" s="156"/>
      <c r="BE53" s="17"/>
    </row>
    <row r="54" spans="2:57" ht="17.649999999999999">
      <c r="B54" s="156"/>
      <c r="C54" s="156"/>
      <c r="BE54" s="17"/>
    </row>
    <row r="55" spans="2:57" ht="17.649999999999999">
      <c r="B55" s="156"/>
      <c r="C55" s="156"/>
      <c r="BE55" s="17"/>
    </row>
    <row r="56" spans="2:57" ht="17.649999999999999">
      <c r="B56" s="156"/>
      <c r="C56" s="156"/>
      <c r="BE56" s="17"/>
    </row>
    <row r="57" spans="2:57" ht="17.649999999999999">
      <c r="B57" s="156"/>
      <c r="C57" s="156"/>
      <c r="BE57" s="17"/>
    </row>
    <row r="58" spans="2:57" ht="17.649999999999999">
      <c r="B58" s="156"/>
      <c r="C58" s="156"/>
      <c r="BE58" s="17"/>
    </row>
    <row r="59" spans="2:57" ht="17.649999999999999">
      <c r="B59" s="156"/>
      <c r="C59" s="156"/>
      <c r="BE59" s="17"/>
    </row>
    <row r="60" spans="2:57" ht="17.649999999999999">
      <c r="B60" s="156"/>
      <c r="C60" s="156"/>
      <c r="BE60" s="17"/>
    </row>
    <row r="61" spans="2:57" ht="17.649999999999999">
      <c r="B61" s="156"/>
      <c r="C61" s="156"/>
      <c r="BE61" s="17"/>
    </row>
    <row r="62" spans="2:57" ht="17.649999999999999">
      <c r="B62" s="156"/>
      <c r="C62" s="156"/>
      <c r="BE62" s="17"/>
    </row>
    <row r="63" spans="2:57" ht="17.649999999999999">
      <c r="B63" s="156"/>
      <c r="C63" s="156"/>
      <c r="BE63" s="17"/>
    </row>
    <row r="64" spans="2:57" ht="17.649999999999999">
      <c r="B64" s="156"/>
      <c r="C64" s="156"/>
      <c r="BE64" s="17"/>
    </row>
    <row r="65" spans="2:57" ht="17.649999999999999">
      <c r="B65" s="156"/>
      <c r="C65" s="156"/>
      <c r="BE65" s="17"/>
    </row>
    <row r="66" spans="2:57" ht="17.649999999999999">
      <c r="B66" s="156"/>
      <c r="C66" s="156"/>
      <c r="BE66" s="17"/>
    </row>
    <row r="67" spans="2:57" ht="17.649999999999999">
      <c r="B67" s="156"/>
      <c r="C67" s="156"/>
      <c r="BE67" s="17"/>
    </row>
    <row r="68" spans="2:57" ht="17.649999999999999">
      <c r="B68" s="156"/>
      <c r="C68" s="156"/>
      <c r="BE68" s="17"/>
    </row>
    <row r="69" spans="2:57" ht="17.649999999999999">
      <c r="B69" s="156"/>
      <c r="C69" s="156"/>
      <c r="BE69" s="17"/>
    </row>
    <row r="70" spans="2:57" ht="17.649999999999999">
      <c r="B70" s="156"/>
      <c r="C70" s="156"/>
      <c r="BE70" s="17"/>
    </row>
    <row r="71" spans="2:57" ht="17.649999999999999">
      <c r="B71" s="156"/>
      <c r="C71" s="156"/>
      <c r="BE71" s="17"/>
    </row>
    <row r="72" spans="2:57" ht="17.649999999999999">
      <c r="B72" s="156"/>
      <c r="C72" s="156"/>
      <c r="BE72" s="17"/>
    </row>
    <row r="73" spans="2:57" ht="17.649999999999999">
      <c r="B73" s="156"/>
      <c r="C73" s="156"/>
      <c r="BE73" s="17"/>
    </row>
    <row r="74" spans="2:57" ht="17.649999999999999">
      <c r="B74" s="156"/>
      <c r="C74" s="156"/>
      <c r="BE74" s="17"/>
    </row>
    <row r="75" spans="2:57" ht="17.649999999999999">
      <c r="BE75" s="17"/>
    </row>
    <row r="76" spans="2:57" ht="17.649999999999999">
      <c r="BE76" s="17"/>
    </row>
    <row r="77" spans="2:57" ht="17.649999999999999">
      <c r="BE77" s="17"/>
    </row>
    <row r="78" spans="2:57" ht="17.649999999999999">
      <c r="BE78" s="17"/>
    </row>
  </sheetData>
  <mergeCells count="343">
    <mergeCell ref="B2:E2"/>
    <mergeCell ref="B3:G3"/>
    <mergeCell ref="H3:W3"/>
    <mergeCell ref="Z3:AW3"/>
    <mergeCell ref="B4:G4"/>
    <mergeCell ref="H4:W4"/>
    <mergeCell ref="Z4:AE4"/>
    <mergeCell ref="AF4:AW4"/>
    <mergeCell ref="B5:G5"/>
    <mergeCell ref="H5:L5"/>
    <mergeCell ref="M5:W5"/>
    <mergeCell ref="Z5:AE5"/>
    <mergeCell ref="AF5:AW5"/>
    <mergeCell ref="B6:G6"/>
    <mergeCell ref="H6:W6"/>
    <mergeCell ref="Z6:AE6"/>
    <mergeCell ref="AF6:AW6"/>
    <mergeCell ref="B13:E13"/>
    <mergeCell ref="B14:C14"/>
    <mergeCell ref="D14:H14"/>
    <mergeCell ref="I14:P14"/>
    <mergeCell ref="Q14:T14"/>
    <mergeCell ref="U14:AA14"/>
    <mergeCell ref="B7:G7"/>
    <mergeCell ref="H7:W7"/>
    <mergeCell ref="Z7:AE7"/>
    <mergeCell ref="X11:AD11"/>
    <mergeCell ref="AE11:AN11"/>
    <mergeCell ref="B8:G8"/>
    <mergeCell ref="H8:W8"/>
    <mergeCell ref="Z8:AE8"/>
    <mergeCell ref="AF8:AW8"/>
    <mergeCell ref="B9:G9"/>
    <mergeCell ref="H9:W9"/>
    <mergeCell ref="B10:G10"/>
    <mergeCell ref="H10:W10"/>
    <mergeCell ref="B11:G11"/>
    <mergeCell ref="H11:W11"/>
    <mergeCell ref="AF7:AW7"/>
    <mergeCell ref="AB14:AE14"/>
    <mergeCell ref="AF14:AH14"/>
    <mergeCell ref="AI14:AK14"/>
    <mergeCell ref="AL14:AN14"/>
    <mergeCell ref="B15:C15"/>
    <mergeCell ref="D15:H15"/>
    <mergeCell ref="I15:P15"/>
    <mergeCell ref="Q15:T15"/>
    <mergeCell ref="U15:AA15"/>
    <mergeCell ref="AB15:AE15"/>
    <mergeCell ref="AF15:AH15"/>
    <mergeCell ref="AI15:AK15"/>
    <mergeCell ref="AL15:AN15"/>
    <mergeCell ref="D16:H16"/>
    <mergeCell ref="I16:P16"/>
    <mergeCell ref="Q16:T16"/>
    <mergeCell ref="U16:AA16"/>
    <mergeCell ref="AB16:AE16"/>
    <mergeCell ref="AF16:AH16"/>
    <mergeCell ref="B17:C17"/>
    <mergeCell ref="D17:H17"/>
    <mergeCell ref="I17:P17"/>
    <mergeCell ref="Q17:T17"/>
    <mergeCell ref="U17:AA17"/>
    <mergeCell ref="AB17:AE17"/>
    <mergeCell ref="AI16:AK16"/>
    <mergeCell ref="AL16:AN16"/>
    <mergeCell ref="AF17:AH17"/>
    <mergeCell ref="AI17:AK17"/>
    <mergeCell ref="AL17:AN17"/>
    <mergeCell ref="AI18:AK18"/>
    <mergeCell ref="AL18:AN18"/>
    <mergeCell ref="B19:C19"/>
    <mergeCell ref="D19:H19"/>
    <mergeCell ref="I19:P19"/>
    <mergeCell ref="Q19:T19"/>
    <mergeCell ref="U19:AA19"/>
    <mergeCell ref="AB19:AE19"/>
    <mergeCell ref="AF19:AH19"/>
    <mergeCell ref="AI19:AK19"/>
    <mergeCell ref="AB18:AE18"/>
    <mergeCell ref="AF18:AH18"/>
    <mergeCell ref="B18:C18"/>
    <mergeCell ref="D18:H18"/>
    <mergeCell ref="I18:P18"/>
    <mergeCell ref="Q18:T18"/>
    <mergeCell ref="U18:AA18"/>
    <mergeCell ref="AL19:AN19"/>
    <mergeCell ref="B16:C16"/>
    <mergeCell ref="B20:C20"/>
    <mergeCell ref="D20:H20"/>
    <mergeCell ref="I20:P20"/>
    <mergeCell ref="Q20:T20"/>
    <mergeCell ref="U20:AA20"/>
    <mergeCell ref="AB20:AE20"/>
    <mergeCell ref="AF20:AH20"/>
    <mergeCell ref="AI20:AK20"/>
    <mergeCell ref="AL20:AN20"/>
    <mergeCell ref="B21:C21"/>
    <mergeCell ref="D21:H21"/>
    <mergeCell ref="I21:P21"/>
    <mergeCell ref="Q21:T21"/>
    <mergeCell ref="U21:AA21"/>
    <mergeCell ref="AB21:AE21"/>
    <mergeCell ref="AF21:AH21"/>
    <mergeCell ref="AI21:AK21"/>
    <mergeCell ref="AL21:AN21"/>
    <mergeCell ref="AI22:AK22"/>
    <mergeCell ref="AL22:AN22"/>
    <mergeCell ref="B23:C23"/>
    <mergeCell ref="D23:H23"/>
    <mergeCell ref="I23:P23"/>
    <mergeCell ref="Q23:T23"/>
    <mergeCell ref="U23:AA23"/>
    <mergeCell ref="AB23:AE23"/>
    <mergeCell ref="AF23:AH23"/>
    <mergeCell ref="AI23:AK23"/>
    <mergeCell ref="B22:C22"/>
    <mergeCell ref="D22:H22"/>
    <mergeCell ref="I22:P22"/>
    <mergeCell ref="Q22:T22"/>
    <mergeCell ref="U22:AA22"/>
    <mergeCell ref="AB22:AE22"/>
    <mergeCell ref="AF22:AH22"/>
    <mergeCell ref="AL23:AN23"/>
    <mergeCell ref="B24:C24"/>
    <mergeCell ref="D24:H24"/>
    <mergeCell ref="I24:P24"/>
    <mergeCell ref="Q24:T24"/>
    <mergeCell ref="U24:AA24"/>
    <mergeCell ref="AB24:AE24"/>
    <mergeCell ref="AF24:AH24"/>
    <mergeCell ref="AI24:AK24"/>
    <mergeCell ref="AL24:AN24"/>
    <mergeCell ref="B25:C25"/>
    <mergeCell ref="D25:H25"/>
    <mergeCell ref="I25:P25"/>
    <mergeCell ref="Q25:T25"/>
    <mergeCell ref="U25:AA25"/>
    <mergeCell ref="AB25:AE25"/>
    <mergeCell ref="AF25:AH25"/>
    <mergeCell ref="AI25:AK25"/>
    <mergeCell ref="AL25:AN25"/>
    <mergeCell ref="AI26:AK26"/>
    <mergeCell ref="AL26:AN26"/>
    <mergeCell ref="B27:C27"/>
    <mergeCell ref="D27:H27"/>
    <mergeCell ref="I27:P27"/>
    <mergeCell ref="Q27:T27"/>
    <mergeCell ref="U27:AA27"/>
    <mergeCell ref="AB27:AE27"/>
    <mergeCell ref="AF27:AH27"/>
    <mergeCell ref="AI27:AK27"/>
    <mergeCell ref="B26:C26"/>
    <mergeCell ref="D26:H26"/>
    <mergeCell ref="I26:P26"/>
    <mergeCell ref="Q26:T26"/>
    <mergeCell ref="U26:AA26"/>
    <mergeCell ref="AB26:AE26"/>
    <mergeCell ref="AF26:AH26"/>
    <mergeCell ref="AL27:AN27"/>
    <mergeCell ref="B28:C28"/>
    <mergeCell ref="D28:H28"/>
    <mergeCell ref="I28:P28"/>
    <mergeCell ref="Q28:T28"/>
    <mergeCell ref="U28:AA28"/>
    <mergeCell ref="AB28:AE28"/>
    <mergeCell ref="AF28:AH28"/>
    <mergeCell ref="AI28:AK28"/>
    <mergeCell ref="AL28:AN28"/>
    <mergeCell ref="B29:C29"/>
    <mergeCell ref="D29:H29"/>
    <mergeCell ref="I29:P29"/>
    <mergeCell ref="Q29:T29"/>
    <mergeCell ref="U29:AA29"/>
    <mergeCell ref="AB29:AE29"/>
    <mergeCell ref="AF29:AH29"/>
    <mergeCell ref="AI29:AK29"/>
    <mergeCell ref="AL29:AN29"/>
    <mergeCell ref="AI30:AK30"/>
    <mergeCell ref="AL30:AN30"/>
    <mergeCell ref="B31:C31"/>
    <mergeCell ref="D31:H31"/>
    <mergeCell ref="I31:P31"/>
    <mergeCell ref="Q31:T31"/>
    <mergeCell ref="U31:AA31"/>
    <mergeCell ref="AB31:AE31"/>
    <mergeCell ref="AF31:AH31"/>
    <mergeCell ref="AI31:AK31"/>
    <mergeCell ref="B30:C30"/>
    <mergeCell ref="D30:H30"/>
    <mergeCell ref="I30:P30"/>
    <mergeCell ref="Q30:T30"/>
    <mergeCell ref="U30:AA30"/>
    <mergeCell ref="AB30:AE30"/>
    <mergeCell ref="AF30:AH30"/>
    <mergeCell ref="AL31:AN31"/>
    <mergeCell ref="B32:C32"/>
    <mergeCell ref="D32:H32"/>
    <mergeCell ref="I32:P32"/>
    <mergeCell ref="Q32:T32"/>
    <mergeCell ref="U32:AA32"/>
    <mergeCell ref="AB32:AE32"/>
    <mergeCell ref="AF32:AH32"/>
    <mergeCell ref="AI32:AK32"/>
    <mergeCell ref="AL32:AN32"/>
    <mergeCell ref="B33:C33"/>
    <mergeCell ref="D33:H33"/>
    <mergeCell ref="I33:P33"/>
    <mergeCell ref="Q33:T33"/>
    <mergeCell ref="U33:AA33"/>
    <mergeCell ref="AB33:AE33"/>
    <mergeCell ref="AF33:AH33"/>
    <mergeCell ref="AI33:AK33"/>
    <mergeCell ref="AL33:AN33"/>
    <mergeCell ref="AI34:AK34"/>
    <mergeCell ref="AL34:AN34"/>
    <mergeCell ref="B35:C35"/>
    <mergeCell ref="D35:H35"/>
    <mergeCell ref="I35:P35"/>
    <mergeCell ref="Q35:T35"/>
    <mergeCell ref="U35:AA35"/>
    <mergeCell ref="AB35:AE35"/>
    <mergeCell ref="AF35:AH35"/>
    <mergeCell ref="AI35:AK35"/>
    <mergeCell ref="B34:C34"/>
    <mergeCell ref="D34:H34"/>
    <mergeCell ref="I34:P34"/>
    <mergeCell ref="Q34:T34"/>
    <mergeCell ref="U34:AA34"/>
    <mergeCell ref="AB34:AE34"/>
    <mergeCell ref="AF34:AH34"/>
    <mergeCell ref="AL35:AN35"/>
    <mergeCell ref="B36:C36"/>
    <mergeCell ref="D36:H36"/>
    <mergeCell ref="I36:P36"/>
    <mergeCell ref="Q36:T36"/>
    <mergeCell ref="U36:AA36"/>
    <mergeCell ref="AB36:AE36"/>
    <mergeCell ref="AF36:AH36"/>
    <mergeCell ref="AI36:AK36"/>
    <mergeCell ref="AL36:AN36"/>
    <mergeCell ref="B37:C37"/>
    <mergeCell ref="D37:H37"/>
    <mergeCell ref="I37:P37"/>
    <mergeCell ref="Q37:T37"/>
    <mergeCell ref="U37:AA37"/>
    <mergeCell ref="AB37:AE37"/>
    <mergeCell ref="AF37:AH37"/>
    <mergeCell ref="AI37:AK37"/>
    <mergeCell ref="AL37:AN37"/>
    <mergeCell ref="AI38:AK38"/>
    <mergeCell ref="AL38:AN38"/>
    <mergeCell ref="B39:C39"/>
    <mergeCell ref="D39:H39"/>
    <mergeCell ref="I39:P39"/>
    <mergeCell ref="Q39:T39"/>
    <mergeCell ref="U39:AA39"/>
    <mergeCell ref="AB39:AE39"/>
    <mergeCell ref="AF39:AH39"/>
    <mergeCell ref="AI39:AK39"/>
    <mergeCell ref="B38:C38"/>
    <mergeCell ref="D38:H38"/>
    <mergeCell ref="I38:P38"/>
    <mergeCell ref="Q38:T38"/>
    <mergeCell ref="U38:AA38"/>
    <mergeCell ref="AB38:AE38"/>
    <mergeCell ref="AF38:AH38"/>
    <mergeCell ref="AL39:AN39"/>
    <mergeCell ref="B40:C40"/>
    <mergeCell ref="D40:H40"/>
    <mergeCell ref="I40:P40"/>
    <mergeCell ref="Q40:T40"/>
    <mergeCell ref="U40:AA40"/>
    <mergeCell ref="AB40:AE40"/>
    <mergeCell ref="AF40:AH40"/>
    <mergeCell ref="AI40:AK40"/>
    <mergeCell ref="AL40:AN40"/>
    <mergeCell ref="B41:C41"/>
    <mergeCell ref="D41:H41"/>
    <mergeCell ref="I41:P41"/>
    <mergeCell ref="Q41:T41"/>
    <mergeCell ref="U41:AA41"/>
    <mergeCell ref="AB41:AE41"/>
    <mergeCell ref="AF41:AH41"/>
    <mergeCell ref="AI41:AK41"/>
    <mergeCell ref="AL41:AN41"/>
    <mergeCell ref="AI42:AK42"/>
    <mergeCell ref="AL42:AN42"/>
    <mergeCell ref="B46:C46"/>
    <mergeCell ref="B47:C47"/>
    <mergeCell ref="B48:C48"/>
    <mergeCell ref="B49:C49"/>
    <mergeCell ref="AL44:AN44"/>
    <mergeCell ref="B43:C43"/>
    <mergeCell ref="D43:H43"/>
    <mergeCell ref="I43:P43"/>
    <mergeCell ref="B42:C42"/>
    <mergeCell ref="D42:H42"/>
    <mergeCell ref="I42:P42"/>
    <mergeCell ref="Q42:T42"/>
    <mergeCell ref="U42:AA42"/>
    <mergeCell ref="AB42:AE42"/>
    <mergeCell ref="AF42:AH42"/>
    <mergeCell ref="Q43:T43"/>
    <mergeCell ref="U43:AA43"/>
    <mergeCell ref="AB43:AE43"/>
    <mergeCell ref="AF43:AH43"/>
    <mergeCell ref="AI43:AK43"/>
    <mergeCell ref="B45:C45"/>
    <mergeCell ref="B50:C50"/>
    <mergeCell ref="AL43:AN43"/>
    <mergeCell ref="B44:C44"/>
    <mergeCell ref="D44:H44"/>
    <mergeCell ref="I44:P44"/>
    <mergeCell ref="Q44:T44"/>
    <mergeCell ref="U44:AA44"/>
    <mergeCell ref="AB44:AE44"/>
    <mergeCell ref="AF44:AH44"/>
    <mergeCell ref="AI44:AK44"/>
    <mergeCell ref="B72:C72"/>
    <mergeCell ref="B73:C73"/>
    <mergeCell ref="B74:C74"/>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s>
  <phoneticPr fontId="3"/>
  <conditionalFormatting sqref="M5:W5">
    <cfRule type="expression" dxfId="60" priority="1">
      <formula>$M$5&lt;&gt;""</formula>
    </cfRule>
  </conditionalFormatting>
  <dataValidations count="3">
    <dataValidation type="list" allowBlank="1" showInputMessage="1" showErrorMessage="1" sqref="D15:H44" xr:uid="{DC883E7B-4AA9-034B-81A5-F50D4ACDC949}">
      <formula1>"報告書不要,灰化済み,XRD済み"</formula1>
    </dataValidation>
    <dataValidation type="list" allowBlank="1" showInputMessage="1" showErrorMessage="1" sqref="H5" xr:uid="{32DF0C94-6CCC-154A-BEA6-900EB6B4C763}">
      <formula1>"通常納期,特急納期"</formula1>
    </dataValidation>
    <dataValidation type="list" allowBlank="1" showInputMessage="1" showErrorMessage="1" sqref="AI15:AK44 AF15:AF44" xr:uid="{47FD67F4-E4DB-4941-8B5E-AA092909D3AE}">
      <formula1>"〇"</formula1>
    </dataValidation>
  </dataValidations>
  <hyperlinks>
    <hyperlink ref="AF4" r:id="rId1" xr:uid="{340154CC-160B-4CE8-A14E-D2A2DA83E633}"/>
  </hyperlinks>
  <pageMargins left="0.7" right="0.7" top="0.75" bottom="0.75" header="0.3" footer="0.3"/>
  <pageSetup paperSize="9" orientation="portrait" verticalDpi="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294C0-4CBB-4898-970B-17D802AFA86E}">
  <sheetPr>
    <pageSetUpPr fitToPage="1"/>
  </sheetPr>
  <dimension ref="A1:DA114"/>
  <sheetViews>
    <sheetView showZeros="0" view="pageBreakPreview" topLeftCell="B1" zoomScaleNormal="115" zoomScaleSheetLayoutView="100" workbookViewId="0">
      <selection activeCell="L43" sqref="L43:Y52"/>
    </sheetView>
    <sheetView workbookViewId="1"/>
  </sheetViews>
  <sheetFormatPr defaultColWidth="14.46484375" defaultRowHeight="15" customHeight="1"/>
  <cols>
    <col min="1" max="1" width="1.6640625" style="106" customWidth="1"/>
    <col min="2" max="99" width="1.33203125" style="106" customWidth="1"/>
    <col min="100" max="100" width="8.6640625" style="106" customWidth="1"/>
    <col min="101" max="101" width="14.46484375" style="106" customWidth="1"/>
    <col min="102" max="16384" width="14.46484375" style="106"/>
  </cols>
  <sheetData>
    <row r="1" spans="1:102" ht="15" customHeight="1" thickTop="1" thickBot="1">
      <c r="CN1" s="143" t="s">
        <v>249</v>
      </c>
      <c r="CO1" s="670" t="s">
        <v>286</v>
      </c>
      <c r="CP1" s="670"/>
      <c r="CQ1" s="550" t="s">
        <v>248</v>
      </c>
      <c r="CR1" s="550"/>
      <c r="CS1" s="549">
        <f>'★成績書 (3)'!$CW$1</f>
        <v>0</v>
      </c>
      <c r="CT1" s="549"/>
      <c r="CU1" s="142" t="s">
        <v>247</v>
      </c>
      <c r="CW1" s="145">
        <f>'★成績書 (2)'!CW1</f>
        <v>0</v>
      </c>
      <c r="CX1" s="144" t="s">
        <v>250</v>
      </c>
    </row>
    <row r="2" spans="1:102" ht="9" customHeight="1" thickTop="1">
      <c r="B2" s="543" t="s">
        <v>175</v>
      </c>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row>
    <row r="3" spans="1:102" ht="9" customHeight="1">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W3" s="537" t="s">
        <v>221</v>
      </c>
    </row>
    <row r="4" spans="1:102" ht="9" customHeight="1">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W4" s="537"/>
    </row>
    <row r="5" spans="1:102" ht="9" customHeight="1">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W5" s="537"/>
    </row>
    <row r="6" spans="1:102" ht="9" customHeight="1">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Y6" s="108"/>
      <c r="BZ6" s="108"/>
      <c r="CA6" s="539" t="s">
        <v>176</v>
      </c>
      <c r="CB6" s="539"/>
      <c r="CC6" s="539"/>
      <c r="CD6" s="539"/>
      <c r="CE6" s="539"/>
      <c r="CF6" s="539"/>
      <c r="CG6" s="538" t="str">
        <f>'★成績書 (3)'!$CW$3</f>
        <v>A04942-A1</v>
      </c>
      <c r="CH6" s="538"/>
      <c r="CI6" s="538"/>
      <c r="CJ6" s="538"/>
      <c r="CK6" s="538"/>
      <c r="CL6" s="538"/>
      <c r="CM6" s="538"/>
      <c r="CN6" s="538"/>
      <c r="CO6" s="538"/>
      <c r="CP6" s="538"/>
      <c r="CQ6" s="539" t="s">
        <v>189</v>
      </c>
      <c r="CR6" s="540" t="str">
        <f>CO1</f>
        <v>3</v>
      </c>
      <c r="CS6" s="540"/>
      <c r="CT6" s="540"/>
      <c r="CU6" s="540"/>
      <c r="CW6" s="537"/>
    </row>
    <row r="7" spans="1:102" ht="9" customHeight="1">
      <c r="A7" s="547">
        <f>★注文シート!C28</f>
        <v>0</v>
      </c>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8" t="str">
        <f>IF(COUNTIF(★注文シート!C28,"*株式会社*")+COUNTIF(★注文シート!C28,"*有限会社*"),"御中","様")</f>
        <v>様</v>
      </c>
      <c r="AG7" s="548"/>
      <c r="AH7" s="548"/>
      <c r="AI7" s="548"/>
      <c r="AJ7" s="548"/>
      <c r="AK7" s="548"/>
      <c r="AL7" s="548"/>
      <c r="AM7"/>
      <c r="AN7"/>
      <c r="AO7"/>
      <c r="AP7"/>
      <c r="AQ7"/>
      <c r="AR7"/>
      <c r="AS7"/>
      <c r="AT7"/>
      <c r="AU7"/>
      <c r="AV7"/>
      <c r="AW7"/>
      <c r="AX7"/>
      <c r="AY7"/>
      <c r="AZ7"/>
      <c r="BA7"/>
      <c r="BB7"/>
      <c r="BC7"/>
      <c r="BD7"/>
      <c r="BE7"/>
      <c r="BF7"/>
      <c r="BG7"/>
      <c r="BH7"/>
      <c r="BI7"/>
      <c r="BJ7"/>
      <c r="BK7"/>
      <c r="BL7"/>
      <c r="BM7"/>
      <c r="BN7"/>
      <c r="BO7"/>
      <c r="BP7"/>
      <c r="BQ7"/>
      <c r="BR7"/>
      <c r="BS7" s="108"/>
      <c r="BT7" s="108"/>
      <c r="BU7" s="108"/>
      <c r="BV7" s="108"/>
      <c r="BW7" s="108"/>
      <c r="BX7" s="108"/>
      <c r="BY7" s="108"/>
      <c r="BZ7" s="108"/>
      <c r="CA7" s="539"/>
      <c r="CB7" s="539"/>
      <c r="CC7" s="539"/>
      <c r="CD7" s="539"/>
      <c r="CE7" s="539"/>
      <c r="CF7" s="539"/>
      <c r="CG7" s="538"/>
      <c r="CH7" s="538"/>
      <c r="CI7" s="538"/>
      <c r="CJ7" s="538"/>
      <c r="CK7" s="538"/>
      <c r="CL7" s="538"/>
      <c r="CM7" s="538"/>
      <c r="CN7" s="538"/>
      <c r="CO7" s="538"/>
      <c r="CP7" s="538"/>
      <c r="CQ7" s="539"/>
      <c r="CR7" s="540"/>
      <c r="CS7" s="540"/>
      <c r="CT7" s="540"/>
      <c r="CU7" s="540"/>
    </row>
    <row r="8" spans="1:102" ht="9" customHeight="1">
      <c r="A8" s="547"/>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8"/>
      <c r="AG8" s="548"/>
      <c r="AH8" s="548"/>
      <c r="AI8" s="548"/>
      <c r="AJ8" s="548"/>
      <c r="AK8" s="548"/>
      <c r="AL8" s="548"/>
      <c r="AM8"/>
      <c r="AN8"/>
      <c r="AO8"/>
      <c r="AP8"/>
      <c r="AQ8"/>
      <c r="AR8"/>
      <c r="AS8"/>
      <c r="AT8"/>
      <c r="AU8"/>
      <c r="AV8"/>
      <c r="AW8"/>
      <c r="AX8"/>
      <c r="AY8"/>
      <c r="AZ8"/>
      <c r="BA8"/>
      <c r="BB8"/>
      <c r="BC8"/>
      <c r="BD8"/>
      <c r="BE8"/>
      <c r="BF8"/>
      <c r="BG8"/>
      <c r="BH8"/>
      <c r="BI8"/>
      <c r="BJ8"/>
      <c r="BK8"/>
      <c r="BL8"/>
      <c r="BM8"/>
      <c r="BN8"/>
      <c r="BO8"/>
      <c r="BP8"/>
      <c r="BQ8"/>
      <c r="BR8"/>
      <c r="BS8" s="108"/>
      <c r="BT8" s="108"/>
      <c r="BU8" s="108"/>
      <c r="BV8" s="108"/>
      <c r="BW8" s="108"/>
      <c r="BX8" s="108"/>
      <c r="BY8" s="108"/>
      <c r="BZ8" s="108"/>
      <c r="CA8" s="539" t="s">
        <v>177</v>
      </c>
      <c r="CB8" s="539"/>
      <c r="CC8" s="539"/>
      <c r="CD8" s="539"/>
      <c r="CE8" s="539"/>
      <c r="CF8" s="539"/>
      <c r="CG8" s="545">
        <f>★成績書!CG8</f>
        <v>0</v>
      </c>
      <c r="CH8" s="545"/>
      <c r="CI8" s="545"/>
      <c r="CJ8" s="545"/>
      <c r="CK8" s="545"/>
      <c r="CL8" s="545"/>
      <c r="CM8" s="545"/>
      <c r="CN8" s="545"/>
      <c r="CO8" s="545"/>
      <c r="CP8" s="545"/>
      <c r="CQ8" s="545"/>
      <c r="CR8" s="545"/>
      <c r="CS8" s="545"/>
      <c r="CT8" s="545"/>
      <c r="CU8" s="545"/>
      <c r="CW8" s="658" t="s">
        <v>258</v>
      </c>
    </row>
    <row r="9" spans="1:102" ht="9" customHeight="1">
      <c r="A9" s="547"/>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8"/>
      <c r="AG9" s="548"/>
      <c r="AH9" s="548"/>
      <c r="AI9" s="548"/>
      <c r="AJ9" s="548"/>
      <c r="AK9" s="548"/>
      <c r="AL9" s="548"/>
      <c r="AM9"/>
      <c r="AN9"/>
      <c r="AO9"/>
      <c r="AP9"/>
      <c r="AQ9"/>
      <c r="AR9"/>
      <c r="AS9"/>
      <c r="AT9"/>
      <c r="AU9"/>
      <c r="AV9"/>
      <c r="AW9"/>
      <c r="AX9"/>
      <c r="AY9"/>
      <c r="AZ9"/>
      <c r="BA9"/>
      <c r="BB9"/>
      <c r="BC9"/>
      <c r="BD9"/>
      <c r="BE9"/>
      <c r="BF9"/>
      <c r="BG9"/>
      <c r="BH9"/>
      <c r="BI9"/>
      <c r="BJ9"/>
      <c r="BK9"/>
      <c r="BL9"/>
      <c r="BM9"/>
      <c r="BN9"/>
      <c r="BO9"/>
      <c r="BP9"/>
      <c r="BQ9"/>
      <c r="BR9"/>
      <c r="BS9" s="108"/>
      <c r="BT9" s="108"/>
      <c r="BU9" s="108"/>
      <c r="BV9" s="108"/>
      <c r="BW9" s="108"/>
      <c r="BX9" s="108"/>
      <c r="BY9" s="108"/>
      <c r="BZ9" s="108"/>
      <c r="CA9" s="539"/>
      <c r="CB9" s="539"/>
      <c r="CC9" s="539"/>
      <c r="CD9" s="539"/>
      <c r="CE9" s="539"/>
      <c r="CF9" s="539"/>
      <c r="CG9" s="545"/>
      <c r="CH9" s="545"/>
      <c r="CI9" s="545"/>
      <c r="CJ9" s="545"/>
      <c r="CK9" s="545"/>
      <c r="CL9" s="545"/>
      <c r="CM9" s="545"/>
      <c r="CN9" s="545"/>
      <c r="CO9" s="545"/>
      <c r="CP9" s="545"/>
      <c r="CQ9" s="545"/>
      <c r="CR9" s="545"/>
      <c r="CS9" s="545"/>
      <c r="CT9" s="545"/>
      <c r="CU9" s="545"/>
      <c r="CW9" s="658"/>
    </row>
    <row r="10" spans="1:102" ht="9" customHeight="1">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8"/>
      <c r="BP10" s="108"/>
      <c r="BQ10" s="108"/>
      <c r="BR10" s="108"/>
      <c r="BS10" s="108"/>
      <c r="BT10" s="108"/>
      <c r="BU10" s="108"/>
      <c r="BV10" s="108"/>
      <c r="BW10" s="108"/>
      <c r="BX10" s="108"/>
      <c r="BY10" s="108"/>
      <c r="BZ10" s="108"/>
      <c r="CA10" s="108"/>
      <c r="CB10" s="108"/>
      <c r="CC10" s="108"/>
      <c r="CD10" s="108"/>
      <c r="CE10" s="108"/>
      <c r="CF10" s="108"/>
      <c r="CG10" s="110"/>
      <c r="CH10" s="110"/>
      <c r="CI10" s="110"/>
      <c r="CJ10" s="110"/>
      <c r="CK10" s="110"/>
      <c r="CL10" s="110"/>
      <c r="CM10" s="110"/>
      <c r="CN10" s="110"/>
      <c r="CO10" s="110"/>
      <c r="CP10" s="110"/>
      <c r="CQ10" s="110"/>
      <c r="CR10" s="110"/>
      <c r="CS10" s="110"/>
      <c r="CT10" s="110"/>
      <c r="CU10" s="110"/>
    </row>
    <row r="11" spans="1:102" ht="9" customHeight="1">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8"/>
      <c r="BP11" s="108"/>
      <c r="BQ11" s="108"/>
      <c r="BR11" s="108"/>
      <c r="BS11" s="108"/>
      <c r="BT11" s="108"/>
      <c r="BU11" s="108"/>
      <c r="BV11" s="108"/>
      <c r="BW11" s="108"/>
      <c r="BX11" s="108"/>
      <c r="BY11" s="109"/>
      <c r="BZ11" s="109"/>
      <c r="CA11" s="109"/>
      <c r="CB11" s="109"/>
      <c r="CC11" s="109"/>
      <c r="CD11" s="109"/>
      <c r="CE11" s="108"/>
      <c r="CF11" s="108"/>
      <c r="CG11" s="111"/>
      <c r="CH11" s="111"/>
      <c r="CI11" s="111"/>
      <c r="CJ11" s="111"/>
      <c r="CK11" s="111"/>
      <c r="CL11" s="111"/>
      <c r="CM11" s="111"/>
      <c r="CN11" s="111"/>
      <c r="CO11" s="111"/>
      <c r="CP11" s="111"/>
      <c r="CQ11" s="111"/>
      <c r="CR11" s="111"/>
      <c r="CS11" s="111"/>
      <c r="CT11" s="111"/>
      <c r="CU11" s="111"/>
      <c r="CW11" s="541" t="s">
        <v>260</v>
      </c>
      <c r="CX11" s="541"/>
    </row>
    <row r="12" spans="1:102" ht="11" customHeight="1">
      <c r="B12" s="539" t="s">
        <v>178</v>
      </c>
      <c r="C12" s="546"/>
      <c r="D12" s="546"/>
      <c r="E12" s="546"/>
      <c r="F12" s="546"/>
      <c r="G12" s="546"/>
      <c r="H12" s="546"/>
      <c r="I12" s="546"/>
      <c r="J12" s="546"/>
      <c r="K12" s="546"/>
      <c r="L12" s="110"/>
      <c r="M12" s="551">
        <f>★注文シート!C13</f>
        <v>0</v>
      </c>
      <c r="N12" s="551"/>
      <c r="O12" s="551"/>
      <c r="P12" s="551"/>
      <c r="Q12" s="551"/>
      <c r="R12" s="551"/>
      <c r="S12" s="551"/>
      <c r="T12" s="551"/>
      <c r="U12" s="551"/>
      <c r="V12" s="551"/>
      <c r="W12" s="551"/>
      <c r="X12" s="551"/>
      <c r="Y12" s="551"/>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W12" s="541"/>
      <c r="CX12" s="541"/>
    </row>
    <row r="13" spans="1:102" ht="11" customHeight="1">
      <c r="B13" s="546"/>
      <c r="C13" s="546"/>
      <c r="D13" s="546"/>
      <c r="E13" s="546"/>
      <c r="F13" s="546"/>
      <c r="G13" s="546"/>
      <c r="H13" s="546"/>
      <c r="I13" s="546"/>
      <c r="J13" s="546"/>
      <c r="K13" s="546"/>
      <c r="L13" s="110"/>
      <c r="M13" s="551"/>
      <c r="N13" s="551"/>
      <c r="O13" s="551"/>
      <c r="P13" s="551"/>
      <c r="Q13" s="551"/>
      <c r="R13" s="551"/>
      <c r="S13" s="551"/>
      <c r="T13" s="551"/>
      <c r="U13" s="551"/>
      <c r="V13" s="551"/>
      <c r="W13" s="551"/>
      <c r="X13" s="551"/>
      <c r="Y13" s="551"/>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row>
    <row r="14" spans="1:102" ht="11" customHeight="1">
      <c r="B14" s="539" t="s">
        <v>179</v>
      </c>
      <c r="C14" s="546"/>
      <c r="D14" s="546"/>
      <c r="E14" s="546"/>
      <c r="F14" s="546"/>
      <c r="G14" s="546"/>
      <c r="H14" s="546"/>
      <c r="I14" s="546"/>
      <c r="J14" s="546"/>
      <c r="K14" s="546"/>
      <c r="L14" s="110"/>
      <c r="M14" s="551">
        <f>M12</f>
        <v>0</v>
      </c>
      <c r="N14" s="551"/>
      <c r="O14" s="551"/>
      <c r="P14" s="551"/>
      <c r="Q14" s="551"/>
      <c r="R14" s="551"/>
      <c r="S14" s="551"/>
      <c r="T14" s="551"/>
      <c r="U14" s="551"/>
      <c r="V14" s="551"/>
      <c r="W14" s="551"/>
      <c r="X14" s="551"/>
      <c r="Y14" s="551"/>
      <c r="Z14" s="545" t="s">
        <v>180</v>
      </c>
      <c r="AA14" s="545"/>
      <c r="AB14" s="545"/>
      <c r="AC14" s="545"/>
      <c r="AD14" s="551">
        <f>CG8</f>
        <v>0</v>
      </c>
      <c r="AE14" s="551"/>
      <c r="AF14" s="551"/>
      <c r="AG14" s="551"/>
      <c r="AH14" s="551"/>
      <c r="AI14" s="551"/>
      <c r="AJ14" s="551"/>
      <c r="AK14" s="551"/>
      <c r="AL14" s="551"/>
      <c r="AM14" s="551"/>
      <c r="AN14" s="551"/>
      <c r="AO14" s="551"/>
      <c r="AP14" s="551"/>
      <c r="AQ14" s="110"/>
      <c r="AR14" s="110"/>
      <c r="AS14" s="110"/>
      <c r="AT14" s="110"/>
      <c r="AU14" s="110"/>
      <c r="AV14" s="110"/>
      <c r="AW14" s="110"/>
      <c r="AX14" s="110"/>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row>
    <row r="15" spans="1:102" ht="11" customHeight="1">
      <c r="B15" s="546"/>
      <c r="C15" s="546"/>
      <c r="D15" s="546"/>
      <c r="E15" s="546"/>
      <c r="F15" s="546"/>
      <c r="G15" s="546"/>
      <c r="H15" s="546"/>
      <c r="I15" s="546"/>
      <c r="J15" s="546"/>
      <c r="K15" s="546"/>
      <c r="L15" s="110"/>
      <c r="M15" s="551"/>
      <c r="N15" s="551"/>
      <c r="O15" s="551"/>
      <c r="P15" s="551"/>
      <c r="Q15" s="551"/>
      <c r="R15" s="551"/>
      <c r="S15" s="551"/>
      <c r="T15" s="551"/>
      <c r="U15" s="551"/>
      <c r="V15" s="551"/>
      <c r="W15" s="551"/>
      <c r="X15" s="551"/>
      <c r="Y15" s="551"/>
      <c r="Z15" s="545"/>
      <c r="AA15" s="545"/>
      <c r="AB15" s="545"/>
      <c r="AC15" s="545"/>
      <c r="AD15" s="551"/>
      <c r="AE15" s="551"/>
      <c r="AF15" s="551"/>
      <c r="AG15" s="551"/>
      <c r="AH15" s="551"/>
      <c r="AI15" s="551"/>
      <c r="AJ15" s="551"/>
      <c r="AK15" s="551"/>
      <c r="AL15" s="551"/>
      <c r="AM15" s="551"/>
      <c r="AN15" s="551"/>
      <c r="AO15" s="551"/>
      <c r="AP15" s="551"/>
      <c r="AQ15" s="110"/>
      <c r="AR15" s="110"/>
      <c r="AS15" s="110"/>
      <c r="AT15" s="110"/>
      <c r="AU15" s="110"/>
      <c r="AV15" s="110"/>
      <c r="AW15" s="110"/>
      <c r="AX15" s="110"/>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row>
    <row r="16" spans="1:102" ht="11" customHeight="1">
      <c r="B16" s="539" t="s">
        <v>181</v>
      </c>
      <c r="C16" s="546"/>
      <c r="D16" s="546"/>
      <c r="E16" s="546"/>
      <c r="F16" s="546"/>
      <c r="G16" s="546"/>
      <c r="H16" s="546"/>
      <c r="I16" s="546"/>
      <c r="J16" s="546"/>
      <c r="K16" s="546"/>
      <c r="L16" s="108"/>
      <c r="M16" s="562" t="s">
        <v>182</v>
      </c>
      <c r="N16" s="562"/>
      <c r="O16" s="562"/>
      <c r="P16" s="562"/>
      <c r="Q16" s="562"/>
      <c r="R16" s="562"/>
      <c r="S16" s="562"/>
      <c r="T16" s="562"/>
      <c r="U16" s="562"/>
      <c r="V16" s="562"/>
      <c r="W16" s="562"/>
      <c r="X16" s="562"/>
      <c r="Y16" s="562"/>
      <c r="Z16" s="562"/>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row>
    <row r="17" spans="2:104" ht="11" customHeight="1">
      <c r="B17" s="546"/>
      <c r="C17" s="546"/>
      <c r="D17" s="546"/>
      <c r="E17" s="546"/>
      <c r="F17" s="546"/>
      <c r="G17" s="546"/>
      <c r="H17" s="546"/>
      <c r="I17" s="546"/>
      <c r="J17" s="546"/>
      <c r="K17" s="546"/>
      <c r="L17" s="108"/>
      <c r="M17" s="562"/>
      <c r="N17" s="562"/>
      <c r="O17" s="562"/>
      <c r="P17" s="562"/>
      <c r="Q17" s="562"/>
      <c r="R17" s="562"/>
      <c r="S17" s="562"/>
      <c r="T17" s="562"/>
      <c r="U17" s="562"/>
      <c r="V17" s="562"/>
      <c r="W17" s="562"/>
      <c r="X17" s="562"/>
      <c r="Y17" s="562"/>
      <c r="Z17" s="562"/>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row>
    <row r="18" spans="2:104" ht="11" customHeight="1">
      <c r="B18" s="539" t="s">
        <v>183</v>
      </c>
      <c r="C18" s="546"/>
      <c r="D18" s="546"/>
      <c r="E18" s="546"/>
      <c r="F18" s="546"/>
      <c r="G18" s="546"/>
      <c r="H18" s="546"/>
      <c r="I18" s="546"/>
      <c r="J18" s="546"/>
      <c r="K18" s="546"/>
      <c r="L18" s="108"/>
      <c r="M18" s="563">
        <f>★注文シート!G41</f>
        <v>0</v>
      </c>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113"/>
      <c r="AX18" s="113"/>
      <c r="AY18" s="113"/>
      <c r="AZ18" s="113"/>
      <c r="BA18" s="113"/>
      <c r="BB18" s="113"/>
      <c r="BC18" s="113"/>
      <c r="BD18" s="113"/>
      <c r="BE18" s="113"/>
      <c r="BF18" s="113"/>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row>
    <row r="19" spans="2:104" ht="11" customHeight="1">
      <c r="B19" s="546"/>
      <c r="C19" s="546"/>
      <c r="D19" s="546"/>
      <c r="E19" s="546"/>
      <c r="F19" s="546"/>
      <c r="G19" s="546"/>
      <c r="H19" s="546"/>
      <c r="I19" s="546"/>
      <c r="J19" s="546"/>
      <c r="K19" s="546"/>
      <c r="L19" s="108"/>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113"/>
      <c r="AX19" s="113"/>
      <c r="AY19" s="113"/>
      <c r="AZ19" s="113"/>
      <c r="BA19" s="113"/>
      <c r="BB19" s="113"/>
      <c r="BC19" s="113"/>
      <c r="BD19" s="113"/>
      <c r="BE19" s="113"/>
      <c r="BF19" s="113"/>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row>
    <row r="20" spans="2:104" ht="11" customHeight="1">
      <c r="B20" s="108"/>
      <c r="C20" s="108"/>
      <c r="D20" s="108"/>
      <c r="E20" s="108"/>
      <c r="F20" s="108"/>
      <c r="G20" s="108"/>
      <c r="H20" s="108"/>
      <c r="I20" s="108"/>
      <c r="J20" s="108"/>
      <c r="K20" s="108"/>
      <c r="L20" s="108"/>
      <c r="M20" s="108"/>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row>
    <row r="21" spans="2:104" ht="9" customHeight="1">
      <c r="B21" s="113"/>
      <c r="C21" s="113"/>
      <c r="D21" s="113"/>
      <c r="E21" s="113"/>
      <c r="F21" s="113"/>
      <c r="G21" s="113"/>
      <c r="H21" s="113"/>
      <c r="I21" s="113"/>
      <c r="J21" s="113"/>
      <c r="K21" s="113"/>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row>
    <row r="22" spans="2:104" ht="9" customHeight="1">
      <c r="B22" s="113"/>
      <c r="C22" s="113"/>
      <c r="D22" s="113"/>
      <c r="E22" s="113"/>
      <c r="F22" s="113"/>
      <c r="G22" s="113"/>
      <c r="H22" s="113"/>
      <c r="I22" s="113"/>
      <c r="J22" s="113"/>
      <c r="K22" s="113"/>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row>
    <row r="23" spans="2:104" ht="9" customHeight="1">
      <c r="B23" s="113"/>
      <c r="C23" s="113"/>
      <c r="D23" s="113"/>
      <c r="E23" s="113"/>
      <c r="F23" s="113"/>
      <c r="G23" s="113"/>
      <c r="H23" s="113"/>
      <c r="I23" s="113"/>
      <c r="J23" s="113"/>
      <c r="K23" s="113"/>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row>
    <row r="24" spans="2:104" ht="9" customHeight="1">
      <c r="B24" s="564" t="s">
        <v>184</v>
      </c>
      <c r="C24" s="565"/>
      <c r="D24" s="565"/>
      <c r="E24" s="565"/>
      <c r="F24" s="565"/>
      <c r="G24" s="565"/>
      <c r="H24" s="565"/>
      <c r="I24" s="565"/>
      <c r="J24" s="565"/>
      <c r="K24" s="565"/>
      <c r="L24" s="114"/>
      <c r="M24" s="566">
        <f>★注文シート!C35</f>
        <v>0</v>
      </c>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row>
    <row r="25" spans="2:104" ht="9" customHeight="1">
      <c r="B25" s="565"/>
      <c r="C25" s="565"/>
      <c r="D25" s="565"/>
      <c r="E25" s="565"/>
      <c r="F25" s="565"/>
      <c r="G25" s="565"/>
      <c r="H25" s="565"/>
      <c r="I25" s="565"/>
      <c r="J25" s="565"/>
      <c r="K25" s="565"/>
      <c r="L25" s="114"/>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row>
    <row r="26" spans="2:104" ht="9" customHeight="1">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row>
    <row r="27" spans="2:104" ht="7.5" customHeight="1">
      <c r="B27" s="539" t="s">
        <v>185</v>
      </c>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row>
    <row r="28" spans="2:104" ht="7.5" customHeight="1" thickBot="1">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row>
    <row r="29" spans="2:104" ht="9" customHeight="1">
      <c r="B29" s="567" t="s">
        <v>186</v>
      </c>
      <c r="C29" s="568"/>
      <c r="D29" s="568"/>
      <c r="E29" s="568"/>
      <c r="F29" s="568"/>
      <c r="G29" s="568"/>
      <c r="H29" s="568"/>
      <c r="I29" s="568"/>
      <c r="J29" s="568"/>
      <c r="K29" s="568"/>
      <c r="L29" s="568"/>
      <c r="M29" s="568"/>
      <c r="N29" s="568"/>
      <c r="O29" s="568"/>
      <c r="P29" s="568"/>
      <c r="Q29" s="568"/>
      <c r="R29" s="569"/>
      <c r="S29" s="115"/>
      <c r="T29" s="570">
        <f>★注文シート!D41</f>
        <v>0</v>
      </c>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1"/>
      <c r="CX29" s="149" t="s">
        <v>195</v>
      </c>
      <c r="CY29" s="149" t="s">
        <v>196</v>
      </c>
      <c r="CZ29" s="149" t="s">
        <v>197</v>
      </c>
    </row>
    <row r="30" spans="2:104" ht="9" customHeight="1">
      <c r="B30" s="555"/>
      <c r="C30" s="556"/>
      <c r="D30" s="556"/>
      <c r="E30" s="556"/>
      <c r="F30" s="556"/>
      <c r="G30" s="556"/>
      <c r="H30" s="556"/>
      <c r="I30" s="556"/>
      <c r="J30" s="556"/>
      <c r="K30" s="556"/>
      <c r="L30" s="556"/>
      <c r="M30" s="556"/>
      <c r="N30" s="556"/>
      <c r="O30" s="556"/>
      <c r="P30" s="556"/>
      <c r="Q30" s="556"/>
      <c r="R30" s="557"/>
      <c r="S30" s="117"/>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1"/>
      <c r="CW30" s="106" t="s">
        <v>203</v>
      </c>
      <c r="CX30" s="106" t="s">
        <v>204</v>
      </c>
      <c r="CY30" s="106" t="s">
        <v>205</v>
      </c>
      <c r="CZ30" s="150">
        <v>0</v>
      </c>
    </row>
    <row r="31" spans="2:104" ht="9" customHeight="1">
      <c r="B31" s="552" t="s">
        <v>187</v>
      </c>
      <c r="C31" s="553"/>
      <c r="D31" s="553"/>
      <c r="E31" s="553"/>
      <c r="F31" s="553"/>
      <c r="G31" s="553"/>
      <c r="H31" s="553"/>
      <c r="I31" s="553"/>
      <c r="J31" s="553"/>
      <c r="K31" s="553"/>
      <c r="L31" s="553"/>
      <c r="M31" s="553"/>
      <c r="N31" s="553"/>
      <c r="O31" s="553"/>
      <c r="P31" s="553"/>
      <c r="Q31" s="553"/>
      <c r="R31" s="554"/>
      <c r="S31" s="118"/>
      <c r="T31" s="558">
        <f>★注文シート!F41</f>
        <v>0</v>
      </c>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9"/>
      <c r="CW31" s="106" t="s">
        <v>206</v>
      </c>
      <c r="CX31" s="106" t="s">
        <v>207</v>
      </c>
      <c r="CY31" s="106" t="s">
        <v>205</v>
      </c>
      <c r="CZ31" s="150">
        <v>0</v>
      </c>
    </row>
    <row r="32" spans="2:104" ht="9" customHeight="1">
      <c r="B32" s="555"/>
      <c r="C32" s="556"/>
      <c r="D32" s="556"/>
      <c r="E32" s="556"/>
      <c r="F32" s="556"/>
      <c r="G32" s="556"/>
      <c r="H32" s="556"/>
      <c r="I32" s="556"/>
      <c r="J32" s="556"/>
      <c r="K32" s="556"/>
      <c r="L32" s="556"/>
      <c r="M32" s="556"/>
      <c r="N32" s="556"/>
      <c r="O32" s="556"/>
      <c r="P32" s="556"/>
      <c r="Q32" s="556"/>
      <c r="R32" s="557"/>
      <c r="S32" s="117"/>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1"/>
      <c r="CW32" s="106" t="s">
        <v>209</v>
      </c>
      <c r="CX32" s="106" t="s">
        <v>210</v>
      </c>
      <c r="CY32" s="106" t="s">
        <v>205</v>
      </c>
      <c r="CZ32" s="150">
        <v>0</v>
      </c>
    </row>
    <row r="33" spans="2:105" ht="9" customHeight="1">
      <c r="B33" s="552" t="s">
        <v>188</v>
      </c>
      <c r="C33" s="553"/>
      <c r="D33" s="553"/>
      <c r="E33" s="553"/>
      <c r="F33" s="553"/>
      <c r="G33" s="553"/>
      <c r="H33" s="553"/>
      <c r="I33" s="553"/>
      <c r="J33" s="553"/>
      <c r="K33" s="553"/>
      <c r="L33" s="553"/>
      <c r="M33" s="553"/>
      <c r="N33" s="553"/>
      <c r="O33" s="553"/>
      <c r="P33" s="553"/>
      <c r="Q33" s="553"/>
      <c r="R33" s="554"/>
      <c r="S33" s="119"/>
      <c r="T33" s="594">
        <f>★注文シート!E41</f>
        <v>0</v>
      </c>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4"/>
      <c r="BM33" s="594"/>
      <c r="BN33" s="594"/>
      <c r="BO33" s="594"/>
      <c r="BP33" s="594"/>
      <c r="BQ33" s="594"/>
      <c r="BR33" s="594"/>
      <c r="BS33" s="594"/>
      <c r="BT33" s="594"/>
      <c r="BU33" s="594"/>
      <c r="BV33" s="594"/>
      <c r="BW33" s="594"/>
      <c r="BX33" s="594"/>
      <c r="BY33" s="594"/>
      <c r="BZ33" s="594"/>
      <c r="CA33" s="594"/>
      <c r="CB33" s="594"/>
      <c r="CC33" s="594"/>
      <c r="CD33" s="594"/>
      <c r="CE33" s="594"/>
      <c r="CF33" s="594"/>
      <c r="CG33" s="594"/>
      <c r="CH33" s="594"/>
      <c r="CI33" s="594"/>
      <c r="CJ33" s="594"/>
      <c r="CK33" s="594"/>
      <c r="CL33" s="594"/>
      <c r="CM33" s="594"/>
      <c r="CN33" s="594"/>
      <c r="CO33" s="594"/>
      <c r="CP33" s="594"/>
      <c r="CQ33" s="594"/>
      <c r="CR33" s="594"/>
      <c r="CS33" s="594"/>
      <c r="CT33" s="594"/>
      <c r="CU33" s="595"/>
      <c r="CW33" s="67" t="s">
        <v>211</v>
      </c>
      <c r="CX33" s="106" t="s">
        <v>212</v>
      </c>
      <c r="CY33" s="106" t="s">
        <v>205</v>
      </c>
      <c r="CZ33" s="150">
        <v>0</v>
      </c>
    </row>
    <row r="34" spans="2:105" ht="9" customHeight="1">
      <c r="B34" s="555"/>
      <c r="C34" s="556"/>
      <c r="D34" s="556"/>
      <c r="E34" s="556"/>
      <c r="F34" s="556"/>
      <c r="G34" s="556"/>
      <c r="H34" s="556"/>
      <c r="I34" s="556"/>
      <c r="J34" s="556"/>
      <c r="K34" s="556"/>
      <c r="L34" s="556"/>
      <c r="M34" s="556"/>
      <c r="N34" s="556"/>
      <c r="O34" s="556"/>
      <c r="P34" s="556"/>
      <c r="Q34" s="556"/>
      <c r="R34" s="557"/>
      <c r="S34" s="11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c r="BM34" s="596"/>
      <c r="BN34" s="596"/>
      <c r="BO34" s="596"/>
      <c r="BP34" s="596"/>
      <c r="BQ34" s="596"/>
      <c r="BR34" s="596"/>
      <c r="BS34" s="596"/>
      <c r="BT34" s="596"/>
      <c r="BU34" s="596"/>
      <c r="BV34" s="596"/>
      <c r="BW34" s="596"/>
      <c r="BX34" s="596"/>
      <c r="BY34" s="596"/>
      <c r="BZ34" s="596"/>
      <c r="CA34" s="596"/>
      <c r="CB34" s="596"/>
      <c r="CC34" s="596"/>
      <c r="CD34" s="596"/>
      <c r="CE34" s="596"/>
      <c r="CF34" s="596"/>
      <c r="CG34" s="596"/>
      <c r="CH34" s="596"/>
      <c r="CI34" s="596"/>
      <c r="CJ34" s="596"/>
      <c r="CK34" s="596"/>
      <c r="CL34" s="596"/>
      <c r="CM34" s="596"/>
      <c r="CN34" s="596"/>
      <c r="CO34" s="596"/>
      <c r="CP34" s="596"/>
      <c r="CQ34" s="596"/>
      <c r="CR34" s="596"/>
      <c r="CS34" s="596"/>
      <c r="CT34" s="596"/>
      <c r="CU34" s="597"/>
      <c r="CW34" s="67" t="s">
        <v>213</v>
      </c>
      <c r="CX34" s="106" t="s">
        <v>214</v>
      </c>
      <c r="CY34" s="106" t="s">
        <v>205</v>
      </c>
      <c r="CZ34" s="150">
        <v>0</v>
      </c>
    </row>
    <row r="35" spans="2:105" ht="9" customHeight="1">
      <c r="B35" s="552" t="s">
        <v>190</v>
      </c>
      <c r="C35" s="553"/>
      <c r="D35" s="553"/>
      <c r="E35" s="553"/>
      <c r="F35" s="553"/>
      <c r="G35" s="553"/>
      <c r="H35" s="553"/>
      <c r="I35" s="553"/>
      <c r="J35" s="553"/>
      <c r="K35" s="553"/>
      <c r="L35" s="553"/>
      <c r="M35" s="553"/>
      <c r="N35" s="553"/>
      <c r="O35" s="553"/>
      <c r="P35" s="553"/>
      <c r="Q35" s="553"/>
      <c r="R35" s="554"/>
      <c r="S35" s="120"/>
      <c r="T35" s="601" t="s">
        <v>191</v>
      </c>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2"/>
      <c r="CW35" s="106" t="s">
        <v>215</v>
      </c>
      <c r="CX35" s="106" t="s">
        <v>216</v>
      </c>
      <c r="CY35" s="106" t="s">
        <v>205</v>
      </c>
      <c r="CZ35" s="150">
        <v>0</v>
      </c>
    </row>
    <row r="36" spans="2:105" ht="9" customHeight="1" thickBot="1">
      <c r="B36" s="598"/>
      <c r="C36" s="599"/>
      <c r="D36" s="599"/>
      <c r="E36" s="599"/>
      <c r="F36" s="599"/>
      <c r="G36" s="599"/>
      <c r="H36" s="599"/>
      <c r="I36" s="599"/>
      <c r="J36" s="599"/>
      <c r="K36" s="599"/>
      <c r="L36" s="599"/>
      <c r="M36" s="599"/>
      <c r="N36" s="599"/>
      <c r="O36" s="599"/>
      <c r="P36" s="599"/>
      <c r="Q36" s="599"/>
      <c r="R36" s="600"/>
      <c r="S36" s="121"/>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603"/>
      <c r="BB36" s="603"/>
      <c r="BC36" s="603"/>
      <c r="BD36" s="603"/>
      <c r="BE36" s="603"/>
      <c r="BF36" s="603"/>
      <c r="BG36" s="603"/>
      <c r="BH36" s="603"/>
      <c r="BI36" s="603"/>
      <c r="BJ36" s="603"/>
      <c r="BK36" s="603"/>
      <c r="BL36" s="603"/>
      <c r="BM36" s="603"/>
      <c r="BN36" s="603"/>
      <c r="BO36" s="603"/>
      <c r="BP36" s="603"/>
      <c r="BQ36" s="603"/>
      <c r="BR36" s="603"/>
      <c r="BS36" s="603"/>
      <c r="BT36" s="603"/>
      <c r="BU36" s="603"/>
      <c r="BV36" s="603"/>
      <c r="BW36" s="603"/>
      <c r="BX36" s="603"/>
      <c r="BY36" s="603"/>
      <c r="BZ36" s="603"/>
      <c r="CA36" s="603"/>
      <c r="CB36" s="603"/>
      <c r="CC36" s="603"/>
      <c r="CD36" s="603"/>
      <c r="CE36" s="603"/>
      <c r="CF36" s="603"/>
      <c r="CG36" s="603"/>
      <c r="CH36" s="603"/>
      <c r="CI36" s="603"/>
      <c r="CJ36" s="603"/>
      <c r="CK36" s="603"/>
      <c r="CL36" s="603"/>
      <c r="CM36" s="603"/>
      <c r="CN36" s="603"/>
      <c r="CO36" s="603"/>
      <c r="CP36" s="603"/>
      <c r="CQ36" s="603"/>
      <c r="CR36" s="603"/>
      <c r="CS36" s="603"/>
      <c r="CT36" s="603"/>
      <c r="CU36" s="604"/>
    </row>
    <row r="37" spans="2:105" ht="9" customHeight="1">
      <c r="B37" s="605" t="s">
        <v>192</v>
      </c>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606"/>
    </row>
    <row r="38" spans="2:105" ht="9" customHeight="1" thickBot="1">
      <c r="B38" s="60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606"/>
    </row>
    <row r="39" spans="2:105" ht="9" customHeight="1">
      <c r="B39" s="567" t="s">
        <v>193</v>
      </c>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3"/>
      <c r="CE39" s="567" t="s">
        <v>194</v>
      </c>
      <c r="CF39" s="572"/>
      <c r="CG39" s="572"/>
      <c r="CH39" s="572"/>
      <c r="CI39" s="572"/>
      <c r="CJ39" s="572"/>
      <c r="CK39" s="572"/>
      <c r="CL39" s="572"/>
      <c r="CM39" s="572"/>
      <c r="CN39" s="572"/>
      <c r="CO39" s="572"/>
      <c r="CP39" s="572"/>
      <c r="CQ39" s="572"/>
      <c r="CR39" s="572"/>
      <c r="CS39" s="572"/>
      <c r="CT39" s="572"/>
      <c r="CU39" s="573"/>
    </row>
    <row r="40" spans="2:105" ht="9" customHeight="1">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6"/>
      <c r="CE40" s="574"/>
      <c r="CF40" s="575"/>
      <c r="CG40" s="575"/>
      <c r="CH40" s="575"/>
      <c r="CI40" s="575"/>
      <c r="CJ40" s="575"/>
      <c r="CK40" s="575"/>
      <c r="CL40" s="575"/>
      <c r="CM40" s="575"/>
      <c r="CN40" s="575"/>
      <c r="CO40" s="575"/>
      <c r="CP40" s="575"/>
      <c r="CQ40" s="575"/>
      <c r="CR40" s="575"/>
      <c r="CS40" s="575"/>
      <c r="CT40" s="575"/>
      <c r="CU40" s="576"/>
    </row>
    <row r="41" spans="2:105" ht="9" customHeight="1">
      <c r="B41" s="574" t="s">
        <v>198</v>
      </c>
      <c r="C41" s="580"/>
      <c r="D41" s="580"/>
      <c r="E41" s="583" t="s">
        <v>199</v>
      </c>
      <c r="F41" s="580"/>
      <c r="G41" s="580"/>
      <c r="H41" s="580"/>
      <c r="I41" s="580"/>
      <c r="J41" s="580"/>
      <c r="K41" s="584"/>
      <c r="L41" s="583" t="s">
        <v>200</v>
      </c>
      <c r="M41" s="580"/>
      <c r="N41" s="580"/>
      <c r="O41" s="580"/>
      <c r="P41" s="580"/>
      <c r="Q41" s="580"/>
      <c r="R41" s="580"/>
      <c r="S41" s="580"/>
      <c r="T41" s="580"/>
      <c r="U41" s="580"/>
      <c r="V41" s="580"/>
      <c r="W41" s="580"/>
      <c r="X41" s="580"/>
      <c r="Y41" s="584"/>
      <c r="Z41" s="583" t="s">
        <v>201</v>
      </c>
      <c r="AA41" s="575"/>
      <c r="AB41" s="575"/>
      <c r="AC41" s="575"/>
      <c r="AD41" s="575"/>
      <c r="AE41" s="575"/>
      <c r="AF41" s="575"/>
      <c r="AG41" s="575"/>
      <c r="AH41" s="575"/>
      <c r="AI41" s="575"/>
      <c r="AJ41" s="575"/>
      <c r="AK41" s="588" t="s">
        <v>202</v>
      </c>
      <c r="AL41" s="589"/>
      <c r="AM41" s="589"/>
      <c r="AN41" s="589"/>
      <c r="AO41" s="589"/>
      <c r="AP41" s="589"/>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90"/>
      <c r="CE41" s="574"/>
      <c r="CF41" s="575"/>
      <c r="CG41" s="575"/>
      <c r="CH41" s="575"/>
      <c r="CI41" s="575"/>
      <c r="CJ41" s="575"/>
      <c r="CK41" s="575"/>
      <c r="CL41" s="575"/>
      <c r="CM41" s="575"/>
      <c r="CN41" s="575"/>
      <c r="CO41" s="575"/>
      <c r="CP41" s="575"/>
      <c r="CQ41" s="575"/>
      <c r="CR41" s="575"/>
      <c r="CS41" s="575"/>
      <c r="CT41" s="575"/>
      <c r="CU41" s="576"/>
    </row>
    <row r="42" spans="2:105" ht="9" customHeight="1">
      <c r="B42" s="581"/>
      <c r="C42" s="582"/>
      <c r="D42" s="582"/>
      <c r="E42" s="585"/>
      <c r="F42" s="582"/>
      <c r="G42" s="582"/>
      <c r="H42" s="582"/>
      <c r="I42" s="582"/>
      <c r="J42" s="582"/>
      <c r="K42" s="586"/>
      <c r="L42" s="585"/>
      <c r="M42" s="582"/>
      <c r="N42" s="582"/>
      <c r="O42" s="582"/>
      <c r="P42" s="582"/>
      <c r="Q42" s="582"/>
      <c r="R42" s="582"/>
      <c r="S42" s="582"/>
      <c r="T42" s="582"/>
      <c r="U42" s="582"/>
      <c r="V42" s="582"/>
      <c r="W42" s="582"/>
      <c r="X42" s="582"/>
      <c r="Y42" s="586"/>
      <c r="Z42" s="587"/>
      <c r="AA42" s="578"/>
      <c r="AB42" s="578"/>
      <c r="AC42" s="578"/>
      <c r="AD42" s="578"/>
      <c r="AE42" s="578"/>
      <c r="AF42" s="578"/>
      <c r="AG42" s="578"/>
      <c r="AH42" s="578"/>
      <c r="AI42" s="578"/>
      <c r="AJ42" s="578"/>
      <c r="AK42" s="591"/>
      <c r="AL42" s="592"/>
      <c r="AM42" s="592"/>
      <c r="AN42" s="592"/>
      <c r="AO42" s="592"/>
      <c r="AP42" s="592"/>
      <c r="AQ42" s="592"/>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3"/>
      <c r="CE42" s="577"/>
      <c r="CF42" s="578"/>
      <c r="CG42" s="578"/>
      <c r="CH42" s="578"/>
      <c r="CI42" s="578"/>
      <c r="CJ42" s="578"/>
      <c r="CK42" s="578"/>
      <c r="CL42" s="578"/>
      <c r="CM42" s="578"/>
      <c r="CN42" s="578"/>
      <c r="CO42" s="578"/>
      <c r="CP42" s="578"/>
      <c r="CQ42" s="578"/>
      <c r="CR42" s="578"/>
      <c r="CS42" s="578"/>
      <c r="CT42" s="578"/>
      <c r="CU42" s="579"/>
      <c r="CW42" s="146" t="s">
        <v>251</v>
      </c>
      <c r="CX42" s="147" t="s">
        <v>252</v>
      </c>
      <c r="CY42" s="147" t="s">
        <v>253</v>
      </c>
      <c r="CZ42" s="147" t="s">
        <v>254</v>
      </c>
      <c r="DA42" s="148" t="s">
        <v>255</v>
      </c>
    </row>
    <row r="43" spans="2:105" ht="9" customHeight="1">
      <c r="B43" s="614">
        <v>1</v>
      </c>
      <c r="C43" s="615"/>
      <c r="D43" s="616"/>
      <c r="E43" s="617" t="str">
        <f>CW43</f>
        <v>-</v>
      </c>
      <c r="F43" s="618"/>
      <c r="G43" s="618"/>
      <c r="H43" s="618"/>
      <c r="I43" s="618"/>
      <c r="J43" s="618"/>
      <c r="K43" s="619"/>
      <c r="L43" s="623" t="str">
        <f>CY43</f>
        <v>-</v>
      </c>
      <c r="M43" s="624"/>
      <c r="N43" s="624"/>
      <c r="O43" s="624"/>
      <c r="P43" s="624"/>
      <c r="Q43" s="624"/>
      <c r="R43" s="624"/>
      <c r="S43" s="624"/>
      <c r="T43" s="624"/>
      <c r="U43" s="624"/>
      <c r="V43" s="624"/>
      <c r="W43" s="624"/>
      <c r="X43" s="624"/>
      <c r="Y43" s="625"/>
      <c r="Z43" s="629" t="str">
        <f>CX43</f>
        <v>-</v>
      </c>
      <c r="AA43" s="630"/>
      <c r="AB43" s="630"/>
      <c r="AC43" s="630"/>
      <c r="AD43" s="630"/>
      <c r="AE43" s="630"/>
      <c r="AF43" s="630"/>
      <c r="AG43" s="630"/>
      <c r="AH43" s="630"/>
      <c r="AI43" s="630"/>
      <c r="AJ43" s="630"/>
      <c r="AK43" s="629" t="str">
        <f>IF(DA43="","-",DA43)</f>
        <v>-</v>
      </c>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0"/>
      <c r="BW43" s="630"/>
      <c r="BX43" s="630"/>
      <c r="BY43" s="630"/>
      <c r="BZ43" s="630"/>
      <c r="CA43" s="630"/>
      <c r="CB43" s="630"/>
      <c r="CC43" s="630"/>
      <c r="CD43" s="633"/>
      <c r="CE43" s="661" t="str">
        <f>IF(DA43&amp;DA45&amp;DA47&amp;DA49&amp;DA51&lt;&gt;"","検出","不検出")</f>
        <v>不検出</v>
      </c>
      <c r="CF43" s="662"/>
      <c r="CG43" s="662"/>
      <c r="CH43" s="662"/>
      <c r="CI43" s="662"/>
      <c r="CJ43" s="662"/>
      <c r="CK43" s="662"/>
      <c r="CL43" s="662"/>
      <c r="CM43" s="662"/>
      <c r="CN43" s="662"/>
      <c r="CO43" s="662"/>
      <c r="CP43" s="662"/>
      <c r="CQ43" s="662"/>
      <c r="CR43" s="662"/>
      <c r="CS43" s="662"/>
      <c r="CT43" s="662"/>
      <c r="CU43" s="663"/>
      <c r="CW43" s="533" t="s">
        <v>256</v>
      </c>
      <c r="CX43" s="535" t="s">
        <v>256</v>
      </c>
      <c r="CY43" s="535" t="s">
        <v>256</v>
      </c>
      <c r="CZ43" s="535" t="s">
        <v>256</v>
      </c>
      <c r="DA43" s="535"/>
    </row>
    <row r="44" spans="2:105" ht="9" customHeight="1">
      <c r="B44" s="581"/>
      <c r="C44" s="582"/>
      <c r="D44" s="586"/>
      <c r="E44" s="620"/>
      <c r="F44" s="621"/>
      <c r="G44" s="621"/>
      <c r="H44" s="621"/>
      <c r="I44" s="621"/>
      <c r="J44" s="621"/>
      <c r="K44" s="622"/>
      <c r="L44" s="626"/>
      <c r="M44" s="627"/>
      <c r="N44" s="627"/>
      <c r="O44" s="627"/>
      <c r="P44" s="627"/>
      <c r="Q44" s="627"/>
      <c r="R44" s="627"/>
      <c r="S44" s="627"/>
      <c r="T44" s="627"/>
      <c r="U44" s="627"/>
      <c r="V44" s="627"/>
      <c r="W44" s="627"/>
      <c r="X44" s="627"/>
      <c r="Y44" s="628"/>
      <c r="Z44" s="631"/>
      <c r="AA44" s="632"/>
      <c r="AB44" s="632"/>
      <c r="AC44" s="632"/>
      <c r="AD44" s="632"/>
      <c r="AE44" s="632"/>
      <c r="AF44" s="632"/>
      <c r="AG44" s="632"/>
      <c r="AH44" s="632"/>
      <c r="AI44" s="632"/>
      <c r="AJ44" s="632"/>
      <c r="AK44" s="608"/>
      <c r="AL44" s="609"/>
      <c r="AM44" s="609"/>
      <c r="AN44" s="609"/>
      <c r="AO44" s="609"/>
      <c r="AP44" s="609"/>
      <c r="AQ44" s="609"/>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09"/>
      <c r="BN44" s="609"/>
      <c r="BO44" s="609"/>
      <c r="BP44" s="609"/>
      <c r="BQ44" s="609"/>
      <c r="BR44" s="609"/>
      <c r="BS44" s="609"/>
      <c r="BT44" s="609"/>
      <c r="BU44" s="609"/>
      <c r="BV44" s="609"/>
      <c r="BW44" s="609"/>
      <c r="BX44" s="609"/>
      <c r="BY44" s="609"/>
      <c r="BZ44" s="609"/>
      <c r="CA44" s="609"/>
      <c r="CB44" s="609"/>
      <c r="CC44" s="609"/>
      <c r="CD44" s="610"/>
      <c r="CE44" s="664"/>
      <c r="CF44" s="665"/>
      <c r="CG44" s="665"/>
      <c r="CH44" s="665"/>
      <c r="CI44" s="665"/>
      <c r="CJ44" s="665"/>
      <c r="CK44" s="665"/>
      <c r="CL44" s="665"/>
      <c r="CM44" s="665"/>
      <c r="CN44" s="665"/>
      <c r="CO44" s="665"/>
      <c r="CP44" s="665"/>
      <c r="CQ44" s="665"/>
      <c r="CR44" s="665"/>
      <c r="CS44" s="665"/>
      <c r="CT44" s="665"/>
      <c r="CU44" s="666"/>
      <c r="CW44" s="534"/>
      <c r="CX44" s="536"/>
      <c r="CY44" s="536"/>
      <c r="CZ44" s="536"/>
      <c r="DA44" s="536"/>
    </row>
    <row r="45" spans="2:105" ht="9" customHeight="1">
      <c r="B45" s="634">
        <v>2</v>
      </c>
      <c r="C45" s="615"/>
      <c r="D45" s="616"/>
      <c r="E45" s="617" t="str">
        <f t="shared" ref="E45" si="0">CW45</f>
        <v>-</v>
      </c>
      <c r="F45" s="618"/>
      <c r="G45" s="618"/>
      <c r="H45" s="618"/>
      <c r="I45" s="618"/>
      <c r="J45" s="618"/>
      <c r="K45" s="619"/>
      <c r="L45" s="635" t="str">
        <f t="shared" ref="L45" si="1">CY45</f>
        <v>-</v>
      </c>
      <c r="M45" s="624"/>
      <c r="N45" s="624"/>
      <c r="O45" s="624"/>
      <c r="P45" s="624"/>
      <c r="Q45" s="624"/>
      <c r="R45" s="624"/>
      <c r="S45" s="624"/>
      <c r="T45" s="624"/>
      <c r="U45" s="624"/>
      <c r="V45" s="624"/>
      <c r="W45" s="624"/>
      <c r="X45" s="624"/>
      <c r="Y45" s="625"/>
      <c r="Z45" s="629" t="str">
        <f t="shared" ref="Z45" si="2">CX45</f>
        <v>-</v>
      </c>
      <c r="AA45" s="630"/>
      <c r="AB45" s="630"/>
      <c r="AC45" s="630"/>
      <c r="AD45" s="630"/>
      <c r="AE45" s="630"/>
      <c r="AF45" s="630"/>
      <c r="AG45" s="630"/>
      <c r="AH45" s="630"/>
      <c r="AI45" s="630"/>
      <c r="AJ45" s="630"/>
      <c r="AK45" s="629" t="str">
        <f t="shared" ref="AK45" si="3">IF(DA45="","-",DA45)</f>
        <v>-</v>
      </c>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0"/>
      <c r="BU45" s="630"/>
      <c r="BV45" s="630"/>
      <c r="BW45" s="630"/>
      <c r="BX45" s="630"/>
      <c r="BY45" s="630"/>
      <c r="BZ45" s="630"/>
      <c r="CA45" s="630"/>
      <c r="CB45" s="630"/>
      <c r="CC45" s="630"/>
      <c r="CD45" s="633"/>
      <c r="CE45" s="664"/>
      <c r="CF45" s="665"/>
      <c r="CG45" s="665"/>
      <c r="CH45" s="665"/>
      <c r="CI45" s="665"/>
      <c r="CJ45" s="665"/>
      <c r="CK45" s="665"/>
      <c r="CL45" s="665"/>
      <c r="CM45" s="665"/>
      <c r="CN45" s="665"/>
      <c r="CO45" s="665"/>
      <c r="CP45" s="665"/>
      <c r="CQ45" s="665"/>
      <c r="CR45" s="665"/>
      <c r="CS45" s="665"/>
      <c r="CT45" s="665"/>
      <c r="CU45" s="666"/>
      <c r="CW45" s="533" t="s">
        <v>256</v>
      </c>
      <c r="CX45" s="535" t="s">
        <v>256</v>
      </c>
      <c r="CY45" s="535" t="s">
        <v>256</v>
      </c>
      <c r="CZ45" s="535" t="s">
        <v>256</v>
      </c>
      <c r="DA45" s="535"/>
    </row>
    <row r="46" spans="2:105" ht="9" customHeight="1">
      <c r="B46" s="581"/>
      <c r="C46" s="582"/>
      <c r="D46" s="586"/>
      <c r="E46" s="620"/>
      <c r="F46" s="621"/>
      <c r="G46" s="621"/>
      <c r="H46" s="621"/>
      <c r="I46" s="621"/>
      <c r="J46" s="621"/>
      <c r="K46" s="622"/>
      <c r="L46" s="626"/>
      <c r="M46" s="627"/>
      <c r="N46" s="627"/>
      <c r="O46" s="627"/>
      <c r="P46" s="627"/>
      <c r="Q46" s="627"/>
      <c r="R46" s="627"/>
      <c r="S46" s="627"/>
      <c r="T46" s="627"/>
      <c r="U46" s="627"/>
      <c r="V46" s="627"/>
      <c r="W46" s="627"/>
      <c r="X46" s="627"/>
      <c r="Y46" s="628"/>
      <c r="Z46" s="631"/>
      <c r="AA46" s="632"/>
      <c r="AB46" s="632"/>
      <c r="AC46" s="632"/>
      <c r="AD46" s="632"/>
      <c r="AE46" s="632"/>
      <c r="AF46" s="632"/>
      <c r="AG46" s="632"/>
      <c r="AH46" s="632"/>
      <c r="AI46" s="632"/>
      <c r="AJ46" s="632"/>
      <c r="AK46" s="631"/>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60"/>
      <c r="CE46" s="664"/>
      <c r="CF46" s="665"/>
      <c r="CG46" s="665"/>
      <c r="CH46" s="665"/>
      <c r="CI46" s="665"/>
      <c r="CJ46" s="665"/>
      <c r="CK46" s="665"/>
      <c r="CL46" s="665"/>
      <c r="CM46" s="665"/>
      <c r="CN46" s="665"/>
      <c r="CO46" s="665"/>
      <c r="CP46" s="665"/>
      <c r="CQ46" s="665"/>
      <c r="CR46" s="665"/>
      <c r="CS46" s="665"/>
      <c r="CT46" s="665"/>
      <c r="CU46" s="666"/>
      <c r="CW46" s="534"/>
      <c r="CX46" s="536"/>
      <c r="CY46" s="536"/>
      <c r="CZ46" s="536"/>
      <c r="DA46" s="536"/>
    </row>
    <row r="47" spans="2:105" ht="9" customHeight="1">
      <c r="B47" s="634">
        <v>3</v>
      </c>
      <c r="C47" s="615"/>
      <c r="D47" s="616"/>
      <c r="E47" s="617" t="str">
        <f t="shared" ref="E47" si="4">CW47</f>
        <v>-</v>
      </c>
      <c r="F47" s="618"/>
      <c r="G47" s="618"/>
      <c r="H47" s="618"/>
      <c r="I47" s="618"/>
      <c r="J47" s="618"/>
      <c r="K47" s="619"/>
      <c r="L47" s="635" t="str">
        <f t="shared" ref="L47" si="5">CY47</f>
        <v>-</v>
      </c>
      <c r="M47" s="624"/>
      <c r="N47" s="624"/>
      <c r="O47" s="624"/>
      <c r="P47" s="624"/>
      <c r="Q47" s="624"/>
      <c r="R47" s="624"/>
      <c r="S47" s="624"/>
      <c r="T47" s="624"/>
      <c r="U47" s="624"/>
      <c r="V47" s="624"/>
      <c r="W47" s="624"/>
      <c r="X47" s="624"/>
      <c r="Y47" s="625"/>
      <c r="Z47" s="629" t="str">
        <f t="shared" ref="Z47" si="6">CX47</f>
        <v>-</v>
      </c>
      <c r="AA47" s="630"/>
      <c r="AB47" s="630"/>
      <c r="AC47" s="630"/>
      <c r="AD47" s="630"/>
      <c r="AE47" s="630"/>
      <c r="AF47" s="630"/>
      <c r="AG47" s="630"/>
      <c r="AH47" s="630"/>
      <c r="AI47" s="630"/>
      <c r="AJ47" s="630"/>
      <c r="AK47" s="608" t="str">
        <f t="shared" ref="AK47" si="7">IF(DA47="","-",DA47)</f>
        <v>-</v>
      </c>
      <c r="AL47" s="609"/>
      <c r="AM47" s="609"/>
      <c r="AN47" s="609"/>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10"/>
      <c r="CE47" s="664"/>
      <c r="CF47" s="665"/>
      <c r="CG47" s="665"/>
      <c r="CH47" s="665"/>
      <c r="CI47" s="665"/>
      <c r="CJ47" s="665"/>
      <c r="CK47" s="665"/>
      <c r="CL47" s="665"/>
      <c r="CM47" s="665"/>
      <c r="CN47" s="665"/>
      <c r="CO47" s="665"/>
      <c r="CP47" s="665"/>
      <c r="CQ47" s="665"/>
      <c r="CR47" s="665"/>
      <c r="CS47" s="665"/>
      <c r="CT47" s="665"/>
      <c r="CU47" s="666"/>
      <c r="CW47" s="533" t="s">
        <v>256</v>
      </c>
      <c r="CX47" s="535" t="s">
        <v>256</v>
      </c>
      <c r="CY47" s="535" t="s">
        <v>256</v>
      </c>
      <c r="CZ47" s="535" t="s">
        <v>256</v>
      </c>
      <c r="DA47" s="535"/>
    </row>
    <row r="48" spans="2:105" ht="9" customHeight="1">
      <c r="B48" s="581"/>
      <c r="C48" s="582"/>
      <c r="D48" s="586"/>
      <c r="E48" s="620"/>
      <c r="F48" s="621"/>
      <c r="G48" s="621"/>
      <c r="H48" s="621"/>
      <c r="I48" s="621"/>
      <c r="J48" s="621"/>
      <c r="K48" s="622"/>
      <c r="L48" s="626"/>
      <c r="M48" s="627"/>
      <c r="N48" s="627"/>
      <c r="O48" s="627"/>
      <c r="P48" s="627"/>
      <c r="Q48" s="627"/>
      <c r="R48" s="627"/>
      <c r="S48" s="627"/>
      <c r="T48" s="627"/>
      <c r="U48" s="627"/>
      <c r="V48" s="627"/>
      <c r="W48" s="627"/>
      <c r="X48" s="627"/>
      <c r="Y48" s="628"/>
      <c r="Z48" s="631"/>
      <c r="AA48" s="632"/>
      <c r="AB48" s="632"/>
      <c r="AC48" s="632"/>
      <c r="AD48" s="632"/>
      <c r="AE48" s="632"/>
      <c r="AF48" s="632"/>
      <c r="AG48" s="632"/>
      <c r="AH48" s="632"/>
      <c r="AI48" s="632"/>
      <c r="AJ48" s="632"/>
      <c r="AK48" s="608"/>
      <c r="AL48" s="609"/>
      <c r="AM48" s="609"/>
      <c r="AN48" s="609"/>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10"/>
      <c r="CE48" s="664"/>
      <c r="CF48" s="665"/>
      <c r="CG48" s="665"/>
      <c r="CH48" s="665"/>
      <c r="CI48" s="665"/>
      <c r="CJ48" s="665"/>
      <c r="CK48" s="665"/>
      <c r="CL48" s="665"/>
      <c r="CM48" s="665"/>
      <c r="CN48" s="665"/>
      <c r="CO48" s="665"/>
      <c r="CP48" s="665"/>
      <c r="CQ48" s="665"/>
      <c r="CR48" s="665"/>
      <c r="CS48" s="665"/>
      <c r="CT48" s="665"/>
      <c r="CU48" s="666"/>
      <c r="CW48" s="534"/>
      <c r="CX48" s="536"/>
      <c r="CY48" s="536"/>
      <c r="CZ48" s="536"/>
      <c r="DA48" s="536"/>
    </row>
    <row r="49" spans="2:105" ht="9" customHeight="1">
      <c r="B49" s="634">
        <v>4</v>
      </c>
      <c r="C49" s="615"/>
      <c r="D49" s="616"/>
      <c r="E49" s="617" t="str">
        <f t="shared" ref="E49" si="8">CW49</f>
        <v>-</v>
      </c>
      <c r="F49" s="618"/>
      <c r="G49" s="618"/>
      <c r="H49" s="618"/>
      <c r="I49" s="618"/>
      <c r="J49" s="618"/>
      <c r="K49" s="619"/>
      <c r="L49" s="635" t="str">
        <f t="shared" ref="L49" si="9">CY49</f>
        <v>-</v>
      </c>
      <c r="M49" s="624"/>
      <c r="N49" s="624"/>
      <c r="O49" s="624"/>
      <c r="P49" s="624"/>
      <c r="Q49" s="624"/>
      <c r="R49" s="624"/>
      <c r="S49" s="624"/>
      <c r="T49" s="624"/>
      <c r="U49" s="624"/>
      <c r="V49" s="624"/>
      <c r="W49" s="624"/>
      <c r="X49" s="624"/>
      <c r="Y49" s="625"/>
      <c r="Z49" s="629" t="str">
        <f t="shared" ref="Z49" si="10">CX49</f>
        <v>-</v>
      </c>
      <c r="AA49" s="630"/>
      <c r="AB49" s="630"/>
      <c r="AC49" s="630"/>
      <c r="AD49" s="630"/>
      <c r="AE49" s="630"/>
      <c r="AF49" s="630"/>
      <c r="AG49" s="630"/>
      <c r="AH49" s="630"/>
      <c r="AI49" s="630"/>
      <c r="AJ49" s="630"/>
      <c r="AK49" s="629" t="str">
        <f t="shared" ref="AK49" si="11">IF(DA49="","-",DA49)</f>
        <v>-</v>
      </c>
      <c r="AL49" s="630"/>
      <c r="AM49" s="630"/>
      <c r="AN49" s="630"/>
      <c r="AO49" s="630"/>
      <c r="AP49" s="630"/>
      <c r="AQ49" s="630"/>
      <c r="AR49" s="630"/>
      <c r="AS49" s="630"/>
      <c r="AT49" s="630"/>
      <c r="AU49" s="630"/>
      <c r="AV49" s="630"/>
      <c r="AW49" s="630"/>
      <c r="AX49" s="630"/>
      <c r="AY49" s="630"/>
      <c r="AZ49" s="630"/>
      <c r="BA49" s="630"/>
      <c r="BB49" s="630"/>
      <c r="BC49" s="630"/>
      <c r="BD49" s="630"/>
      <c r="BE49" s="630"/>
      <c r="BF49" s="630"/>
      <c r="BG49" s="630"/>
      <c r="BH49" s="630"/>
      <c r="BI49" s="630"/>
      <c r="BJ49" s="630"/>
      <c r="BK49" s="630"/>
      <c r="BL49" s="630"/>
      <c r="BM49" s="630"/>
      <c r="BN49" s="630"/>
      <c r="BO49" s="630"/>
      <c r="BP49" s="630"/>
      <c r="BQ49" s="630"/>
      <c r="BR49" s="630"/>
      <c r="BS49" s="630"/>
      <c r="BT49" s="630"/>
      <c r="BU49" s="630"/>
      <c r="BV49" s="630"/>
      <c r="BW49" s="630"/>
      <c r="BX49" s="630"/>
      <c r="BY49" s="630"/>
      <c r="BZ49" s="630"/>
      <c r="CA49" s="630"/>
      <c r="CB49" s="630"/>
      <c r="CC49" s="630"/>
      <c r="CD49" s="633"/>
      <c r="CE49" s="664"/>
      <c r="CF49" s="665"/>
      <c r="CG49" s="665"/>
      <c r="CH49" s="665"/>
      <c r="CI49" s="665"/>
      <c r="CJ49" s="665"/>
      <c r="CK49" s="665"/>
      <c r="CL49" s="665"/>
      <c r="CM49" s="665"/>
      <c r="CN49" s="665"/>
      <c r="CO49" s="665"/>
      <c r="CP49" s="665"/>
      <c r="CQ49" s="665"/>
      <c r="CR49" s="665"/>
      <c r="CS49" s="665"/>
      <c r="CT49" s="665"/>
      <c r="CU49" s="666"/>
      <c r="CW49" s="533" t="s">
        <v>256</v>
      </c>
      <c r="CX49" s="535" t="s">
        <v>256</v>
      </c>
      <c r="CY49" s="535" t="s">
        <v>256</v>
      </c>
      <c r="CZ49" s="535" t="s">
        <v>256</v>
      </c>
      <c r="DA49" s="535"/>
    </row>
    <row r="50" spans="2:105" ht="9" customHeight="1">
      <c r="B50" s="581"/>
      <c r="C50" s="582"/>
      <c r="D50" s="586"/>
      <c r="E50" s="620"/>
      <c r="F50" s="621"/>
      <c r="G50" s="621"/>
      <c r="H50" s="621"/>
      <c r="I50" s="621"/>
      <c r="J50" s="621"/>
      <c r="K50" s="622"/>
      <c r="L50" s="626"/>
      <c r="M50" s="627"/>
      <c r="N50" s="627"/>
      <c r="O50" s="627"/>
      <c r="P50" s="627"/>
      <c r="Q50" s="627"/>
      <c r="R50" s="627"/>
      <c r="S50" s="627"/>
      <c r="T50" s="627"/>
      <c r="U50" s="627"/>
      <c r="V50" s="627"/>
      <c r="W50" s="627"/>
      <c r="X50" s="627"/>
      <c r="Y50" s="628"/>
      <c r="Z50" s="631"/>
      <c r="AA50" s="632"/>
      <c r="AB50" s="632"/>
      <c r="AC50" s="632"/>
      <c r="AD50" s="632"/>
      <c r="AE50" s="632"/>
      <c r="AF50" s="632"/>
      <c r="AG50" s="632"/>
      <c r="AH50" s="632"/>
      <c r="AI50" s="632"/>
      <c r="AJ50" s="632"/>
      <c r="AK50" s="631"/>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2"/>
      <c r="BW50" s="632"/>
      <c r="BX50" s="632"/>
      <c r="BY50" s="632"/>
      <c r="BZ50" s="632"/>
      <c r="CA50" s="632"/>
      <c r="CB50" s="632"/>
      <c r="CC50" s="632"/>
      <c r="CD50" s="660"/>
      <c r="CE50" s="664"/>
      <c r="CF50" s="665"/>
      <c r="CG50" s="665"/>
      <c r="CH50" s="665"/>
      <c r="CI50" s="665"/>
      <c r="CJ50" s="665"/>
      <c r="CK50" s="665"/>
      <c r="CL50" s="665"/>
      <c r="CM50" s="665"/>
      <c r="CN50" s="665"/>
      <c r="CO50" s="665"/>
      <c r="CP50" s="665"/>
      <c r="CQ50" s="665"/>
      <c r="CR50" s="665"/>
      <c r="CS50" s="665"/>
      <c r="CT50" s="665"/>
      <c r="CU50" s="666"/>
      <c r="CW50" s="534"/>
      <c r="CX50" s="536"/>
      <c r="CY50" s="536"/>
      <c r="CZ50" s="536"/>
      <c r="DA50" s="536"/>
    </row>
    <row r="51" spans="2:105" ht="9" customHeight="1">
      <c r="B51" s="634">
        <v>5</v>
      </c>
      <c r="C51" s="615"/>
      <c r="D51" s="616"/>
      <c r="E51" s="617" t="str">
        <f t="shared" ref="E51" si="12">CW51</f>
        <v>-</v>
      </c>
      <c r="F51" s="618"/>
      <c r="G51" s="618"/>
      <c r="H51" s="618"/>
      <c r="I51" s="618"/>
      <c r="J51" s="618"/>
      <c r="K51" s="619"/>
      <c r="L51" s="635" t="str">
        <f t="shared" ref="L51" si="13">CY51</f>
        <v>-</v>
      </c>
      <c r="M51" s="624"/>
      <c r="N51" s="624"/>
      <c r="O51" s="624"/>
      <c r="P51" s="624"/>
      <c r="Q51" s="624"/>
      <c r="R51" s="624"/>
      <c r="S51" s="624"/>
      <c r="T51" s="624"/>
      <c r="U51" s="624"/>
      <c r="V51" s="624"/>
      <c r="W51" s="624"/>
      <c r="X51" s="624"/>
      <c r="Y51" s="625"/>
      <c r="Z51" s="629" t="str">
        <f t="shared" ref="Z51" si="14">CX51</f>
        <v>-</v>
      </c>
      <c r="AA51" s="630"/>
      <c r="AB51" s="630"/>
      <c r="AC51" s="630"/>
      <c r="AD51" s="630"/>
      <c r="AE51" s="630"/>
      <c r="AF51" s="630"/>
      <c r="AG51" s="630"/>
      <c r="AH51" s="630"/>
      <c r="AI51" s="630"/>
      <c r="AJ51" s="630"/>
      <c r="AK51" s="608" t="str">
        <f t="shared" ref="AK51" si="15">IF(DA51="","-",DA51)</f>
        <v>-</v>
      </c>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09"/>
      <c r="BN51" s="609"/>
      <c r="BO51" s="609"/>
      <c r="BP51" s="609"/>
      <c r="BQ51" s="609"/>
      <c r="BR51" s="609"/>
      <c r="BS51" s="609"/>
      <c r="BT51" s="609"/>
      <c r="BU51" s="609"/>
      <c r="BV51" s="609"/>
      <c r="BW51" s="609"/>
      <c r="BX51" s="609"/>
      <c r="BY51" s="609"/>
      <c r="BZ51" s="609"/>
      <c r="CA51" s="609"/>
      <c r="CB51" s="609"/>
      <c r="CC51" s="609"/>
      <c r="CD51" s="610"/>
      <c r="CE51" s="664"/>
      <c r="CF51" s="665"/>
      <c r="CG51" s="665"/>
      <c r="CH51" s="665"/>
      <c r="CI51" s="665"/>
      <c r="CJ51" s="665"/>
      <c r="CK51" s="665"/>
      <c r="CL51" s="665"/>
      <c r="CM51" s="665"/>
      <c r="CN51" s="665"/>
      <c r="CO51" s="665"/>
      <c r="CP51" s="665"/>
      <c r="CQ51" s="665"/>
      <c r="CR51" s="665"/>
      <c r="CS51" s="665"/>
      <c r="CT51" s="665"/>
      <c r="CU51" s="666"/>
      <c r="CW51" s="533" t="s">
        <v>256</v>
      </c>
      <c r="CX51" s="535" t="s">
        <v>256</v>
      </c>
      <c r="CY51" s="535" t="s">
        <v>256</v>
      </c>
      <c r="CZ51" s="535" t="s">
        <v>256</v>
      </c>
      <c r="DA51" s="535"/>
    </row>
    <row r="52" spans="2:105" ht="9" customHeight="1" thickBot="1">
      <c r="B52" s="598"/>
      <c r="C52" s="599"/>
      <c r="D52" s="600"/>
      <c r="E52" s="620"/>
      <c r="F52" s="621"/>
      <c r="G52" s="621"/>
      <c r="H52" s="621"/>
      <c r="I52" s="621"/>
      <c r="J52" s="621"/>
      <c r="K52" s="622"/>
      <c r="L52" s="636"/>
      <c r="M52" s="637"/>
      <c r="N52" s="637"/>
      <c r="O52" s="637"/>
      <c r="P52" s="637"/>
      <c r="Q52" s="637"/>
      <c r="R52" s="637"/>
      <c r="S52" s="637"/>
      <c r="T52" s="637"/>
      <c r="U52" s="637"/>
      <c r="V52" s="637"/>
      <c r="W52" s="637"/>
      <c r="X52" s="637"/>
      <c r="Y52" s="638"/>
      <c r="Z52" s="611"/>
      <c r="AA52" s="612"/>
      <c r="AB52" s="612"/>
      <c r="AC52" s="612"/>
      <c r="AD52" s="612"/>
      <c r="AE52" s="612"/>
      <c r="AF52" s="612"/>
      <c r="AG52" s="612"/>
      <c r="AH52" s="612"/>
      <c r="AI52" s="612"/>
      <c r="AJ52" s="612"/>
      <c r="AK52" s="611"/>
      <c r="AL52" s="612"/>
      <c r="AM52" s="612"/>
      <c r="AN52" s="612"/>
      <c r="AO52" s="612"/>
      <c r="AP52" s="612"/>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3"/>
      <c r="CE52" s="667"/>
      <c r="CF52" s="668"/>
      <c r="CG52" s="668"/>
      <c r="CH52" s="668"/>
      <c r="CI52" s="668"/>
      <c r="CJ52" s="668"/>
      <c r="CK52" s="668"/>
      <c r="CL52" s="668"/>
      <c r="CM52" s="668"/>
      <c r="CN52" s="668"/>
      <c r="CO52" s="668"/>
      <c r="CP52" s="668"/>
      <c r="CQ52" s="668"/>
      <c r="CR52" s="668"/>
      <c r="CS52" s="668"/>
      <c r="CT52" s="668"/>
      <c r="CU52" s="669"/>
      <c r="CW52" s="534"/>
      <c r="CX52" s="536"/>
      <c r="CY52" s="536"/>
      <c r="CZ52" s="536"/>
      <c r="DA52" s="536"/>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659"/>
      <c r="CY53" s="67"/>
    </row>
    <row r="54" spans="2:105" ht="9" customHeight="1">
      <c r="B54" s="607"/>
      <c r="C54" s="580"/>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0"/>
      <c r="AU54" s="580"/>
      <c r="AV54" s="580"/>
      <c r="AW54" s="580"/>
      <c r="AX54" s="580"/>
      <c r="AY54" s="580"/>
      <c r="AZ54" s="580"/>
      <c r="BA54" s="580"/>
      <c r="BB54" s="580"/>
      <c r="BC54" s="580"/>
      <c r="BD54" s="580"/>
      <c r="BE54" s="580"/>
      <c r="BF54" s="580"/>
      <c r="BG54" s="580"/>
      <c r="BH54" s="580"/>
      <c r="BI54" s="580"/>
      <c r="BJ54" s="580"/>
      <c r="BK54" s="580"/>
      <c r="BL54" s="580"/>
      <c r="BM54" s="580"/>
      <c r="BN54" s="580"/>
      <c r="BO54" s="580"/>
      <c r="BP54" s="580"/>
      <c r="BQ54" s="580"/>
      <c r="BR54" s="580"/>
      <c r="BS54" s="580"/>
      <c r="BT54" s="580"/>
      <c r="BU54" s="580"/>
      <c r="BV54" s="580"/>
      <c r="BW54" s="580"/>
      <c r="BX54" s="580"/>
      <c r="BY54" s="580"/>
      <c r="BZ54" s="580"/>
      <c r="CA54" s="580"/>
      <c r="CB54" s="580"/>
      <c r="CC54" s="580"/>
      <c r="CD54" s="580"/>
      <c r="CE54" s="580"/>
      <c r="CF54" s="580"/>
      <c r="CG54" s="580"/>
      <c r="CH54" s="580"/>
      <c r="CI54" s="580"/>
      <c r="CJ54" s="580"/>
      <c r="CK54" s="580"/>
      <c r="CL54" s="580"/>
      <c r="CM54" s="580"/>
      <c r="CN54" s="580"/>
      <c r="CO54" s="580"/>
      <c r="CP54" s="580"/>
      <c r="CQ54" s="580"/>
      <c r="CR54" s="580"/>
      <c r="CS54" s="580"/>
      <c r="CT54" s="580"/>
      <c r="CU54" s="606"/>
      <c r="CY54" s="67"/>
    </row>
    <row r="55" spans="2:105" ht="7.5" customHeight="1">
      <c r="B55" s="614" t="s">
        <v>218</v>
      </c>
      <c r="C55" s="639"/>
      <c r="D55" s="639"/>
      <c r="E55" s="639"/>
      <c r="F55" s="639"/>
      <c r="G55" s="639"/>
      <c r="H55" s="639"/>
      <c r="I55" s="639"/>
      <c r="J55" s="639"/>
      <c r="K55" s="639"/>
      <c r="L55" s="639"/>
      <c r="M55" s="639"/>
      <c r="N55" s="639"/>
      <c r="O55" s="639"/>
      <c r="P55" s="639"/>
      <c r="Q55" s="639"/>
      <c r="R55" s="639"/>
      <c r="S55" s="639"/>
      <c r="T55" s="639"/>
      <c r="U55" s="639"/>
      <c r="V55" s="639"/>
      <c r="W55" s="616"/>
      <c r="X55" s="640" t="s">
        <v>219</v>
      </c>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16"/>
      <c r="BJ55" s="640" t="s">
        <v>220</v>
      </c>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41"/>
      <c r="CW55" s="152">
        <f>SUM(CW43:CW52)</f>
        <v>0</v>
      </c>
      <c r="CX55" s="123"/>
      <c r="CY55" s="67"/>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6"/>
      <c r="X56" s="585"/>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6"/>
      <c r="BJ56" s="585"/>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42"/>
      <c r="CX56" s="123"/>
      <c r="CY56" s="67"/>
    </row>
    <row r="57" spans="2:105" ht="9.75" customHeight="1">
      <c r="B57" s="643" t="str">
        <f>IF(CE43="不検出","不検出",IF(CE43="検出","クリソタイル",""))</f>
        <v>不検出</v>
      </c>
      <c r="C57" s="546"/>
      <c r="D57" s="546"/>
      <c r="E57" s="546"/>
      <c r="F57" s="546"/>
      <c r="G57" s="546"/>
      <c r="H57" s="546"/>
      <c r="I57" s="546"/>
      <c r="J57" s="546"/>
      <c r="K57" s="546"/>
      <c r="L57" s="546"/>
      <c r="M57" s="546"/>
      <c r="N57" s="546"/>
      <c r="O57" s="546"/>
      <c r="P57" s="546"/>
      <c r="Q57" s="546"/>
      <c r="R57" s="546"/>
      <c r="S57" s="546"/>
      <c r="T57" s="546"/>
      <c r="U57" s="546"/>
      <c r="V57" s="546"/>
      <c r="W57" s="584"/>
      <c r="X57" s="122"/>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5"/>
      <c r="BJ57" s="122"/>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6"/>
      <c r="CX57" s="123"/>
      <c r="CY57" s="67"/>
    </row>
    <row r="58" spans="2:105" ht="9.75" customHeight="1">
      <c r="B58" s="607"/>
      <c r="C58" s="546"/>
      <c r="D58" s="546"/>
      <c r="E58" s="546"/>
      <c r="F58" s="546"/>
      <c r="G58" s="546"/>
      <c r="H58" s="546"/>
      <c r="I58" s="546"/>
      <c r="J58" s="546"/>
      <c r="K58" s="546"/>
      <c r="L58" s="546"/>
      <c r="M58" s="546"/>
      <c r="N58" s="546"/>
      <c r="O58" s="546"/>
      <c r="P58" s="546"/>
      <c r="Q58" s="546"/>
      <c r="R58" s="546"/>
      <c r="S58" s="546"/>
      <c r="T58" s="546"/>
      <c r="U58" s="546"/>
      <c r="V58" s="546"/>
      <c r="W58" s="584"/>
      <c r="X58" s="127"/>
      <c r="Y58" s="109"/>
      <c r="Z58" s="109"/>
      <c r="AA58" s="109"/>
      <c r="AC58" s="539" t="s">
        <v>222</v>
      </c>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108"/>
      <c r="BF58" s="109"/>
      <c r="BG58" s="109"/>
      <c r="BH58" s="109"/>
      <c r="BI58" s="128"/>
      <c r="BJ58" s="127"/>
      <c r="BK58" s="109"/>
      <c r="BL58" s="109"/>
      <c r="BM58" s="109"/>
      <c r="BO58" s="539" t="s">
        <v>222</v>
      </c>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108"/>
      <c r="CR58" s="109"/>
      <c r="CS58" s="109"/>
      <c r="CT58" s="109"/>
      <c r="CU58" s="129"/>
      <c r="CX58" s="123"/>
      <c r="CY58" s="67"/>
    </row>
    <row r="59" spans="2:105" ht="9.75" customHeight="1">
      <c r="B59" s="607"/>
      <c r="C59" s="546"/>
      <c r="D59" s="546"/>
      <c r="E59" s="546"/>
      <c r="F59" s="546"/>
      <c r="G59" s="546"/>
      <c r="H59" s="546"/>
      <c r="I59" s="546"/>
      <c r="J59" s="546"/>
      <c r="K59" s="546"/>
      <c r="L59" s="546"/>
      <c r="M59" s="546"/>
      <c r="N59" s="546"/>
      <c r="O59" s="546"/>
      <c r="P59" s="546"/>
      <c r="Q59" s="546"/>
      <c r="R59" s="546"/>
      <c r="S59" s="546"/>
      <c r="T59" s="546"/>
      <c r="U59" s="546"/>
      <c r="V59" s="546"/>
      <c r="W59" s="584"/>
      <c r="X59" s="127"/>
      <c r="Y59" s="109"/>
      <c r="Z59" s="109"/>
      <c r="AA59" s="109"/>
      <c r="AB59" s="108"/>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108"/>
      <c r="BF59" s="109"/>
      <c r="BG59" s="109"/>
      <c r="BH59" s="109"/>
      <c r="BI59" s="128"/>
      <c r="BJ59" s="127"/>
      <c r="BK59" s="109"/>
      <c r="BL59" s="109"/>
      <c r="BM59" s="109"/>
      <c r="BN59" s="108"/>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108"/>
      <c r="CR59" s="109"/>
      <c r="CS59" s="109"/>
      <c r="CT59" s="109"/>
      <c r="CU59" s="129"/>
      <c r="CX59" s="123"/>
      <c r="CY59" s="67"/>
    </row>
    <row r="60" spans="2:105" ht="9.75" customHeight="1">
      <c r="B60" s="607"/>
      <c r="C60" s="546"/>
      <c r="D60" s="546"/>
      <c r="E60" s="546"/>
      <c r="F60" s="546"/>
      <c r="G60" s="546"/>
      <c r="H60" s="546"/>
      <c r="I60" s="546"/>
      <c r="J60" s="546"/>
      <c r="K60" s="546"/>
      <c r="L60" s="546"/>
      <c r="M60" s="546"/>
      <c r="N60" s="546"/>
      <c r="O60" s="546"/>
      <c r="P60" s="546"/>
      <c r="Q60" s="546"/>
      <c r="R60" s="546"/>
      <c r="S60" s="546"/>
      <c r="T60" s="546"/>
      <c r="U60" s="546"/>
      <c r="V60" s="546"/>
      <c r="W60" s="584"/>
      <c r="X60" s="127"/>
      <c r="Y60" s="109"/>
      <c r="Z60" s="109"/>
      <c r="AA60" s="109"/>
      <c r="AB60" s="108"/>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108"/>
      <c r="BF60" s="109"/>
      <c r="BG60" s="109"/>
      <c r="BH60" s="109"/>
      <c r="BI60" s="128"/>
      <c r="BJ60" s="127"/>
      <c r="BK60" s="109"/>
      <c r="BL60" s="109"/>
      <c r="BM60" s="109"/>
      <c r="BN60" s="108"/>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108"/>
      <c r="CR60" s="109"/>
      <c r="CS60" s="109"/>
      <c r="CT60" s="109"/>
      <c r="CU60" s="129"/>
      <c r="CX60" s="123"/>
    </row>
    <row r="61" spans="2:105" ht="9.75" customHeight="1">
      <c r="B61" s="607"/>
      <c r="C61" s="546"/>
      <c r="D61" s="546"/>
      <c r="E61" s="546"/>
      <c r="F61" s="546"/>
      <c r="G61" s="546"/>
      <c r="H61" s="546"/>
      <c r="I61" s="546"/>
      <c r="J61" s="546"/>
      <c r="K61" s="546"/>
      <c r="L61" s="546"/>
      <c r="M61" s="546"/>
      <c r="N61" s="546"/>
      <c r="O61" s="546"/>
      <c r="P61" s="546"/>
      <c r="Q61" s="546"/>
      <c r="R61" s="546"/>
      <c r="S61" s="546"/>
      <c r="T61" s="546"/>
      <c r="U61" s="546"/>
      <c r="V61" s="546"/>
      <c r="W61" s="584"/>
      <c r="X61" s="127"/>
      <c r="Y61" s="109"/>
      <c r="Z61" s="109"/>
      <c r="AA61" s="109"/>
      <c r="AB61" s="108"/>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108"/>
      <c r="BF61" s="109"/>
      <c r="BG61" s="109"/>
      <c r="BH61" s="109"/>
      <c r="BI61" s="128"/>
      <c r="BJ61" s="127"/>
      <c r="BK61" s="109"/>
      <c r="BL61" s="109"/>
      <c r="BM61" s="109"/>
      <c r="BN61" s="108"/>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108"/>
      <c r="CR61" s="109"/>
      <c r="CS61" s="109"/>
      <c r="CT61" s="109"/>
      <c r="CU61" s="129"/>
    </row>
    <row r="62" spans="2:105" ht="9.75" customHeight="1">
      <c r="B62" s="607"/>
      <c r="C62" s="546"/>
      <c r="D62" s="546"/>
      <c r="E62" s="546"/>
      <c r="F62" s="546"/>
      <c r="G62" s="546"/>
      <c r="H62" s="546"/>
      <c r="I62" s="546"/>
      <c r="J62" s="546"/>
      <c r="K62" s="546"/>
      <c r="L62" s="546"/>
      <c r="M62" s="546"/>
      <c r="N62" s="546"/>
      <c r="O62" s="546"/>
      <c r="P62" s="546"/>
      <c r="Q62" s="546"/>
      <c r="R62" s="546"/>
      <c r="S62" s="546"/>
      <c r="T62" s="546"/>
      <c r="U62" s="546"/>
      <c r="V62" s="546"/>
      <c r="W62" s="584"/>
      <c r="X62" s="127"/>
      <c r="Y62" s="109"/>
      <c r="Z62" s="109"/>
      <c r="AA62" s="109"/>
      <c r="AB62" s="108"/>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108"/>
      <c r="BF62" s="109"/>
      <c r="BG62" s="109"/>
      <c r="BH62" s="109"/>
      <c r="BI62" s="128"/>
      <c r="BJ62" s="127"/>
      <c r="BK62" s="109"/>
      <c r="BL62" s="109"/>
      <c r="BM62" s="109"/>
      <c r="BN62" s="108"/>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108"/>
      <c r="CR62" s="109"/>
      <c r="CS62" s="109"/>
      <c r="CT62" s="109"/>
      <c r="CU62" s="129"/>
      <c r="CX62" s="123"/>
    </row>
    <row r="63" spans="2:105" ht="9.75" customHeight="1">
      <c r="B63" s="607"/>
      <c r="C63" s="546"/>
      <c r="D63" s="546"/>
      <c r="E63" s="546"/>
      <c r="F63" s="546"/>
      <c r="G63" s="546"/>
      <c r="H63" s="546"/>
      <c r="I63" s="546"/>
      <c r="J63" s="546"/>
      <c r="K63" s="546"/>
      <c r="L63" s="546"/>
      <c r="M63" s="546"/>
      <c r="N63" s="546"/>
      <c r="O63" s="546"/>
      <c r="P63" s="546"/>
      <c r="Q63" s="546"/>
      <c r="R63" s="546"/>
      <c r="S63" s="546"/>
      <c r="T63" s="546"/>
      <c r="U63" s="546"/>
      <c r="V63" s="546"/>
      <c r="W63" s="584"/>
      <c r="X63" s="127"/>
      <c r="Y63" s="109"/>
      <c r="Z63" s="109"/>
      <c r="AA63" s="109"/>
      <c r="AB63" s="108"/>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108"/>
      <c r="BF63" s="109"/>
      <c r="BG63" s="109"/>
      <c r="BH63" s="109"/>
      <c r="BI63" s="128"/>
      <c r="BJ63" s="127"/>
      <c r="BK63" s="109"/>
      <c r="BL63" s="109"/>
      <c r="BM63" s="109"/>
      <c r="BN63" s="108"/>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108"/>
      <c r="CR63" s="109"/>
      <c r="CS63" s="109"/>
      <c r="CT63" s="109"/>
      <c r="CU63" s="129"/>
    </row>
    <row r="64" spans="2:105" ht="9.75" customHeight="1">
      <c r="B64" s="607"/>
      <c r="C64" s="546"/>
      <c r="D64" s="546"/>
      <c r="E64" s="546"/>
      <c r="F64" s="546"/>
      <c r="G64" s="546"/>
      <c r="H64" s="546"/>
      <c r="I64" s="546"/>
      <c r="J64" s="546"/>
      <c r="K64" s="546"/>
      <c r="L64" s="546"/>
      <c r="M64" s="546"/>
      <c r="N64" s="546"/>
      <c r="O64" s="546"/>
      <c r="P64" s="546"/>
      <c r="Q64" s="546"/>
      <c r="R64" s="546"/>
      <c r="S64" s="546"/>
      <c r="T64" s="546"/>
      <c r="U64" s="546"/>
      <c r="V64" s="546"/>
      <c r="W64" s="584"/>
      <c r="X64" s="127"/>
      <c r="Y64" s="109"/>
      <c r="Z64" s="109"/>
      <c r="AA64" s="109"/>
      <c r="AB64" s="108"/>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108"/>
      <c r="BF64" s="109"/>
      <c r="BG64" s="109"/>
      <c r="BH64" s="109"/>
      <c r="BI64" s="128"/>
      <c r="BJ64" s="127"/>
      <c r="BK64" s="109"/>
      <c r="BL64" s="109"/>
      <c r="BM64" s="109"/>
      <c r="BN64" s="108"/>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108"/>
      <c r="CR64" s="109"/>
      <c r="CS64" s="109"/>
      <c r="CT64" s="109"/>
      <c r="CU64" s="129"/>
    </row>
    <row r="65" spans="2:99" ht="9.75" customHeight="1">
      <c r="B65" s="607"/>
      <c r="C65" s="546"/>
      <c r="D65" s="546"/>
      <c r="E65" s="546"/>
      <c r="F65" s="546"/>
      <c r="G65" s="546"/>
      <c r="H65" s="546"/>
      <c r="I65" s="546"/>
      <c r="J65" s="546"/>
      <c r="K65" s="546"/>
      <c r="L65" s="546"/>
      <c r="M65" s="546"/>
      <c r="N65" s="546"/>
      <c r="O65" s="546"/>
      <c r="P65" s="546"/>
      <c r="Q65" s="546"/>
      <c r="R65" s="546"/>
      <c r="S65" s="546"/>
      <c r="T65" s="546"/>
      <c r="U65" s="546"/>
      <c r="V65" s="546"/>
      <c r="W65" s="584"/>
      <c r="X65" s="127"/>
      <c r="Y65" s="109"/>
      <c r="Z65" s="109"/>
      <c r="AA65" s="109"/>
      <c r="AB65" s="108"/>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108"/>
      <c r="BF65" s="109"/>
      <c r="BG65" s="109"/>
      <c r="BH65" s="109"/>
      <c r="BI65" s="128"/>
      <c r="BJ65" s="127"/>
      <c r="BK65" s="109"/>
      <c r="BL65" s="109"/>
      <c r="BM65" s="109"/>
      <c r="BN65" s="108"/>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108"/>
      <c r="CR65" s="109"/>
      <c r="CS65" s="109"/>
      <c r="CT65" s="109"/>
      <c r="CU65" s="129"/>
    </row>
    <row r="66" spans="2:99" ht="9.75" customHeight="1">
      <c r="B66" s="607"/>
      <c r="C66" s="546"/>
      <c r="D66" s="546"/>
      <c r="E66" s="546"/>
      <c r="F66" s="546"/>
      <c r="G66" s="546"/>
      <c r="H66" s="546"/>
      <c r="I66" s="546"/>
      <c r="J66" s="546"/>
      <c r="K66" s="546"/>
      <c r="L66" s="546"/>
      <c r="M66" s="546"/>
      <c r="N66" s="546"/>
      <c r="O66" s="546"/>
      <c r="P66" s="546"/>
      <c r="Q66" s="546"/>
      <c r="R66" s="546"/>
      <c r="S66" s="546"/>
      <c r="T66" s="546"/>
      <c r="U66" s="546"/>
      <c r="V66" s="546"/>
      <c r="W66" s="584"/>
      <c r="X66" s="127"/>
      <c r="Y66" s="109"/>
      <c r="Z66" s="109"/>
      <c r="AA66" s="109"/>
      <c r="AB66" s="108"/>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108"/>
      <c r="BF66" s="109"/>
      <c r="BG66" s="109"/>
      <c r="BH66" s="109"/>
      <c r="BI66" s="128"/>
      <c r="BJ66" s="127"/>
      <c r="BK66" s="109"/>
      <c r="BL66" s="109"/>
      <c r="BM66" s="109"/>
      <c r="BN66" s="108"/>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108"/>
      <c r="CR66" s="109"/>
      <c r="CS66" s="109"/>
      <c r="CT66" s="109"/>
      <c r="CU66" s="129"/>
    </row>
    <row r="67" spans="2:99" ht="9.75" customHeight="1">
      <c r="B67" s="607"/>
      <c r="C67" s="546"/>
      <c r="D67" s="546"/>
      <c r="E67" s="546"/>
      <c r="F67" s="546"/>
      <c r="G67" s="546"/>
      <c r="H67" s="546"/>
      <c r="I67" s="546"/>
      <c r="J67" s="546"/>
      <c r="K67" s="546"/>
      <c r="L67" s="546"/>
      <c r="M67" s="546"/>
      <c r="N67" s="546"/>
      <c r="O67" s="546"/>
      <c r="P67" s="546"/>
      <c r="Q67" s="546"/>
      <c r="R67" s="546"/>
      <c r="S67" s="546"/>
      <c r="T67" s="546"/>
      <c r="U67" s="546"/>
      <c r="V67" s="546"/>
      <c r="W67" s="584"/>
      <c r="X67" s="127"/>
      <c r="Y67" s="109"/>
      <c r="Z67" s="109"/>
      <c r="AA67" s="109"/>
      <c r="AB67" s="108"/>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108"/>
      <c r="BF67" s="109"/>
      <c r="BG67" s="109"/>
      <c r="BH67" s="109"/>
      <c r="BI67" s="128"/>
      <c r="BJ67" s="127"/>
      <c r="BK67" s="109"/>
      <c r="BL67" s="109"/>
      <c r="BM67" s="109"/>
      <c r="BN67" s="108"/>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108"/>
      <c r="CR67" s="109"/>
      <c r="CS67" s="109"/>
      <c r="CT67" s="109"/>
      <c r="CU67" s="129"/>
    </row>
    <row r="68" spans="2:99" ht="9.75" customHeight="1">
      <c r="B68" s="607"/>
      <c r="C68" s="546"/>
      <c r="D68" s="546"/>
      <c r="E68" s="546"/>
      <c r="F68" s="546"/>
      <c r="G68" s="546"/>
      <c r="H68" s="546"/>
      <c r="I68" s="546"/>
      <c r="J68" s="546"/>
      <c r="K68" s="546"/>
      <c r="L68" s="546"/>
      <c r="M68" s="546"/>
      <c r="N68" s="546"/>
      <c r="O68" s="546"/>
      <c r="P68" s="546"/>
      <c r="Q68" s="546"/>
      <c r="R68" s="546"/>
      <c r="S68" s="546"/>
      <c r="T68" s="546"/>
      <c r="U68" s="546"/>
      <c r="V68" s="546"/>
      <c r="W68" s="584"/>
      <c r="X68" s="127"/>
      <c r="Y68" s="109"/>
      <c r="Z68" s="109"/>
      <c r="AA68" s="109"/>
      <c r="AB68" s="108"/>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108"/>
      <c r="BF68" s="109"/>
      <c r="BG68" s="109"/>
      <c r="BH68" s="109"/>
      <c r="BI68" s="128"/>
      <c r="BJ68" s="127"/>
      <c r="BK68" s="109"/>
      <c r="BL68" s="109"/>
      <c r="BM68" s="109"/>
      <c r="BN68" s="108"/>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108"/>
      <c r="CR68" s="109"/>
      <c r="CS68" s="109"/>
      <c r="CT68" s="109"/>
      <c r="CU68" s="129"/>
    </row>
    <row r="69" spans="2:99" ht="9.75" customHeight="1">
      <c r="B69" s="607"/>
      <c r="C69" s="546"/>
      <c r="D69" s="546"/>
      <c r="E69" s="546"/>
      <c r="F69" s="546"/>
      <c r="G69" s="546"/>
      <c r="H69" s="546"/>
      <c r="I69" s="546"/>
      <c r="J69" s="546"/>
      <c r="K69" s="546"/>
      <c r="L69" s="546"/>
      <c r="M69" s="546"/>
      <c r="N69" s="546"/>
      <c r="O69" s="546"/>
      <c r="P69" s="546"/>
      <c r="Q69" s="546"/>
      <c r="R69" s="546"/>
      <c r="S69" s="546"/>
      <c r="T69" s="546"/>
      <c r="U69" s="546"/>
      <c r="V69" s="546"/>
      <c r="W69" s="584"/>
      <c r="X69" s="127"/>
      <c r="Y69" s="109"/>
      <c r="Z69" s="109"/>
      <c r="AA69" s="109"/>
      <c r="AB69" s="108"/>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108"/>
      <c r="BF69" s="109"/>
      <c r="BG69" s="109"/>
      <c r="BH69" s="109"/>
      <c r="BI69" s="128"/>
      <c r="BJ69" s="127"/>
      <c r="BK69" s="109"/>
      <c r="BL69" s="109"/>
      <c r="BM69" s="109"/>
      <c r="BN69" s="108"/>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108"/>
      <c r="CR69" s="109"/>
      <c r="CS69" s="109"/>
      <c r="CT69" s="109"/>
      <c r="CU69" s="129"/>
    </row>
    <row r="70" spans="2:99" ht="9.75" customHeight="1">
      <c r="B70" s="607"/>
      <c r="C70" s="546"/>
      <c r="D70" s="546"/>
      <c r="E70" s="546"/>
      <c r="F70" s="546"/>
      <c r="G70" s="546"/>
      <c r="H70" s="546"/>
      <c r="I70" s="546"/>
      <c r="J70" s="546"/>
      <c r="K70" s="546"/>
      <c r="L70" s="546"/>
      <c r="M70" s="546"/>
      <c r="N70" s="546"/>
      <c r="O70" s="546"/>
      <c r="P70" s="546"/>
      <c r="Q70" s="546"/>
      <c r="R70" s="546"/>
      <c r="S70" s="546"/>
      <c r="T70" s="546"/>
      <c r="U70" s="546"/>
      <c r="V70" s="546"/>
      <c r="W70" s="584"/>
      <c r="X70" s="127"/>
      <c r="Y70" s="109"/>
      <c r="Z70" s="109"/>
      <c r="AA70" s="109"/>
      <c r="AB70" s="108"/>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108"/>
      <c r="BF70" s="109"/>
      <c r="BG70" s="109"/>
      <c r="BH70" s="109"/>
      <c r="BI70" s="128"/>
      <c r="BJ70" s="127"/>
      <c r="BK70" s="109"/>
      <c r="BL70" s="109"/>
      <c r="BM70" s="109"/>
      <c r="BN70" s="108"/>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108"/>
      <c r="CR70" s="109"/>
      <c r="CS70" s="109"/>
      <c r="CT70" s="109"/>
      <c r="CU70" s="129"/>
    </row>
    <row r="71" spans="2:99" ht="9.75" customHeight="1">
      <c r="B71" s="607"/>
      <c r="C71" s="546"/>
      <c r="D71" s="546"/>
      <c r="E71" s="546"/>
      <c r="F71" s="546"/>
      <c r="G71" s="546"/>
      <c r="H71" s="546"/>
      <c r="I71" s="546"/>
      <c r="J71" s="546"/>
      <c r="K71" s="546"/>
      <c r="L71" s="546"/>
      <c r="M71" s="546"/>
      <c r="N71" s="546"/>
      <c r="O71" s="546"/>
      <c r="P71" s="546"/>
      <c r="Q71" s="546"/>
      <c r="R71" s="546"/>
      <c r="S71" s="546"/>
      <c r="T71" s="546"/>
      <c r="U71" s="546"/>
      <c r="V71" s="546"/>
      <c r="W71" s="584"/>
      <c r="X71" s="127"/>
      <c r="Y71" s="109"/>
      <c r="Z71" s="109"/>
      <c r="AA71" s="109"/>
      <c r="AB71" s="108"/>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108"/>
      <c r="BF71" s="109"/>
      <c r="BG71" s="109"/>
      <c r="BH71" s="109"/>
      <c r="BI71" s="128"/>
      <c r="BJ71" s="127"/>
      <c r="BK71" s="109"/>
      <c r="BL71" s="109"/>
      <c r="BM71" s="109"/>
      <c r="BN71" s="108"/>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108"/>
      <c r="CR71" s="109"/>
      <c r="CS71" s="109"/>
      <c r="CT71" s="109"/>
      <c r="CU71" s="129"/>
    </row>
    <row r="72" spans="2:99" ht="9.75" customHeight="1">
      <c r="B72" s="607"/>
      <c r="C72" s="546"/>
      <c r="D72" s="546"/>
      <c r="E72" s="546"/>
      <c r="F72" s="546"/>
      <c r="G72" s="546"/>
      <c r="H72" s="546"/>
      <c r="I72" s="546"/>
      <c r="J72" s="546"/>
      <c r="K72" s="546"/>
      <c r="L72" s="546"/>
      <c r="M72" s="546"/>
      <c r="N72" s="546"/>
      <c r="O72" s="546"/>
      <c r="P72" s="546"/>
      <c r="Q72" s="546"/>
      <c r="R72" s="546"/>
      <c r="S72" s="546"/>
      <c r="T72" s="546"/>
      <c r="U72" s="546"/>
      <c r="V72" s="546"/>
      <c r="W72" s="584"/>
      <c r="X72" s="127"/>
      <c r="Y72" s="109"/>
      <c r="Z72" s="109"/>
      <c r="AA72" s="109"/>
      <c r="AB72" s="108"/>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108"/>
      <c r="BF72" s="109"/>
      <c r="BG72" s="109"/>
      <c r="BH72" s="109"/>
      <c r="BI72" s="128"/>
      <c r="BJ72" s="127"/>
      <c r="BK72" s="109"/>
      <c r="BL72" s="109"/>
      <c r="BM72" s="109"/>
      <c r="BN72" s="108"/>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108"/>
      <c r="CR72" s="109"/>
      <c r="CS72" s="109"/>
      <c r="CT72" s="109"/>
      <c r="CU72" s="129"/>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6"/>
      <c r="X73" s="130"/>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2"/>
      <c r="BJ73" s="130"/>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3"/>
    </row>
    <row r="74" spans="2:99" ht="9.75" customHeight="1">
      <c r="B74" s="643" t="s">
        <v>222</v>
      </c>
      <c r="C74" s="546"/>
      <c r="D74" s="546"/>
      <c r="E74" s="546"/>
      <c r="F74" s="546"/>
      <c r="G74" s="546"/>
      <c r="H74" s="546"/>
      <c r="I74" s="546"/>
      <c r="J74" s="546"/>
      <c r="K74" s="546"/>
      <c r="L74" s="546"/>
      <c r="M74" s="546"/>
      <c r="N74" s="546"/>
      <c r="O74" s="546"/>
      <c r="P74" s="546"/>
      <c r="Q74" s="546"/>
      <c r="R74" s="546"/>
      <c r="S74" s="546"/>
      <c r="T74" s="546"/>
      <c r="U74" s="546"/>
      <c r="V74" s="546"/>
      <c r="W74" s="584"/>
      <c r="X74" s="122"/>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5"/>
      <c r="BJ74" s="122"/>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6"/>
    </row>
    <row r="75" spans="2:99" ht="9.75" customHeight="1">
      <c r="B75" s="607"/>
      <c r="C75" s="546"/>
      <c r="D75" s="546"/>
      <c r="E75" s="546"/>
      <c r="F75" s="546"/>
      <c r="G75" s="546"/>
      <c r="H75" s="546"/>
      <c r="I75" s="546"/>
      <c r="J75" s="546"/>
      <c r="K75" s="546"/>
      <c r="L75" s="546"/>
      <c r="M75" s="546"/>
      <c r="N75" s="546"/>
      <c r="O75" s="546"/>
      <c r="P75" s="546"/>
      <c r="Q75" s="546"/>
      <c r="R75" s="546"/>
      <c r="S75" s="546"/>
      <c r="T75" s="546"/>
      <c r="U75" s="546"/>
      <c r="V75" s="546"/>
      <c r="W75" s="584"/>
      <c r="X75" s="127"/>
      <c r="Y75" s="109"/>
      <c r="Z75" s="109"/>
      <c r="AA75" s="109"/>
      <c r="AC75" s="539" t="s">
        <v>222</v>
      </c>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108"/>
      <c r="BF75" s="109"/>
      <c r="BG75" s="109"/>
      <c r="BH75" s="109"/>
      <c r="BI75" s="128"/>
      <c r="BJ75" s="127"/>
      <c r="BK75" s="109"/>
      <c r="BL75" s="109"/>
      <c r="BM75" s="109"/>
      <c r="BO75" s="539" t="s">
        <v>222</v>
      </c>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108"/>
      <c r="CR75" s="109"/>
      <c r="CS75" s="109"/>
      <c r="CT75" s="109"/>
      <c r="CU75" s="129"/>
    </row>
    <row r="76" spans="2:99" ht="9.75" customHeight="1">
      <c r="B76" s="607"/>
      <c r="C76" s="546"/>
      <c r="D76" s="546"/>
      <c r="E76" s="546"/>
      <c r="F76" s="546"/>
      <c r="G76" s="546"/>
      <c r="H76" s="546"/>
      <c r="I76" s="546"/>
      <c r="J76" s="546"/>
      <c r="K76" s="546"/>
      <c r="L76" s="546"/>
      <c r="M76" s="546"/>
      <c r="N76" s="546"/>
      <c r="O76" s="546"/>
      <c r="P76" s="546"/>
      <c r="Q76" s="546"/>
      <c r="R76" s="546"/>
      <c r="S76" s="546"/>
      <c r="T76" s="546"/>
      <c r="U76" s="546"/>
      <c r="V76" s="546"/>
      <c r="W76" s="584"/>
      <c r="X76" s="127"/>
      <c r="Y76" s="109"/>
      <c r="Z76" s="109"/>
      <c r="AA76" s="109"/>
      <c r="AB76" s="108"/>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108"/>
      <c r="BF76" s="109"/>
      <c r="BG76" s="109"/>
      <c r="BH76" s="109"/>
      <c r="BI76" s="128"/>
      <c r="BJ76" s="127"/>
      <c r="BK76" s="109"/>
      <c r="BL76" s="109"/>
      <c r="BM76" s="109"/>
      <c r="BN76" s="108"/>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108"/>
      <c r="CR76" s="109"/>
      <c r="CS76" s="109"/>
      <c r="CT76" s="109"/>
      <c r="CU76" s="129"/>
    </row>
    <row r="77" spans="2:99" ht="9.75" customHeight="1">
      <c r="B77" s="607"/>
      <c r="C77" s="546"/>
      <c r="D77" s="546"/>
      <c r="E77" s="546"/>
      <c r="F77" s="546"/>
      <c r="G77" s="546"/>
      <c r="H77" s="546"/>
      <c r="I77" s="546"/>
      <c r="J77" s="546"/>
      <c r="K77" s="546"/>
      <c r="L77" s="546"/>
      <c r="M77" s="546"/>
      <c r="N77" s="546"/>
      <c r="O77" s="546"/>
      <c r="P77" s="546"/>
      <c r="Q77" s="546"/>
      <c r="R77" s="546"/>
      <c r="S77" s="546"/>
      <c r="T77" s="546"/>
      <c r="U77" s="546"/>
      <c r="V77" s="546"/>
      <c r="W77" s="584"/>
      <c r="X77" s="127"/>
      <c r="Y77" s="109"/>
      <c r="Z77" s="109"/>
      <c r="AA77" s="109"/>
      <c r="AB77" s="108"/>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108"/>
      <c r="BF77" s="109"/>
      <c r="BG77" s="109"/>
      <c r="BH77" s="109"/>
      <c r="BI77" s="128"/>
      <c r="BJ77" s="127"/>
      <c r="BK77" s="109"/>
      <c r="BL77" s="109"/>
      <c r="BM77" s="109"/>
      <c r="BN77" s="108"/>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108"/>
      <c r="CR77" s="109"/>
      <c r="CS77" s="109"/>
      <c r="CT77" s="109"/>
      <c r="CU77" s="129"/>
    </row>
    <row r="78" spans="2:99" ht="9.75" customHeight="1">
      <c r="B78" s="607"/>
      <c r="C78" s="546"/>
      <c r="D78" s="546"/>
      <c r="E78" s="546"/>
      <c r="F78" s="546"/>
      <c r="G78" s="546"/>
      <c r="H78" s="546"/>
      <c r="I78" s="546"/>
      <c r="J78" s="546"/>
      <c r="K78" s="546"/>
      <c r="L78" s="546"/>
      <c r="M78" s="546"/>
      <c r="N78" s="546"/>
      <c r="O78" s="546"/>
      <c r="P78" s="546"/>
      <c r="Q78" s="546"/>
      <c r="R78" s="546"/>
      <c r="S78" s="546"/>
      <c r="T78" s="546"/>
      <c r="U78" s="546"/>
      <c r="V78" s="546"/>
      <c r="W78" s="584"/>
      <c r="X78" s="127"/>
      <c r="Y78" s="109"/>
      <c r="Z78" s="109"/>
      <c r="AA78" s="109"/>
      <c r="AB78" s="108"/>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108"/>
      <c r="BF78" s="109"/>
      <c r="BG78" s="109"/>
      <c r="BH78" s="109"/>
      <c r="BI78" s="128"/>
      <c r="BJ78" s="127"/>
      <c r="BK78" s="109"/>
      <c r="BL78" s="109"/>
      <c r="BM78" s="109"/>
      <c r="BN78" s="108"/>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108"/>
      <c r="CR78" s="109"/>
      <c r="CS78" s="109"/>
      <c r="CT78" s="109"/>
      <c r="CU78" s="129"/>
    </row>
    <row r="79" spans="2:99" ht="9.75" customHeight="1">
      <c r="B79" s="607"/>
      <c r="C79" s="546"/>
      <c r="D79" s="546"/>
      <c r="E79" s="546"/>
      <c r="F79" s="546"/>
      <c r="G79" s="546"/>
      <c r="H79" s="546"/>
      <c r="I79" s="546"/>
      <c r="J79" s="546"/>
      <c r="K79" s="546"/>
      <c r="L79" s="546"/>
      <c r="M79" s="546"/>
      <c r="N79" s="546"/>
      <c r="O79" s="546"/>
      <c r="P79" s="546"/>
      <c r="Q79" s="546"/>
      <c r="R79" s="546"/>
      <c r="S79" s="546"/>
      <c r="T79" s="546"/>
      <c r="U79" s="546"/>
      <c r="V79" s="546"/>
      <c r="W79" s="584"/>
      <c r="X79" s="127"/>
      <c r="Y79" s="109"/>
      <c r="Z79" s="109"/>
      <c r="AA79" s="109"/>
      <c r="AB79" s="108"/>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108"/>
      <c r="BF79" s="109"/>
      <c r="BG79" s="109"/>
      <c r="BH79" s="109"/>
      <c r="BI79" s="128"/>
      <c r="BJ79" s="127"/>
      <c r="BK79" s="109"/>
      <c r="BL79" s="109"/>
      <c r="BM79" s="109"/>
      <c r="BN79" s="108"/>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108"/>
      <c r="CR79" s="109"/>
      <c r="CS79" s="109"/>
      <c r="CT79" s="109"/>
      <c r="CU79" s="129"/>
    </row>
    <row r="80" spans="2:99" ht="9.75" customHeight="1">
      <c r="B80" s="607"/>
      <c r="C80" s="546"/>
      <c r="D80" s="546"/>
      <c r="E80" s="546"/>
      <c r="F80" s="546"/>
      <c r="G80" s="546"/>
      <c r="H80" s="546"/>
      <c r="I80" s="546"/>
      <c r="J80" s="546"/>
      <c r="K80" s="546"/>
      <c r="L80" s="546"/>
      <c r="M80" s="546"/>
      <c r="N80" s="546"/>
      <c r="O80" s="546"/>
      <c r="P80" s="546"/>
      <c r="Q80" s="546"/>
      <c r="R80" s="546"/>
      <c r="S80" s="546"/>
      <c r="T80" s="546"/>
      <c r="U80" s="546"/>
      <c r="V80" s="546"/>
      <c r="W80" s="584"/>
      <c r="X80" s="127"/>
      <c r="Y80" s="109"/>
      <c r="Z80" s="109"/>
      <c r="AA80" s="109"/>
      <c r="AB80" s="108"/>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108"/>
      <c r="BF80" s="109"/>
      <c r="BG80" s="109"/>
      <c r="BH80" s="109"/>
      <c r="BI80" s="128"/>
      <c r="BJ80" s="127"/>
      <c r="BK80" s="109"/>
      <c r="BL80" s="109"/>
      <c r="BM80" s="109"/>
      <c r="BN80" s="108"/>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108"/>
      <c r="CR80" s="109"/>
      <c r="CS80" s="109"/>
      <c r="CT80" s="109"/>
      <c r="CU80" s="129"/>
    </row>
    <row r="81" spans="2:99" ht="9.75" customHeight="1">
      <c r="B81" s="607"/>
      <c r="C81" s="546"/>
      <c r="D81" s="546"/>
      <c r="E81" s="546"/>
      <c r="F81" s="546"/>
      <c r="G81" s="546"/>
      <c r="H81" s="546"/>
      <c r="I81" s="546"/>
      <c r="J81" s="546"/>
      <c r="K81" s="546"/>
      <c r="L81" s="546"/>
      <c r="M81" s="546"/>
      <c r="N81" s="546"/>
      <c r="O81" s="546"/>
      <c r="P81" s="546"/>
      <c r="Q81" s="546"/>
      <c r="R81" s="546"/>
      <c r="S81" s="546"/>
      <c r="T81" s="546"/>
      <c r="U81" s="546"/>
      <c r="V81" s="546"/>
      <c r="W81" s="584"/>
      <c r="X81" s="127"/>
      <c r="Y81" s="109"/>
      <c r="Z81" s="109"/>
      <c r="AA81" s="109"/>
      <c r="AB81" s="108"/>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108"/>
      <c r="BF81" s="109"/>
      <c r="BG81" s="109"/>
      <c r="BH81" s="109"/>
      <c r="BI81" s="128"/>
      <c r="BJ81" s="127"/>
      <c r="BK81" s="109"/>
      <c r="BL81" s="109"/>
      <c r="BM81" s="109"/>
      <c r="BN81" s="108"/>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108"/>
      <c r="CR81" s="109"/>
      <c r="CS81" s="109"/>
      <c r="CT81" s="109"/>
      <c r="CU81" s="129"/>
    </row>
    <row r="82" spans="2:99" ht="9.75" customHeight="1">
      <c r="B82" s="607"/>
      <c r="C82" s="546"/>
      <c r="D82" s="546"/>
      <c r="E82" s="546"/>
      <c r="F82" s="546"/>
      <c r="G82" s="546"/>
      <c r="H82" s="546"/>
      <c r="I82" s="546"/>
      <c r="J82" s="546"/>
      <c r="K82" s="546"/>
      <c r="L82" s="546"/>
      <c r="M82" s="546"/>
      <c r="N82" s="546"/>
      <c r="O82" s="546"/>
      <c r="P82" s="546"/>
      <c r="Q82" s="546"/>
      <c r="R82" s="546"/>
      <c r="S82" s="546"/>
      <c r="T82" s="546"/>
      <c r="U82" s="546"/>
      <c r="V82" s="546"/>
      <c r="W82" s="584"/>
      <c r="X82" s="127"/>
      <c r="Y82" s="109"/>
      <c r="Z82" s="109"/>
      <c r="AA82" s="109"/>
      <c r="AB82" s="108"/>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108"/>
      <c r="BF82" s="109"/>
      <c r="BG82" s="109"/>
      <c r="BH82" s="109"/>
      <c r="BI82" s="128"/>
      <c r="BJ82" s="127"/>
      <c r="BK82" s="109"/>
      <c r="BL82" s="109"/>
      <c r="BM82" s="109"/>
      <c r="BN82" s="108"/>
      <c r="BO82" s="539"/>
      <c r="BP82" s="539"/>
      <c r="BQ82" s="539"/>
      <c r="BR82" s="539"/>
      <c r="BS82" s="539"/>
      <c r="BT82" s="539"/>
      <c r="BU82" s="539"/>
      <c r="BV82" s="539"/>
      <c r="BW82" s="539"/>
      <c r="BX82" s="539"/>
      <c r="BY82" s="539"/>
      <c r="BZ82" s="539"/>
      <c r="CA82" s="539"/>
      <c r="CB82" s="539"/>
      <c r="CC82" s="539"/>
      <c r="CD82" s="539"/>
      <c r="CE82" s="539"/>
      <c r="CF82" s="539"/>
      <c r="CG82" s="539"/>
      <c r="CH82" s="539"/>
      <c r="CI82" s="539"/>
      <c r="CJ82" s="539"/>
      <c r="CK82" s="539"/>
      <c r="CL82" s="539"/>
      <c r="CM82" s="539"/>
      <c r="CN82" s="539"/>
      <c r="CO82" s="539"/>
      <c r="CP82" s="539"/>
      <c r="CQ82" s="108"/>
      <c r="CR82" s="109"/>
      <c r="CS82" s="109"/>
      <c r="CT82" s="109"/>
      <c r="CU82" s="129"/>
    </row>
    <row r="83" spans="2:99" ht="9.75" customHeight="1">
      <c r="B83" s="607"/>
      <c r="C83" s="546"/>
      <c r="D83" s="546"/>
      <c r="E83" s="546"/>
      <c r="F83" s="546"/>
      <c r="G83" s="546"/>
      <c r="H83" s="546"/>
      <c r="I83" s="546"/>
      <c r="J83" s="546"/>
      <c r="K83" s="546"/>
      <c r="L83" s="546"/>
      <c r="M83" s="546"/>
      <c r="N83" s="546"/>
      <c r="O83" s="546"/>
      <c r="P83" s="546"/>
      <c r="Q83" s="546"/>
      <c r="R83" s="546"/>
      <c r="S83" s="546"/>
      <c r="T83" s="546"/>
      <c r="U83" s="546"/>
      <c r="V83" s="546"/>
      <c r="W83" s="584"/>
      <c r="X83" s="127"/>
      <c r="Y83" s="109"/>
      <c r="Z83" s="109"/>
      <c r="AA83" s="109"/>
      <c r="AB83" s="108"/>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108"/>
      <c r="BF83" s="109"/>
      <c r="BG83" s="109"/>
      <c r="BH83" s="109"/>
      <c r="BI83" s="128"/>
      <c r="BJ83" s="127"/>
      <c r="BK83" s="109"/>
      <c r="BL83" s="109"/>
      <c r="BM83" s="109"/>
      <c r="BN83" s="108"/>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108"/>
      <c r="CR83" s="109"/>
      <c r="CS83" s="109"/>
      <c r="CT83" s="109"/>
      <c r="CU83" s="129"/>
    </row>
    <row r="84" spans="2:99" ht="9.75" customHeight="1">
      <c r="B84" s="607"/>
      <c r="C84" s="546"/>
      <c r="D84" s="546"/>
      <c r="E84" s="546"/>
      <c r="F84" s="546"/>
      <c r="G84" s="546"/>
      <c r="H84" s="546"/>
      <c r="I84" s="546"/>
      <c r="J84" s="546"/>
      <c r="K84" s="546"/>
      <c r="L84" s="546"/>
      <c r="M84" s="546"/>
      <c r="N84" s="546"/>
      <c r="O84" s="546"/>
      <c r="P84" s="546"/>
      <c r="Q84" s="546"/>
      <c r="R84" s="546"/>
      <c r="S84" s="546"/>
      <c r="T84" s="546"/>
      <c r="U84" s="546"/>
      <c r="V84" s="546"/>
      <c r="W84" s="584"/>
      <c r="X84" s="127"/>
      <c r="Y84" s="109"/>
      <c r="Z84" s="109"/>
      <c r="AA84" s="109"/>
      <c r="AB84" s="108"/>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108"/>
      <c r="BF84" s="109"/>
      <c r="BG84" s="109"/>
      <c r="BH84" s="109"/>
      <c r="BI84" s="128"/>
      <c r="BJ84" s="127"/>
      <c r="BK84" s="109"/>
      <c r="BL84" s="109"/>
      <c r="BM84" s="109"/>
      <c r="BN84" s="108"/>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108"/>
      <c r="CR84" s="109"/>
      <c r="CS84" s="109"/>
      <c r="CT84" s="109"/>
      <c r="CU84" s="129"/>
    </row>
    <row r="85" spans="2:99" ht="9.75" customHeight="1">
      <c r="B85" s="607"/>
      <c r="C85" s="546"/>
      <c r="D85" s="546"/>
      <c r="E85" s="546"/>
      <c r="F85" s="546"/>
      <c r="G85" s="546"/>
      <c r="H85" s="546"/>
      <c r="I85" s="546"/>
      <c r="J85" s="546"/>
      <c r="K85" s="546"/>
      <c r="L85" s="546"/>
      <c r="M85" s="546"/>
      <c r="N85" s="546"/>
      <c r="O85" s="546"/>
      <c r="P85" s="546"/>
      <c r="Q85" s="546"/>
      <c r="R85" s="546"/>
      <c r="S85" s="546"/>
      <c r="T85" s="546"/>
      <c r="U85" s="546"/>
      <c r="V85" s="546"/>
      <c r="W85" s="584"/>
      <c r="X85" s="127"/>
      <c r="Y85" s="109"/>
      <c r="Z85" s="109"/>
      <c r="AA85" s="109"/>
      <c r="AB85" s="108"/>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108"/>
      <c r="BF85" s="109"/>
      <c r="BG85" s="109"/>
      <c r="BH85" s="109"/>
      <c r="BI85" s="128"/>
      <c r="BJ85" s="127"/>
      <c r="BK85" s="109"/>
      <c r="BL85" s="109"/>
      <c r="BM85" s="109"/>
      <c r="BN85" s="108"/>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108"/>
      <c r="CR85" s="109"/>
      <c r="CS85" s="109"/>
      <c r="CT85" s="109"/>
      <c r="CU85" s="129"/>
    </row>
    <row r="86" spans="2:99" ht="9.75" customHeight="1">
      <c r="B86" s="607"/>
      <c r="C86" s="546"/>
      <c r="D86" s="546"/>
      <c r="E86" s="546"/>
      <c r="F86" s="546"/>
      <c r="G86" s="546"/>
      <c r="H86" s="546"/>
      <c r="I86" s="546"/>
      <c r="J86" s="546"/>
      <c r="K86" s="546"/>
      <c r="L86" s="546"/>
      <c r="M86" s="546"/>
      <c r="N86" s="546"/>
      <c r="O86" s="546"/>
      <c r="P86" s="546"/>
      <c r="Q86" s="546"/>
      <c r="R86" s="546"/>
      <c r="S86" s="546"/>
      <c r="T86" s="546"/>
      <c r="U86" s="546"/>
      <c r="V86" s="546"/>
      <c r="W86" s="584"/>
      <c r="X86" s="127"/>
      <c r="Y86" s="109"/>
      <c r="Z86" s="109"/>
      <c r="AA86" s="109"/>
      <c r="AB86" s="108"/>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108"/>
      <c r="BF86" s="109"/>
      <c r="BG86" s="109"/>
      <c r="BH86" s="109"/>
      <c r="BI86" s="128"/>
      <c r="BJ86" s="127"/>
      <c r="BK86" s="109"/>
      <c r="BL86" s="109"/>
      <c r="BM86" s="109"/>
      <c r="BN86" s="108"/>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108"/>
      <c r="CR86" s="109"/>
      <c r="CS86" s="109"/>
      <c r="CT86" s="109"/>
      <c r="CU86" s="129"/>
    </row>
    <row r="87" spans="2:99" ht="9.75" customHeight="1">
      <c r="B87" s="607"/>
      <c r="C87" s="546"/>
      <c r="D87" s="546"/>
      <c r="E87" s="546"/>
      <c r="F87" s="546"/>
      <c r="G87" s="546"/>
      <c r="H87" s="546"/>
      <c r="I87" s="546"/>
      <c r="J87" s="546"/>
      <c r="K87" s="546"/>
      <c r="L87" s="546"/>
      <c r="M87" s="546"/>
      <c r="N87" s="546"/>
      <c r="O87" s="546"/>
      <c r="P87" s="546"/>
      <c r="Q87" s="546"/>
      <c r="R87" s="546"/>
      <c r="S87" s="546"/>
      <c r="T87" s="546"/>
      <c r="U87" s="546"/>
      <c r="V87" s="546"/>
      <c r="W87" s="584"/>
      <c r="X87" s="127"/>
      <c r="Y87" s="109"/>
      <c r="Z87" s="109"/>
      <c r="AA87" s="109"/>
      <c r="AB87" s="108"/>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108"/>
      <c r="BF87" s="109"/>
      <c r="BG87" s="109"/>
      <c r="BH87" s="109"/>
      <c r="BI87" s="128"/>
      <c r="BJ87" s="127"/>
      <c r="BK87" s="109"/>
      <c r="BL87" s="109"/>
      <c r="BM87" s="109"/>
      <c r="BN87" s="108"/>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108"/>
      <c r="CR87" s="109"/>
      <c r="CS87" s="109"/>
      <c r="CT87" s="109"/>
      <c r="CU87" s="129"/>
    </row>
    <row r="88" spans="2:99" ht="9.75" customHeight="1">
      <c r="B88" s="607"/>
      <c r="C88" s="546"/>
      <c r="D88" s="546"/>
      <c r="E88" s="546"/>
      <c r="F88" s="546"/>
      <c r="G88" s="546"/>
      <c r="H88" s="546"/>
      <c r="I88" s="546"/>
      <c r="J88" s="546"/>
      <c r="K88" s="546"/>
      <c r="L88" s="546"/>
      <c r="M88" s="546"/>
      <c r="N88" s="546"/>
      <c r="O88" s="546"/>
      <c r="P88" s="546"/>
      <c r="Q88" s="546"/>
      <c r="R88" s="546"/>
      <c r="S88" s="546"/>
      <c r="T88" s="546"/>
      <c r="U88" s="546"/>
      <c r="V88" s="546"/>
      <c r="W88" s="584"/>
      <c r="X88" s="127"/>
      <c r="Y88" s="109"/>
      <c r="Z88" s="109"/>
      <c r="AA88" s="109"/>
      <c r="AB88" s="108"/>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108"/>
      <c r="BF88" s="109"/>
      <c r="BG88" s="109"/>
      <c r="BH88" s="109"/>
      <c r="BI88" s="128"/>
      <c r="BJ88" s="127"/>
      <c r="BK88" s="109"/>
      <c r="BL88" s="109"/>
      <c r="BM88" s="109"/>
      <c r="BN88" s="108"/>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108"/>
      <c r="CR88" s="109"/>
      <c r="CS88" s="109"/>
      <c r="CT88" s="109"/>
      <c r="CU88" s="129"/>
    </row>
    <row r="89" spans="2:99" ht="9.75" customHeight="1">
      <c r="B89" s="607"/>
      <c r="C89" s="546"/>
      <c r="D89" s="546"/>
      <c r="E89" s="546"/>
      <c r="F89" s="546"/>
      <c r="G89" s="546"/>
      <c r="H89" s="546"/>
      <c r="I89" s="546"/>
      <c r="J89" s="546"/>
      <c r="K89" s="546"/>
      <c r="L89" s="546"/>
      <c r="M89" s="546"/>
      <c r="N89" s="546"/>
      <c r="O89" s="546"/>
      <c r="P89" s="546"/>
      <c r="Q89" s="546"/>
      <c r="R89" s="546"/>
      <c r="S89" s="546"/>
      <c r="T89" s="546"/>
      <c r="U89" s="546"/>
      <c r="V89" s="546"/>
      <c r="W89" s="584"/>
      <c r="X89" s="127"/>
      <c r="Y89" s="109"/>
      <c r="Z89" s="109"/>
      <c r="AA89" s="109"/>
      <c r="AB89" s="108"/>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108"/>
      <c r="BF89" s="109"/>
      <c r="BG89" s="109"/>
      <c r="BH89" s="109"/>
      <c r="BI89" s="128"/>
      <c r="BJ89" s="127"/>
      <c r="BK89" s="109"/>
      <c r="BL89" s="109"/>
      <c r="BM89" s="109"/>
      <c r="BN89" s="108"/>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108"/>
      <c r="CR89" s="109"/>
      <c r="CS89" s="109"/>
      <c r="CT89" s="109"/>
      <c r="CU89" s="129"/>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6"/>
      <c r="X90" s="130"/>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2"/>
      <c r="BJ90" s="130"/>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3"/>
    </row>
    <row r="91" spans="2:99" ht="9.75" customHeight="1">
      <c r="B91" s="643" t="s">
        <v>222</v>
      </c>
      <c r="C91" s="546"/>
      <c r="D91" s="546"/>
      <c r="E91" s="546"/>
      <c r="F91" s="546"/>
      <c r="G91" s="546"/>
      <c r="H91" s="546"/>
      <c r="I91" s="546"/>
      <c r="J91" s="546"/>
      <c r="K91" s="546"/>
      <c r="L91" s="546"/>
      <c r="M91" s="546"/>
      <c r="N91" s="546"/>
      <c r="O91" s="546"/>
      <c r="P91" s="546"/>
      <c r="Q91" s="546"/>
      <c r="R91" s="546"/>
      <c r="S91" s="546"/>
      <c r="T91" s="546"/>
      <c r="U91" s="546"/>
      <c r="V91" s="546"/>
      <c r="W91" s="584"/>
      <c r="X91" s="122"/>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5"/>
      <c r="BJ91" s="122"/>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6"/>
    </row>
    <row r="92" spans="2:99" ht="9.75" customHeight="1">
      <c r="B92" s="607"/>
      <c r="C92" s="546"/>
      <c r="D92" s="546"/>
      <c r="E92" s="546"/>
      <c r="F92" s="546"/>
      <c r="G92" s="546"/>
      <c r="H92" s="546"/>
      <c r="I92" s="546"/>
      <c r="J92" s="546"/>
      <c r="K92" s="546"/>
      <c r="L92" s="546"/>
      <c r="M92" s="546"/>
      <c r="N92" s="546"/>
      <c r="O92" s="546"/>
      <c r="P92" s="546"/>
      <c r="Q92" s="546"/>
      <c r="R92" s="546"/>
      <c r="S92" s="546"/>
      <c r="T92" s="546"/>
      <c r="U92" s="546"/>
      <c r="V92" s="546"/>
      <c r="W92" s="584"/>
      <c r="X92" s="127"/>
      <c r="Y92" s="109"/>
      <c r="Z92" s="109"/>
      <c r="AA92" s="109"/>
      <c r="AC92" s="539" t="s">
        <v>222</v>
      </c>
      <c r="AD92" s="539"/>
      <c r="AE92" s="539"/>
      <c r="AF92" s="539"/>
      <c r="AG92" s="539"/>
      <c r="AH92" s="539"/>
      <c r="AI92" s="539"/>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108"/>
      <c r="BF92" s="109"/>
      <c r="BG92" s="109"/>
      <c r="BH92" s="109"/>
      <c r="BI92" s="128"/>
      <c r="BJ92" s="127"/>
      <c r="BK92" s="109"/>
      <c r="BL92" s="109"/>
      <c r="BM92" s="109"/>
      <c r="BO92" s="539" t="s">
        <v>222</v>
      </c>
      <c r="BP92" s="539"/>
      <c r="BQ92" s="539"/>
      <c r="BR92" s="539"/>
      <c r="BS92" s="539"/>
      <c r="BT92" s="539"/>
      <c r="BU92" s="539"/>
      <c r="BV92" s="539"/>
      <c r="BW92" s="539"/>
      <c r="BX92" s="539"/>
      <c r="BY92" s="539"/>
      <c r="BZ92" s="539"/>
      <c r="CA92" s="539"/>
      <c r="CB92" s="539"/>
      <c r="CC92" s="539"/>
      <c r="CD92" s="539"/>
      <c r="CE92" s="539"/>
      <c r="CF92" s="539"/>
      <c r="CG92" s="539"/>
      <c r="CH92" s="539"/>
      <c r="CI92" s="539"/>
      <c r="CJ92" s="539"/>
      <c r="CK92" s="539"/>
      <c r="CL92" s="539"/>
      <c r="CM92" s="539"/>
      <c r="CN92" s="539"/>
      <c r="CO92" s="539"/>
      <c r="CP92" s="539"/>
      <c r="CQ92" s="108"/>
      <c r="CR92" s="109"/>
      <c r="CS92" s="109"/>
      <c r="CT92" s="109"/>
      <c r="CU92" s="129"/>
    </row>
    <row r="93" spans="2:99" ht="9.75" customHeight="1">
      <c r="B93" s="607"/>
      <c r="C93" s="546"/>
      <c r="D93" s="546"/>
      <c r="E93" s="546"/>
      <c r="F93" s="546"/>
      <c r="G93" s="546"/>
      <c r="H93" s="546"/>
      <c r="I93" s="546"/>
      <c r="J93" s="546"/>
      <c r="K93" s="546"/>
      <c r="L93" s="546"/>
      <c r="M93" s="546"/>
      <c r="N93" s="546"/>
      <c r="O93" s="546"/>
      <c r="P93" s="546"/>
      <c r="Q93" s="546"/>
      <c r="R93" s="546"/>
      <c r="S93" s="546"/>
      <c r="T93" s="546"/>
      <c r="U93" s="546"/>
      <c r="V93" s="546"/>
      <c r="W93" s="584"/>
      <c r="X93" s="127"/>
      <c r="Y93" s="109"/>
      <c r="Z93" s="109"/>
      <c r="AA93" s="109"/>
      <c r="AB93" s="108"/>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108"/>
      <c r="BF93" s="109"/>
      <c r="BG93" s="109"/>
      <c r="BH93" s="109"/>
      <c r="BI93" s="128"/>
      <c r="BJ93" s="127"/>
      <c r="BK93" s="109"/>
      <c r="BL93" s="109"/>
      <c r="BM93" s="109"/>
      <c r="BN93" s="108"/>
      <c r="BO93" s="539"/>
      <c r="BP93" s="539"/>
      <c r="BQ93" s="539"/>
      <c r="BR93" s="539"/>
      <c r="BS93" s="539"/>
      <c r="BT93" s="539"/>
      <c r="BU93" s="539"/>
      <c r="BV93" s="539"/>
      <c r="BW93" s="539"/>
      <c r="BX93" s="539"/>
      <c r="BY93" s="539"/>
      <c r="BZ93" s="539"/>
      <c r="CA93" s="539"/>
      <c r="CB93" s="539"/>
      <c r="CC93" s="539"/>
      <c r="CD93" s="539"/>
      <c r="CE93" s="539"/>
      <c r="CF93" s="539"/>
      <c r="CG93" s="539"/>
      <c r="CH93" s="539"/>
      <c r="CI93" s="539"/>
      <c r="CJ93" s="539"/>
      <c r="CK93" s="539"/>
      <c r="CL93" s="539"/>
      <c r="CM93" s="539"/>
      <c r="CN93" s="539"/>
      <c r="CO93" s="539"/>
      <c r="CP93" s="539"/>
      <c r="CQ93" s="108"/>
      <c r="CR93" s="109"/>
      <c r="CS93" s="109"/>
      <c r="CT93" s="109"/>
      <c r="CU93" s="129"/>
    </row>
    <row r="94" spans="2:99" ht="9.75" customHeight="1">
      <c r="B94" s="607"/>
      <c r="C94" s="546"/>
      <c r="D94" s="546"/>
      <c r="E94" s="546"/>
      <c r="F94" s="546"/>
      <c r="G94" s="546"/>
      <c r="H94" s="546"/>
      <c r="I94" s="546"/>
      <c r="J94" s="546"/>
      <c r="K94" s="546"/>
      <c r="L94" s="546"/>
      <c r="M94" s="546"/>
      <c r="N94" s="546"/>
      <c r="O94" s="546"/>
      <c r="P94" s="546"/>
      <c r="Q94" s="546"/>
      <c r="R94" s="546"/>
      <c r="S94" s="546"/>
      <c r="T94" s="546"/>
      <c r="U94" s="546"/>
      <c r="V94" s="546"/>
      <c r="W94" s="584"/>
      <c r="X94" s="127"/>
      <c r="Y94" s="109"/>
      <c r="Z94" s="109"/>
      <c r="AA94" s="109"/>
      <c r="AB94" s="108"/>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108"/>
      <c r="BF94" s="109"/>
      <c r="BG94" s="109"/>
      <c r="BH94" s="109"/>
      <c r="BI94" s="128"/>
      <c r="BJ94" s="127"/>
      <c r="BK94" s="109"/>
      <c r="BL94" s="109"/>
      <c r="BM94" s="109"/>
      <c r="BN94" s="108"/>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108"/>
      <c r="CR94" s="109"/>
      <c r="CS94" s="109"/>
      <c r="CT94" s="109"/>
      <c r="CU94" s="129"/>
    </row>
    <row r="95" spans="2:99" ht="9.75" customHeight="1">
      <c r="B95" s="607"/>
      <c r="C95" s="546"/>
      <c r="D95" s="546"/>
      <c r="E95" s="546"/>
      <c r="F95" s="546"/>
      <c r="G95" s="546"/>
      <c r="H95" s="546"/>
      <c r="I95" s="546"/>
      <c r="J95" s="546"/>
      <c r="K95" s="546"/>
      <c r="L95" s="546"/>
      <c r="M95" s="546"/>
      <c r="N95" s="546"/>
      <c r="O95" s="546"/>
      <c r="P95" s="546"/>
      <c r="Q95" s="546"/>
      <c r="R95" s="546"/>
      <c r="S95" s="546"/>
      <c r="T95" s="546"/>
      <c r="U95" s="546"/>
      <c r="V95" s="546"/>
      <c r="W95" s="584"/>
      <c r="X95" s="127"/>
      <c r="Y95" s="109"/>
      <c r="Z95" s="109"/>
      <c r="AA95" s="109"/>
      <c r="AB95" s="108"/>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108"/>
      <c r="BF95" s="109"/>
      <c r="BG95" s="109"/>
      <c r="BH95" s="109"/>
      <c r="BI95" s="128"/>
      <c r="BJ95" s="127"/>
      <c r="BK95" s="109"/>
      <c r="BL95" s="109"/>
      <c r="BM95" s="109"/>
      <c r="BN95" s="108"/>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108"/>
      <c r="CR95" s="109"/>
      <c r="CS95" s="109"/>
      <c r="CT95" s="109"/>
      <c r="CU95" s="129"/>
    </row>
    <row r="96" spans="2:99" ht="9.75" customHeight="1">
      <c r="B96" s="607"/>
      <c r="C96" s="546"/>
      <c r="D96" s="546"/>
      <c r="E96" s="546"/>
      <c r="F96" s="546"/>
      <c r="G96" s="546"/>
      <c r="H96" s="546"/>
      <c r="I96" s="546"/>
      <c r="J96" s="546"/>
      <c r="K96" s="546"/>
      <c r="L96" s="546"/>
      <c r="M96" s="546"/>
      <c r="N96" s="546"/>
      <c r="O96" s="546"/>
      <c r="P96" s="546"/>
      <c r="Q96" s="546"/>
      <c r="R96" s="546"/>
      <c r="S96" s="546"/>
      <c r="T96" s="546"/>
      <c r="U96" s="546"/>
      <c r="V96" s="546"/>
      <c r="W96" s="584"/>
      <c r="X96" s="127"/>
      <c r="Y96" s="109"/>
      <c r="Z96" s="109"/>
      <c r="AA96" s="109"/>
      <c r="AB96" s="108"/>
      <c r="AC96" s="539"/>
      <c r="AD96" s="539"/>
      <c r="AE96" s="539"/>
      <c r="AF96" s="539"/>
      <c r="AG96" s="539"/>
      <c r="AH96" s="539"/>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108"/>
      <c r="BF96" s="109"/>
      <c r="BG96" s="109"/>
      <c r="BH96" s="109"/>
      <c r="BI96" s="128"/>
      <c r="BJ96" s="127"/>
      <c r="BK96" s="109"/>
      <c r="BL96" s="109"/>
      <c r="BM96" s="109"/>
      <c r="BN96" s="108"/>
      <c r="BO96" s="539"/>
      <c r="BP96" s="539"/>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108"/>
      <c r="CR96" s="109"/>
      <c r="CS96" s="109"/>
      <c r="CT96" s="109"/>
      <c r="CU96" s="129"/>
    </row>
    <row r="97" spans="2:99" ht="9.75" customHeight="1">
      <c r="B97" s="607"/>
      <c r="C97" s="546"/>
      <c r="D97" s="546"/>
      <c r="E97" s="546"/>
      <c r="F97" s="546"/>
      <c r="G97" s="546"/>
      <c r="H97" s="546"/>
      <c r="I97" s="546"/>
      <c r="J97" s="546"/>
      <c r="K97" s="546"/>
      <c r="L97" s="546"/>
      <c r="M97" s="546"/>
      <c r="N97" s="546"/>
      <c r="O97" s="546"/>
      <c r="P97" s="546"/>
      <c r="Q97" s="546"/>
      <c r="R97" s="546"/>
      <c r="S97" s="546"/>
      <c r="T97" s="546"/>
      <c r="U97" s="546"/>
      <c r="V97" s="546"/>
      <c r="W97" s="584"/>
      <c r="X97" s="127"/>
      <c r="Y97" s="109"/>
      <c r="Z97" s="109"/>
      <c r="AA97" s="109"/>
      <c r="AB97" s="108"/>
      <c r="AC97" s="539"/>
      <c r="AD97" s="539"/>
      <c r="AE97" s="539"/>
      <c r="AF97" s="539"/>
      <c r="AG97" s="539"/>
      <c r="AH97" s="539"/>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108"/>
      <c r="BF97" s="109"/>
      <c r="BG97" s="109"/>
      <c r="BH97" s="109"/>
      <c r="BI97" s="128"/>
      <c r="BJ97" s="127"/>
      <c r="BK97" s="109"/>
      <c r="BL97" s="109"/>
      <c r="BM97" s="109"/>
      <c r="BN97" s="108"/>
      <c r="BO97" s="539"/>
      <c r="BP97" s="539"/>
      <c r="BQ97" s="539"/>
      <c r="BR97" s="539"/>
      <c r="BS97" s="539"/>
      <c r="BT97" s="539"/>
      <c r="BU97" s="539"/>
      <c r="BV97" s="539"/>
      <c r="BW97" s="539"/>
      <c r="BX97" s="539"/>
      <c r="BY97" s="539"/>
      <c r="BZ97" s="539"/>
      <c r="CA97" s="539"/>
      <c r="CB97" s="539"/>
      <c r="CC97" s="539"/>
      <c r="CD97" s="539"/>
      <c r="CE97" s="539"/>
      <c r="CF97" s="539"/>
      <c r="CG97" s="539"/>
      <c r="CH97" s="539"/>
      <c r="CI97" s="539"/>
      <c r="CJ97" s="539"/>
      <c r="CK97" s="539"/>
      <c r="CL97" s="539"/>
      <c r="CM97" s="539"/>
      <c r="CN97" s="539"/>
      <c r="CO97" s="539"/>
      <c r="CP97" s="539"/>
      <c r="CQ97" s="108"/>
      <c r="CR97" s="109"/>
      <c r="CS97" s="109"/>
      <c r="CT97" s="109"/>
      <c r="CU97" s="129"/>
    </row>
    <row r="98" spans="2:99" ht="9.75" customHeight="1">
      <c r="B98" s="607"/>
      <c r="C98" s="546"/>
      <c r="D98" s="546"/>
      <c r="E98" s="546"/>
      <c r="F98" s="546"/>
      <c r="G98" s="546"/>
      <c r="H98" s="546"/>
      <c r="I98" s="546"/>
      <c r="J98" s="546"/>
      <c r="K98" s="546"/>
      <c r="L98" s="546"/>
      <c r="M98" s="546"/>
      <c r="N98" s="546"/>
      <c r="O98" s="546"/>
      <c r="P98" s="546"/>
      <c r="Q98" s="546"/>
      <c r="R98" s="546"/>
      <c r="S98" s="546"/>
      <c r="T98" s="546"/>
      <c r="U98" s="546"/>
      <c r="V98" s="546"/>
      <c r="W98" s="584"/>
      <c r="X98" s="127"/>
      <c r="Y98" s="109"/>
      <c r="Z98" s="109"/>
      <c r="AA98" s="109"/>
      <c r="AB98" s="108"/>
      <c r="AC98" s="539"/>
      <c r="AD98" s="539"/>
      <c r="AE98" s="539"/>
      <c r="AF98" s="539"/>
      <c r="AG98" s="539"/>
      <c r="AH98" s="539"/>
      <c r="AI98" s="539"/>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108"/>
      <c r="BF98" s="109"/>
      <c r="BG98" s="109"/>
      <c r="BH98" s="109"/>
      <c r="BI98" s="128"/>
      <c r="BJ98" s="127"/>
      <c r="BK98" s="109"/>
      <c r="BL98" s="109"/>
      <c r="BM98" s="109"/>
      <c r="BN98" s="108"/>
      <c r="BO98" s="539"/>
      <c r="BP98" s="539"/>
      <c r="BQ98" s="539"/>
      <c r="BR98" s="539"/>
      <c r="BS98" s="539"/>
      <c r="BT98" s="539"/>
      <c r="BU98" s="539"/>
      <c r="BV98" s="539"/>
      <c r="BW98" s="539"/>
      <c r="BX98" s="539"/>
      <c r="BY98" s="539"/>
      <c r="BZ98" s="539"/>
      <c r="CA98" s="539"/>
      <c r="CB98" s="539"/>
      <c r="CC98" s="539"/>
      <c r="CD98" s="539"/>
      <c r="CE98" s="539"/>
      <c r="CF98" s="539"/>
      <c r="CG98" s="539"/>
      <c r="CH98" s="539"/>
      <c r="CI98" s="539"/>
      <c r="CJ98" s="539"/>
      <c r="CK98" s="539"/>
      <c r="CL98" s="539"/>
      <c r="CM98" s="539"/>
      <c r="CN98" s="539"/>
      <c r="CO98" s="539"/>
      <c r="CP98" s="539"/>
      <c r="CQ98" s="108"/>
      <c r="CR98" s="109"/>
      <c r="CS98" s="109"/>
      <c r="CT98" s="109"/>
      <c r="CU98" s="129"/>
    </row>
    <row r="99" spans="2:99" ht="9.75" customHeight="1">
      <c r="B99" s="607"/>
      <c r="C99" s="546"/>
      <c r="D99" s="546"/>
      <c r="E99" s="546"/>
      <c r="F99" s="546"/>
      <c r="G99" s="546"/>
      <c r="H99" s="546"/>
      <c r="I99" s="546"/>
      <c r="J99" s="546"/>
      <c r="K99" s="546"/>
      <c r="L99" s="546"/>
      <c r="M99" s="546"/>
      <c r="N99" s="546"/>
      <c r="O99" s="546"/>
      <c r="P99" s="546"/>
      <c r="Q99" s="546"/>
      <c r="R99" s="546"/>
      <c r="S99" s="546"/>
      <c r="T99" s="546"/>
      <c r="U99" s="546"/>
      <c r="V99" s="546"/>
      <c r="W99" s="584"/>
      <c r="X99" s="127"/>
      <c r="Y99" s="109"/>
      <c r="Z99" s="109"/>
      <c r="AA99" s="109"/>
      <c r="AB99" s="108"/>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108"/>
      <c r="BF99" s="109"/>
      <c r="BG99" s="109"/>
      <c r="BH99" s="109"/>
      <c r="BI99" s="128"/>
      <c r="BJ99" s="127"/>
      <c r="BK99" s="109"/>
      <c r="BL99" s="109"/>
      <c r="BM99" s="109"/>
      <c r="BN99" s="108"/>
      <c r="BO99" s="539"/>
      <c r="BP99" s="539"/>
      <c r="BQ99" s="539"/>
      <c r="BR99" s="539"/>
      <c r="BS99" s="539"/>
      <c r="BT99" s="539"/>
      <c r="BU99" s="539"/>
      <c r="BV99" s="539"/>
      <c r="BW99" s="539"/>
      <c r="BX99" s="539"/>
      <c r="BY99" s="539"/>
      <c r="BZ99" s="539"/>
      <c r="CA99" s="539"/>
      <c r="CB99" s="539"/>
      <c r="CC99" s="539"/>
      <c r="CD99" s="539"/>
      <c r="CE99" s="539"/>
      <c r="CF99" s="539"/>
      <c r="CG99" s="539"/>
      <c r="CH99" s="539"/>
      <c r="CI99" s="539"/>
      <c r="CJ99" s="539"/>
      <c r="CK99" s="539"/>
      <c r="CL99" s="539"/>
      <c r="CM99" s="539"/>
      <c r="CN99" s="539"/>
      <c r="CO99" s="539"/>
      <c r="CP99" s="539"/>
      <c r="CQ99" s="108"/>
      <c r="CR99" s="109"/>
      <c r="CS99" s="109"/>
      <c r="CT99" s="109"/>
      <c r="CU99" s="129"/>
    </row>
    <row r="100" spans="2:99" ht="9.75" customHeight="1">
      <c r="B100" s="607"/>
      <c r="C100" s="546"/>
      <c r="D100" s="546"/>
      <c r="E100" s="546"/>
      <c r="F100" s="546"/>
      <c r="G100" s="546"/>
      <c r="H100" s="546"/>
      <c r="I100" s="546"/>
      <c r="J100" s="546"/>
      <c r="K100" s="546"/>
      <c r="L100" s="546"/>
      <c r="M100" s="546"/>
      <c r="N100" s="546"/>
      <c r="O100" s="546"/>
      <c r="P100" s="546"/>
      <c r="Q100" s="546"/>
      <c r="R100" s="546"/>
      <c r="S100" s="546"/>
      <c r="T100" s="546"/>
      <c r="U100" s="546"/>
      <c r="V100" s="546"/>
      <c r="W100" s="584"/>
      <c r="X100" s="127"/>
      <c r="Y100" s="109"/>
      <c r="Z100" s="109"/>
      <c r="AA100" s="109"/>
      <c r="AB100" s="108"/>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108"/>
      <c r="BF100" s="109"/>
      <c r="BG100" s="109"/>
      <c r="BH100" s="109"/>
      <c r="BI100" s="128"/>
      <c r="BJ100" s="127"/>
      <c r="BK100" s="109"/>
      <c r="BL100" s="109"/>
      <c r="BM100" s="109"/>
      <c r="BN100" s="108"/>
      <c r="BO100" s="539"/>
      <c r="BP100" s="539"/>
      <c r="BQ100" s="539"/>
      <c r="BR100" s="539"/>
      <c r="BS100" s="539"/>
      <c r="BT100" s="539"/>
      <c r="BU100" s="539"/>
      <c r="BV100" s="539"/>
      <c r="BW100" s="539"/>
      <c r="BX100" s="539"/>
      <c r="BY100" s="539"/>
      <c r="BZ100" s="539"/>
      <c r="CA100" s="539"/>
      <c r="CB100" s="539"/>
      <c r="CC100" s="539"/>
      <c r="CD100" s="539"/>
      <c r="CE100" s="539"/>
      <c r="CF100" s="539"/>
      <c r="CG100" s="539"/>
      <c r="CH100" s="539"/>
      <c r="CI100" s="539"/>
      <c r="CJ100" s="539"/>
      <c r="CK100" s="539"/>
      <c r="CL100" s="539"/>
      <c r="CM100" s="539"/>
      <c r="CN100" s="539"/>
      <c r="CO100" s="539"/>
      <c r="CP100" s="539"/>
      <c r="CQ100" s="108"/>
      <c r="CR100" s="109"/>
      <c r="CS100" s="109"/>
      <c r="CT100" s="109"/>
      <c r="CU100" s="129"/>
    </row>
    <row r="101" spans="2:99" ht="9.75" customHeight="1">
      <c r="B101" s="607"/>
      <c r="C101" s="546"/>
      <c r="D101" s="546"/>
      <c r="E101" s="546"/>
      <c r="F101" s="546"/>
      <c r="G101" s="546"/>
      <c r="H101" s="546"/>
      <c r="I101" s="546"/>
      <c r="J101" s="546"/>
      <c r="K101" s="546"/>
      <c r="L101" s="546"/>
      <c r="M101" s="546"/>
      <c r="N101" s="546"/>
      <c r="O101" s="546"/>
      <c r="P101" s="546"/>
      <c r="Q101" s="546"/>
      <c r="R101" s="546"/>
      <c r="S101" s="546"/>
      <c r="T101" s="546"/>
      <c r="U101" s="546"/>
      <c r="V101" s="546"/>
      <c r="W101" s="584"/>
      <c r="X101" s="127"/>
      <c r="Y101" s="109"/>
      <c r="Z101" s="109"/>
      <c r="AA101" s="109"/>
      <c r="AB101" s="108"/>
      <c r="AC101" s="539"/>
      <c r="AD101" s="539"/>
      <c r="AE101" s="539"/>
      <c r="AF101" s="539"/>
      <c r="AG101" s="539"/>
      <c r="AH101" s="539"/>
      <c r="AI101" s="539"/>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108"/>
      <c r="BF101" s="109"/>
      <c r="BG101" s="109"/>
      <c r="BH101" s="109"/>
      <c r="BI101" s="128"/>
      <c r="BJ101" s="127"/>
      <c r="BK101" s="109"/>
      <c r="BL101" s="109"/>
      <c r="BM101" s="109"/>
      <c r="BN101" s="108"/>
      <c r="BO101" s="539"/>
      <c r="BP101" s="539"/>
      <c r="BQ101" s="539"/>
      <c r="BR101" s="539"/>
      <c r="BS101" s="539"/>
      <c r="BT101" s="539"/>
      <c r="BU101" s="539"/>
      <c r="BV101" s="539"/>
      <c r="BW101" s="539"/>
      <c r="BX101" s="539"/>
      <c r="BY101" s="539"/>
      <c r="BZ101" s="539"/>
      <c r="CA101" s="539"/>
      <c r="CB101" s="539"/>
      <c r="CC101" s="539"/>
      <c r="CD101" s="539"/>
      <c r="CE101" s="539"/>
      <c r="CF101" s="539"/>
      <c r="CG101" s="539"/>
      <c r="CH101" s="539"/>
      <c r="CI101" s="539"/>
      <c r="CJ101" s="539"/>
      <c r="CK101" s="539"/>
      <c r="CL101" s="539"/>
      <c r="CM101" s="539"/>
      <c r="CN101" s="539"/>
      <c r="CO101" s="539"/>
      <c r="CP101" s="539"/>
      <c r="CQ101" s="108"/>
      <c r="CR101" s="109"/>
      <c r="CS101" s="109"/>
      <c r="CT101" s="109"/>
      <c r="CU101" s="129"/>
    </row>
    <row r="102" spans="2:99" ht="9.75" customHeight="1">
      <c r="B102" s="607"/>
      <c r="C102" s="546"/>
      <c r="D102" s="546"/>
      <c r="E102" s="546"/>
      <c r="F102" s="546"/>
      <c r="G102" s="546"/>
      <c r="H102" s="546"/>
      <c r="I102" s="546"/>
      <c r="J102" s="546"/>
      <c r="K102" s="546"/>
      <c r="L102" s="546"/>
      <c r="M102" s="546"/>
      <c r="N102" s="546"/>
      <c r="O102" s="546"/>
      <c r="P102" s="546"/>
      <c r="Q102" s="546"/>
      <c r="R102" s="546"/>
      <c r="S102" s="546"/>
      <c r="T102" s="546"/>
      <c r="U102" s="546"/>
      <c r="V102" s="546"/>
      <c r="W102" s="584"/>
      <c r="X102" s="127"/>
      <c r="Y102" s="109"/>
      <c r="Z102" s="109"/>
      <c r="AA102" s="109"/>
      <c r="AB102" s="108"/>
      <c r="AC102" s="539"/>
      <c r="AD102" s="539"/>
      <c r="AE102" s="539"/>
      <c r="AF102" s="539"/>
      <c r="AG102" s="539"/>
      <c r="AH102" s="539"/>
      <c r="AI102" s="539"/>
      <c r="AJ102" s="539"/>
      <c r="AK102" s="539"/>
      <c r="AL102" s="539"/>
      <c r="AM102" s="539"/>
      <c r="AN102" s="539"/>
      <c r="AO102" s="539"/>
      <c r="AP102" s="539"/>
      <c r="AQ102" s="539"/>
      <c r="AR102" s="539"/>
      <c r="AS102" s="539"/>
      <c r="AT102" s="539"/>
      <c r="AU102" s="539"/>
      <c r="AV102" s="539"/>
      <c r="AW102" s="539"/>
      <c r="AX102" s="539"/>
      <c r="AY102" s="539"/>
      <c r="AZ102" s="539"/>
      <c r="BA102" s="539"/>
      <c r="BB102" s="539"/>
      <c r="BC102" s="539"/>
      <c r="BD102" s="539"/>
      <c r="BE102" s="108"/>
      <c r="BF102" s="109"/>
      <c r="BG102" s="109"/>
      <c r="BH102" s="109"/>
      <c r="BI102" s="128"/>
      <c r="BJ102" s="127"/>
      <c r="BK102" s="109"/>
      <c r="BL102" s="109"/>
      <c r="BM102" s="109"/>
      <c r="BN102" s="108"/>
      <c r="BO102" s="539"/>
      <c r="BP102" s="539"/>
      <c r="BQ102" s="539"/>
      <c r="BR102" s="539"/>
      <c r="BS102" s="539"/>
      <c r="BT102" s="539"/>
      <c r="BU102" s="539"/>
      <c r="BV102" s="539"/>
      <c r="BW102" s="539"/>
      <c r="BX102" s="539"/>
      <c r="BY102" s="539"/>
      <c r="BZ102" s="539"/>
      <c r="CA102" s="539"/>
      <c r="CB102" s="539"/>
      <c r="CC102" s="539"/>
      <c r="CD102" s="539"/>
      <c r="CE102" s="539"/>
      <c r="CF102" s="539"/>
      <c r="CG102" s="539"/>
      <c r="CH102" s="539"/>
      <c r="CI102" s="539"/>
      <c r="CJ102" s="539"/>
      <c r="CK102" s="539"/>
      <c r="CL102" s="539"/>
      <c r="CM102" s="539"/>
      <c r="CN102" s="539"/>
      <c r="CO102" s="539"/>
      <c r="CP102" s="539"/>
      <c r="CQ102" s="108"/>
      <c r="CR102" s="109"/>
      <c r="CS102" s="109"/>
      <c r="CT102" s="109"/>
      <c r="CU102" s="129"/>
    </row>
    <row r="103" spans="2:99" ht="9.75" customHeight="1">
      <c r="B103" s="607"/>
      <c r="C103" s="546"/>
      <c r="D103" s="546"/>
      <c r="E103" s="546"/>
      <c r="F103" s="546"/>
      <c r="G103" s="546"/>
      <c r="H103" s="546"/>
      <c r="I103" s="546"/>
      <c r="J103" s="546"/>
      <c r="K103" s="546"/>
      <c r="L103" s="546"/>
      <c r="M103" s="546"/>
      <c r="N103" s="546"/>
      <c r="O103" s="546"/>
      <c r="P103" s="546"/>
      <c r="Q103" s="546"/>
      <c r="R103" s="546"/>
      <c r="S103" s="546"/>
      <c r="T103" s="546"/>
      <c r="U103" s="546"/>
      <c r="V103" s="546"/>
      <c r="W103" s="584"/>
      <c r="X103" s="127"/>
      <c r="Y103" s="109"/>
      <c r="Z103" s="109"/>
      <c r="AA103" s="109"/>
      <c r="AB103" s="108"/>
      <c r="AC103" s="539"/>
      <c r="AD103" s="539"/>
      <c r="AE103" s="539"/>
      <c r="AF103" s="539"/>
      <c r="AG103" s="539"/>
      <c r="AH103" s="539"/>
      <c r="AI103" s="539"/>
      <c r="AJ103" s="539"/>
      <c r="AK103" s="539"/>
      <c r="AL103" s="539"/>
      <c r="AM103" s="539"/>
      <c r="AN103" s="539"/>
      <c r="AO103" s="539"/>
      <c r="AP103" s="539"/>
      <c r="AQ103" s="539"/>
      <c r="AR103" s="539"/>
      <c r="AS103" s="539"/>
      <c r="AT103" s="539"/>
      <c r="AU103" s="539"/>
      <c r="AV103" s="539"/>
      <c r="AW103" s="539"/>
      <c r="AX103" s="539"/>
      <c r="AY103" s="539"/>
      <c r="AZ103" s="539"/>
      <c r="BA103" s="539"/>
      <c r="BB103" s="539"/>
      <c r="BC103" s="539"/>
      <c r="BD103" s="539"/>
      <c r="BE103" s="108"/>
      <c r="BF103" s="109"/>
      <c r="BG103" s="109"/>
      <c r="BH103" s="109"/>
      <c r="BI103" s="128"/>
      <c r="BJ103" s="127"/>
      <c r="BK103" s="109"/>
      <c r="BL103" s="109"/>
      <c r="BM103" s="109"/>
      <c r="BN103" s="108"/>
      <c r="BO103" s="539"/>
      <c r="BP103" s="539"/>
      <c r="BQ103" s="539"/>
      <c r="BR103" s="539"/>
      <c r="BS103" s="539"/>
      <c r="BT103" s="539"/>
      <c r="BU103" s="539"/>
      <c r="BV103" s="539"/>
      <c r="BW103" s="539"/>
      <c r="BX103" s="539"/>
      <c r="BY103" s="539"/>
      <c r="BZ103" s="539"/>
      <c r="CA103" s="539"/>
      <c r="CB103" s="539"/>
      <c r="CC103" s="539"/>
      <c r="CD103" s="539"/>
      <c r="CE103" s="539"/>
      <c r="CF103" s="539"/>
      <c r="CG103" s="539"/>
      <c r="CH103" s="539"/>
      <c r="CI103" s="539"/>
      <c r="CJ103" s="539"/>
      <c r="CK103" s="539"/>
      <c r="CL103" s="539"/>
      <c r="CM103" s="539"/>
      <c r="CN103" s="539"/>
      <c r="CO103" s="539"/>
      <c r="CP103" s="539"/>
      <c r="CQ103" s="108"/>
      <c r="CR103" s="109"/>
      <c r="CS103" s="109"/>
      <c r="CT103" s="109"/>
      <c r="CU103" s="129"/>
    </row>
    <row r="104" spans="2:99" ht="9.75" customHeight="1">
      <c r="B104" s="607"/>
      <c r="C104" s="546"/>
      <c r="D104" s="546"/>
      <c r="E104" s="546"/>
      <c r="F104" s="546"/>
      <c r="G104" s="546"/>
      <c r="H104" s="546"/>
      <c r="I104" s="546"/>
      <c r="J104" s="546"/>
      <c r="K104" s="546"/>
      <c r="L104" s="546"/>
      <c r="M104" s="546"/>
      <c r="N104" s="546"/>
      <c r="O104" s="546"/>
      <c r="P104" s="546"/>
      <c r="Q104" s="546"/>
      <c r="R104" s="546"/>
      <c r="S104" s="546"/>
      <c r="T104" s="546"/>
      <c r="U104" s="546"/>
      <c r="V104" s="546"/>
      <c r="W104" s="584"/>
      <c r="X104" s="127"/>
      <c r="Y104" s="109"/>
      <c r="Z104" s="109"/>
      <c r="AA104" s="109"/>
      <c r="AB104" s="108"/>
      <c r="AC104" s="539"/>
      <c r="AD104" s="539"/>
      <c r="AE104" s="539"/>
      <c r="AF104" s="539"/>
      <c r="AG104" s="539"/>
      <c r="AH104" s="539"/>
      <c r="AI104" s="539"/>
      <c r="AJ104" s="539"/>
      <c r="AK104" s="539"/>
      <c r="AL104" s="539"/>
      <c r="AM104" s="539"/>
      <c r="AN104" s="539"/>
      <c r="AO104" s="539"/>
      <c r="AP104" s="539"/>
      <c r="AQ104" s="539"/>
      <c r="AR104" s="539"/>
      <c r="AS104" s="539"/>
      <c r="AT104" s="539"/>
      <c r="AU104" s="539"/>
      <c r="AV104" s="539"/>
      <c r="AW104" s="539"/>
      <c r="AX104" s="539"/>
      <c r="AY104" s="539"/>
      <c r="AZ104" s="539"/>
      <c r="BA104" s="539"/>
      <c r="BB104" s="539"/>
      <c r="BC104" s="539"/>
      <c r="BD104" s="539"/>
      <c r="BE104" s="108"/>
      <c r="BF104" s="109"/>
      <c r="BG104" s="109"/>
      <c r="BH104" s="109"/>
      <c r="BI104" s="128"/>
      <c r="BJ104" s="127"/>
      <c r="BK104" s="109"/>
      <c r="BL104" s="109"/>
      <c r="BM104" s="109"/>
      <c r="BN104" s="108"/>
      <c r="BO104" s="539"/>
      <c r="BP104" s="539"/>
      <c r="BQ104" s="539"/>
      <c r="BR104" s="539"/>
      <c r="BS104" s="539"/>
      <c r="BT104" s="539"/>
      <c r="BU104" s="539"/>
      <c r="BV104" s="539"/>
      <c r="BW104" s="539"/>
      <c r="BX104" s="539"/>
      <c r="BY104" s="539"/>
      <c r="BZ104" s="539"/>
      <c r="CA104" s="539"/>
      <c r="CB104" s="539"/>
      <c r="CC104" s="539"/>
      <c r="CD104" s="539"/>
      <c r="CE104" s="539"/>
      <c r="CF104" s="539"/>
      <c r="CG104" s="539"/>
      <c r="CH104" s="539"/>
      <c r="CI104" s="539"/>
      <c r="CJ104" s="539"/>
      <c r="CK104" s="539"/>
      <c r="CL104" s="539"/>
      <c r="CM104" s="539"/>
      <c r="CN104" s="539"/>
      <c r="CO104" s="539"/>
      <c r="CP104" s="539"/>
      <c r="CQ104" s="108"/>
      <c r="CR104" s="109"/>
      <c r="CS104" s="109"/>
      <c r="CT104" s="109"/>
      <c r="CU104" s="129"/>
    </row>
    <row r="105" spans="2:99" ht="9.75" customHeight="1">
      <c r="B105" s="607"/>
      <c r="C105" s="546"/>
      <c r="D105" s="546"/>
      <c r="E105" s="546"/>
      <c r="F105" s="546"/>
      <c r="G105" s="546"/>
      <c r="H105" s="546"/>
      <c r="I105" s="546"/>
      <c r="J105" s="546"/>
      <c r="K105" s="546"/>
      <c r="L105" s="546"/>
      <c r="M105" s="546"/>
      <c r="N105" s="546"/>
      <c r="O105" s="546"/>
      <c r="P105" s="546"/>
      <c r="Q105" s="546"/>
      <c r="R105" s="546"/>
      <c r="S105" s="546"/>
      <c r="T105" s="546"/>
      <c r="U105" s="546"/>
      <c r="V105" s="546"/>
      <c r="W105" s="584"/>
      <c r="X105" s="127"/>
      <c r="Y105" s="109"/>
      <c r="Z105" s="109"/>
      <c r="AA105" s="109"/>
      <c r="AB105" s="108"/>
      <c r="AC105" s="539"/>
      <c r="AD105" s="539"/>
      <c r="AE105" s="539"/>
      <c r="AF105" s="539"/>
      <c r="AG105" s="539"/>
      <c r="AH105" s="539"/>
      <c r="AI105" s="539"/>
      <c r="AJ105" s="539"/>
      <c r="AK105" s="539"/>
      <c r="AL105" s="539"/>
      <c r="AM105" s="539"/>
      <c r="AN105" s="539"/>
      <c r="AO105" s="539"/>
      <c r="AP105" s="539"/>
      <c r="AQ105" s="539"/>
      <c r="AR105" s="539"/>
      <c r="AS105" s="539"/>
      <c r="AT105" s="539"/>
      <c r="AU105" s="539"/>
      <c r="AV105" s="539"/>
      <c r="AW105" s="539"/>
      <c r="AX105" s="539"/>
      <c r="AY105" s="539"/>
      <c r="AZ105" s="539"/>
      <c r="BA105" s="539"/>
      <c r="BB105" s="539"/>
      <c r="BC105" s="539"/>
      <c r="BD105" s="539"/>
      <c r="BE105" s="108"/>
      <c r="BF105" s="109"/>
      <c r="BG105" s="109"/>
      <c r="BH105" s="109"/>
      <c r="BI105" s="128"/>
      <c r="BJ105" s="127"/>
      <c r="BK105" s="109"/>
      <c r="BL105" s="109"/>
      <c r="BM105" s="109"/>
      <c r="BN105" s="108"/>
      <c r="BO105" s="539"/>
      <c r="BP105" s="539"/>
      <c r="BQ105" s="539"/>
      <c r="BR105" s="539"/>
      <c r="BS105" s="539"/>
      <c r="BT105" s="539"/>
      <c r="BU105" s="539"/>
      <c r="BV105" s="539"/>
      <c r="BW105" s="539"/>
      <c r="BX105" s="539"/>
      <c r="BY105" s="539"/>
      <c r="BZ105" s="539"/>
      <c r="CA105" s="539"/>
      <c r="CB105" s="539"/>
      <c r="CC105" s="539"/>
      <c r="CD105" s="539"/>
      <c r="CE105" s="539"/>
      <c r="CF105" s="539"/>
      <c r="CG105" s="539"/>
      <c r="CH105" s="539"/>
      <c r="CI105" s="539"/>
      <c r="CJ105" s="539"/>
      <c r="CK105" s="539"/>
      <c r="CL105" s="539"/>
      <c r="CM105" s="539"/>
      <c r="CN105" s="539"/>
      <c r="CO105" s="539"/>
      <c r="CP105" s="539"/>
      <c r="CQ105" s="108"/>
      <c r="CR105" s="109"/>
      <c r="CS105" s="109"/>
      <c r="CT105" s="109"/>
      <c r="CU105" s="129"/>
    </row>
    <row r="106" spans="2:99" ht="9.75" customHeight="1">
      <c r="B106" s="607"/>
      <c r="C106" s="546"/>
      <c r="D106" s="546"/>
      <c r="E106" s="546"/>
      <c r="F106" s="546"/>
      <c r="G106" s="546"/>
      <c r="H106" s="546"/>
      <c r="I106" s="546"/>
      <c r="J106" s="546"/>
      <c r="K106" s="546"/>
      <c r="L106" s="546"/>
      <c r="M106" s="546"/>
      <c r="N106" s="546"/>
      <c r="O106" s="546"/>
      <c r="P106" s="546"/>
      <c r="Q106" s="546"/>
      <c r="R106" s="546"/>
      <c r="S106" s="546"/>
      <c r="T106" s="546"/>
      <c r="U106" s="546"/>
      <c r="V106" s="546"/>
      <c r="W106" s="584"/>
      <c r="X106" s="127"/>
      <c r="Y106" s="109"/>
      <c r="Z106" s="109"/>
      <c r="AA106" s="109"/>
      <c r="AB106" s="108"/>
      <c r="AC106" s="539"/>
      <c r="AD106" s="539"/>
      <c r="AE106" s="539"/>
      <c r="AF106" s="539"/>
      <c r="AG106" s="539"/>
      <c r="AH106" s="539"/>
      <c r="AI106" s="539"/>
      <c r="AJ106" s="539"/>
      <c r="AK106" s="539"/>
      <c r="AL106" s="539"/>
      <c r="AM106" s="539"/>
      <c r="AN106" s="539"/>
      <c r="AO106" s="539"/>
      <c r="AP106" s="539"/>
      <c r="AQ106" s="539"/>
      <c r="AR106" s="539"/>
      <c r="AS106" s="539"/>
      <c r="AT106" s="539"/>
      <c r="AU106" s="539"/>
      <c r="AV106" s="539"/>
      <c r="AW106" s="539"/>
      <c r="AX106" s="539"/>
      <c r="AY106" s="539"/>
      <c r="AZ106" s="539"/>
      <c r="BA106" s="539"/>
      <c r="BB106" s="539"/>
      <c r="BC106" s="539"/>
      <c r="BD106" s="539"/>
      <c r="BE106" s="108"/>
      <c r="BF106" s="109"/>
      <c r="BG106" s="109"/>
      <c r="BH106" s="109"/>
      <c r="BI106" s="128"/>
      <c r="BJ106" s="127"/>
      <c r="BK106" s="109"/>
      <c r="BL106" s="109"/>
      <c r="BM106" s="109"/>
      <c r="BN106" s="108"/>
      <c r="BO106" s="539"/>
      <c r="BP106" s="539"/>
      <c r="BQ106" s="539"/>
      <c r="BR106" s="539"/>
      <c r="BS106" s="539"/>
      <c r="BT106" s="539"/>
      <c r="BU106" s="539"/>
      <c r="BV106" s="539"/>
      <c r="BW106" s="539"/>
      <c r="BX106" s="539"/>
      <c r="BY106" s="539"/>
      <c r="BZ106" s="539"/>
      <c r="CA106" s="539"/>
      <c r="CB106" s="539"/>
      <c r="CC106" s="539"/>
      <c r="CD106" s="539"/>
      <c r="CE106" s="539"/>
      <c r="CF106" s="539"/>
      <c r="CG106" s="539"/>
      <c r="CH106" s="539"/>
      <c r="CI106" s="539"/>
      <c r="CJ106" s="539"/>
      <c r="CK106" s="539"/>
      <c r="CL106" s="539"/>
      <c r="CM106" s="539"/>
      <c r="CN106" s="539"/>
      <c r="CO106" s="539"/>
      <c r="CP106" s="539"/>
      <c r="CQ106" s="108"/>
      <c r="CR106" s="109"/>
      <c r="CS106" s="109"/>
      <c r="CT106" s="109"/>
      <c r="CU106" s="129"/>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6"/>
      <c r="X107" s="130"/>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2"/>
      <c r="BJ107" s="130"/>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3"/>
    </row>
    <row r="108" spans="2:99" ht="7.5" customHeight="1">
      <c r="B108" s="644" t="s">
        <v>223</v>
      </c>
      <c r="C108" s="645"/>
      <c r="D108" s="645"/>
      <c r="E108" s="645"/>
      <c r="F108" s="645"/>
      <c r="G108" s="645"/>
      <c r="H108" s="650" t="s">
        <v>208</v>
      </c>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50"/>
      <c r="CC108" s="650"/>
      <c r="CD108" s="650"/>
      <c r="CE108" s="650"/>
      <c r="CF108" s="650"/>
      <c r="CG108" s="650"/>
      <c r="CH108" s="650"/>
      <c r="CI108" s="650"/>
      <c r="CJ108" s="650"/>
      <c r="CK108" s="650"/>
      <c r="CL108" s="650"/>
      <c r="CM108" s="650"/>
      <c r="CN108" s="650"/>
      <c r="CO108" s="650"/>
      <c r="CP108" s="650"/>
      <c r="CQ108" s="650"/>
      <c r="CR108" s="650"/>
      <c r="CS108" s="650"/>
      <c r="CT108" s="650"/>
      <c r="CU108" s="651"/>
    </row>
    <row r="109" spans="2:99" ht="7.5" customHeight="1">
      <c r="B109" s="646"/>
      <c r="C109" s="647"/>
      <c r="D109" s="647"/>
      <c r="E109" s="647"/>
      <c r="F109" s="647"/>
      <c r="G109" s="647"/>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T109" s="652"/>
      <c r="AU109" s="652"/>
      <c r="AV109" s="652"/>
      <c r="AW109" s="652"/>
      <c r="AX109" s="652"/>
      <c r="AY109" s="652"/>
      <c r="AZ109" s="652"/>
      <c r="BA109" s="652"/>
      <c r="BB109" s="652"/>
      <c r="BC109" s="652"/>
      <c r="BD109" s="652"/>
      <c r="BE109" s="652"/>
      <c r="BF109" s="652"/>
      <c r="BG109" s="652"/>
      <c r="BH109" s="652"/>
      <c r="BI109" s="652"/>
      <c r="BJ109" s="652"/>
      <c r="BK109" s="652"/>
      <c r="BL109" s="652"/>
      <c r="BM109" s="652"/>
      <c r="BN109" s="652"/>
      <c r="BO109" s="652"/>
      <c r="BP109" s="652"/>
      <c r="BQ109" s="652"/>
      <c r="BR109" s="652"/>
      <c r="BS109" s="652"/>
      <c r="BT109" s="652"/>
      <c r="BU109" s="652"/>
      <c r="BV109" s="652"/>
      <c r="BW109" s="652"/>
      <c r="BX109" s="652"/>
      <c r="BY109" s="652"/>
      <c r="BZ109" s="652"/>
      <c r="CA109" s="652"/>
      <c r="CB109" s="652"/>
      <c r="CC109" s="652"/>
      <c r="CD109" s="652"/>
      <c r="CE109" s="652"/>
      <c r="CF109" s="652"/>
      <c r="CG109" s="652"/>
      <c r="CH109" s="652"/>
      <c r="CI109" s="652"/>
      <c r="CJ109" s="652"/>
      <c r="CK109" s="652"/>
      <c r="CL109" s="652"/>
      <c r="CM109" s="652"/>
      <c r="CN109" s="652"/>
      <c r="CO109" s="652"/>
      <c r="CP109" s="652"/>
      <c r="CQ109" s="652"/>
      <c r="CR109" s="652"/>
      <c r="CS109" s="652"/>
      <c r="CT109" s="652"/>
      <c r="CU109" s="653"/>
    </row>
    <row r="110" spans="2:99" ht="7.5" customHeight="1">
      <c r="B110" s="646"/>
      <c r="C110" s="647"/>
      <c r="D110" s="647"/>
      <c r="E110" s="647"/>
      <c r="F110" s="647"/>
      <c r="G110" s="647"/>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c r="AN110" s="652"/>
      <c r="AO110" s="652"/>
      <c r="AP110" s="652"/>
      <c r="AQ110" s="652"/>
      <c r="AR110" s="652"/>
      <c r="AS110" s="652"/>
      <c r="AT110" s="652"/>
      <c r="AU110" s="652"/>
      <c r="AV110" s="652"/>
      <c r="AW110" s="652"/>
      <c r="AX110" s="652"/>
      <c r="AY110" s="652"/>
      <c r="AZ110" s="652"/>
      <c r="BA110" s="652"/>
      <c r="BB110" s="652"/>
      <c r="BC110" s="652"/>
      <c r="BD110" s="652"/>
      <c r="BE110" s="652"/>
      <c r="BF110" s="652"/>
      <c r="BG110" s="652"/>
      <c r="BH110" s="652"/>
      <c r="BI110" s="652"/>
      <c r="BJ110" s="652"/>
      <c r="BK110" s="652"/>
      <c r="BL110" s="652"/>
      <c r="BM110" s="652"/>
      <c r="BN110" s="652"/>
      <c r="BO110" s="652"/>
      <c r="BP110" s="652"/>
      <c r="BQ110" s="652"/>
      <c r="BR110" s="652"/>
      <c r="BS110" s="652"/>
      <c r="BT110" s="652"/>
      <c r="BU110" s="652"/>
      <c r="BV110" s="652"/>
      <c r="BW110" s="652"/>
      <c r="BX110" s="652"/>
      <c r="BY110" s="652"/>
      <c r="BZ110" s="652"/>
      <c r="CA110" s="652"/>
      <c r="CB110" s="652"/>
      <c r="CC110" s="652"/>
      <c r="CD110" s="652"/>
      <c r="CE110" s="652"/>
      <c r="CF110" s="652"/>
      <c r="CG110" s="652"/>
      <c r="CH110" s="652"/>
      <c r="CI110" s="652"/>
      <c r="CJ110" s="652"/>
      <c r="CK110" s="652"/>
      <c r="CL110" s="652"/>
      <c r="CM110" s="652"/>
      <c r="CN110" s="652"/>
      <c r="CO110" s="652"/>
      <c r="CP110" s="652"/>
      <c r="CQ110" s="652"/>
      <c r="CR110" s="652"/>
      <c r="CS110" s="652"/>
      <c r="CT110" s="652"/>
      <c r="CU110" s="653"/>
    </row>
    <row r="111" spans="2:99" ht="7.5" customHeight="1" thickBot="1">
      <c r="B111" s="648"/>
      <c r="C111" s="649"/>
      <c r="D111" s="649"/>
      <c r="E111" s="649"/>
      <c r="F111" s="649"/>
      <c r="G111" s="649"/>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c r="AO111" s="654"/>
      <c r="AP111" s="654"/>
      <c r="AQ111" s="654"/>
      <c r="AR111" s="654"/>
      <c r="AS111" s="654"/>
      <c r="AT111" s="654"/>
      <c r="AU111" s="654"/>
      <c r="AV111" s="654"/>
      <c r="AW111" s="654"/>
      <c r="AX111" s="654"/>
      <c r="AY111" s="654"/>
      <c r="AZ111" s="654"/>
      <c r="BA111" s="654"/>
      <c r="BB111" s="654"/>
      <c r="BC111" s="654"/>
      <c r="BD111" s="654"/>
      <c r="BE111" s="654"/>
      <c r="BF111" s="654"/>
      <c r="BG111" s="654"/>
      <c r="BH111" s="654"/>
      <c r="BI111" s="654"/>
      <c r="BJ111" s="654"/>
      <c r="BK111" s="654"/>
      <c r="BL111" s="654"/>
      <c r="BM111" s="654"/>
      <c r="BN111" s="654"/>
      <c r="BO111" s="654"/>
      <c r="BP111" s="654"/>
      <c r="BQ111" s="654"/>
      <c r="BR111" s="654"/>
      <c r="BS111" s="654"/>
      <c r="BT111" s="654"/>
      <c r="BU111" s="654"/>
      <c r="BV111" s="654"/>
      <c r="BW111" s="654"/>
      <c r="BX111" s="654"/>
      <c r="BY111" s="654"/>
      <c r="BZ111" s="654"/>
      <c r="CA111" s="654"/>
      <c r="CB111" s="654"/>
      <c r="CC111" s="654"/>
      <c r="CD111" s="654"/>
      <c r="CE111" s="654"/>
      <c r="CF111" s="654"/>
      <c r="CG111" s="654"/>
      <c r="CH111" s="654"/>
      <c r="CI111" s="654"/>
      <c r="CJ111" s="654"/>
      <c r="CK111" s="654"/>
      <c r="CL111" s="654"/>
      <c r="CM111" s="654"/>
      <c r="CN111" s="654"/>
      <c r="CO111" s="654"/>
      <c r="CP111" s="654"/>
      <c r="CQ111" s="654"/>
      <c r="CR111" s="654"/>
      <c r="CS111" s="654"/>
      <c r="CT111" s="654"/>
      <c r="CU111" s="655"/>
    </row>
    <row r="112" spans="2:99" ht="11" customHeight="1">
      <c r="B112" s="656"/>
      <c r="C112" s="656"/>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56"/>
      <c r="BQ112" s="656"/>
      <c r="BR112" s="656"/>
      <c r="BS112" s="656"/>
      <c r="BT112" s="656"/>
      <c r="BU112" s="656"/>
      <c r="BV112" s="656"/>
      <c r="BW112" s="656"/>
      <c r="BX112" s="656"/>
      <c r="BY112" s="656"/>
      <c r="BZ112" s="656"/>
      <c r="CA112" s="656"/>
      <c r="CB112" s="656"/>
      <c r="CC112" s="656"/>
      <c r="CD112" s="656"/>
      <c r="CE112" s="656"/>
      <c r="CF112" s="656"/>
      <c r="CG112" s="656"/>
      <c r="CH112" s="656"/>
      <c r="CI112" s="656"/>
      <c r="CJ112" s="656"/>
      <c r="CK112" s="656"/>
      <c r="CL112" s="656"/>
      <c r="CM112" s="656"/>
      <c r="CN112" s="656"/>
      <c r="CO112" s="656"/>
      <c r="CP112" s="656"/>
      <c r="CQ112" s="656"/>
      <c r="CR112" s="656"/>
      <c r="CS112" s="656"/>
      <c r="CT112" s="656"/>
      <c r="CU112" s="656"/>
    </row>
    <row r="113" spans="2:99" ht="11" customHeight="1">
      <c r="B113" s="657" t="s">
        <v>224</v>
      </c>
      <c r="C113" s="657"/>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57"/>
      <c r="BQ113" s="657"/>
      <c r="BR113" s="657"/>
      <c r="BS113" s="657"/>
      <c r="BT113" s="657"/>
      <c r="BU113" s="657"/>
      <c r="BV113" s="657"/>
      <c r="BW113" s="657"/>
      <c r="BX113" s="657"/>
      <c r="BY113" s="657"/>
      <c r="BZ113" s="657"/>
      <c r="CA113" s="657"/>
      <c r="CB113" s="657"/>
      <c r="CC113" s="657"/>
      <c r="CD113" s="657"/>
      <c r="CE113" s="657"/>
      <c r="CF113" s="657"/>
      <c r="CG113" s="657"/>
      <c r="CH113" s="657"/>
      <c r="CI113" s="657"/>
      <c r="CJ113" s="657"/>
      <c r="CK113" s="657"/>
      <c r="CL113" s="657"/>
      <c r="CM113" s="657"/>
      <c r="CN113" s="657"/>
      <c r="CO113" s="657"/>
      <c r="CP113" s="657"/>
      <c r="CQ113" s="657"/>
      <c r="CR113" s="657"/>
      <c r="CS113" s="657"/>
      <c r="CT113" s="657"/>
      <c r="CU113" s="657"/>
    </row>
    <row r="114" spans="2:99" ht="11" customHeight="1">
      <c r="B114" s="657" t="s">
        <v>225</v>
      </c>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57"/>
      <c r="BQ114" s="657"/>
      <c r="BR114" s="657"/>
      <c r="BS114" s="657"/>
      <c r="BT114" s="657"/>
      <c r="BU114" s="657"/>
      <c r="BV114" s="657"/>
      <c r="BW114" s="657"/>
      <c r="BX114" s="657"/>
      <c r="BY114" s="657"/>
      <c r="BZ114" s="657"/>
      <c r="CA114" s="657"/>
      <c r="CB114" s="657"/>
      <c r="CC114" s="657"/>
      <c r="CD114" s="657"/>
      <c r="CE114" s="657"/>
      <c r="CF114" s="657"/>
      <c r="CG114" s="657"/>
      <c r="CH114" s="657"/>
      <c r="CI114" s="657"/>
      <c r="CJ114" s="657"/>
      <c r="CK114" s="657"/>
      <c r="CL114" s="657"/>
      <c r="CM114" s="657"/>
      <c r="CN114" s="657"/>
      <c r="CO114" s="657"/>
      <c r="CP114" s="657"/>
      <c r="CQ114" s="657"/>
      <c r="CR114" s="657"/>
      <c r="CS114" s="657"/>
      <c r="CT114" s="657"/>
      <c r="CU114" s="657"/>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55" priority="1">
      <formula>($AK43&lt;&gt;"-")</formula>
    </cfRule>
  </conditionalFormatting>
  <conditionalFormatting sqref="CE43">
    <cfRule type="cellIs" dxfId="54" priority="2" operator="equal">
      <formula>"検出"</formula>
    </cfRule>
  </conditionalFormatting>
  <dataValidations count="2">
    <dataValidation allowBlank="1" showErrorMessage="1" sqref="CW43:DA43 CW45:DA45 CW47:DA47 CW49:DA49 CW51:DA51" xr:uid="{FD38723E-E5FB-497D-B393-FC37FB5DA35E}"/>
    <dataValidation type="list" allowBlank="1" showInputMessage="1" showErrorMessage="1" sqref="M16:Z17" xr:uid="{3877B106-0009-4C8D-83B6-C434B23AB53E}">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69D88-589D-4EB4-B518-00EB4B6E4C0F}">
  <sheetPr>
    <pageSetUpPr fitToPage="1"/>
  </sheetPr>
  <dimension ref="A1:DA114"/>
  <sheetViews>
    <sheetView showZeros="0" view="pageBreakPreview" topLeftCell="B1" zoomScaleNormal="115" zoomScaleSheetLayoutView="100" workbookViewId="0">
      <selection activeCell="L43" sqref="L43:Y52"/>
    </sheetView>
    <sheetView workbookViewId="1"/>
  </sheetViews>
  <sheetFormatPr defaultColWidth="14.46484375" defaultRowHeight="15" customHeight="1"/>
  <cols>
    <col min="1" max="1" width="1.6640625" style="106" customWidth="1"/>
    <col min="2" max="99" width="1.33203125" style="106" customWidth="1"/>
    <col min="100" max="100" width="8.6640625" style="106" customWidth="1"/>
    <col min="101" max="101" width="14.46484375" style="106" customWidth="1"/>
    <col min="102" max="16384" width="14.46484375" style="106"/>
  </cols>
  <sheetData>
    <row r="1" spans="1:102" ht="15" customHeight="1" thickTop="1" thickBot="1">
      <c r="CN1" s="143" t="s">
        <v>249</v>
      </c>
      <c r="CO1" s="670" t="s">
        <v>285</v>
      </c>
      <c r="CP1" s="670"/>
      <c r="CQ1" s="550" t="s">
        <v>248</v>
      </c>
      <c r="CR1" s="550"/>
      <c r="CS1" s="549">
        <f>'★成績書 (4)'!$CW$1</f>
        <v>0</v>
      </c>
      <c r="CT1" s="549"/>
      <c r="CU1" s="142" t="s">
        <v>247</v>
      </c>
      <c r="CW1" s="145">
        <f>'★成績書 (3)'!CW1</f>
        <v>0</v>
      </c>
      <c r="CX1" s="144" t="s">
        <v>250</v>
      </c>
    </row>
    <row r="2" spans="1:102" ht="9" customHeight="1" thickTop="1">
      <c r="B2" s="543" t="s">
        <v>175</v>
      </c>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row>
    <row r="3" spans="1:102" ht="9" customHeight="1">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W3" s="537" t="s">
        <v>221</v>
      </c>
    </row>
    <row r="4" spans="1:102" ht="9" customHeight="1">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W4" s="537"/>
    </row>
    <row r="5" spans="1:102" ht="9" customHeight="1">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W5" s="537"/>
    </row>
    <row r="6" spans="1:102" ht="9" customHeight="1">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Y6" s="108"/>
      <c r="BZ6" s="108"/>
      <c r="CA6" s="539" t="s">
        <v>176</v>
      </c>
      <c r="CB6" s="539"/>
      <c r="CC6" s="539"/>
      <c r="CD6" s="539"/>
      <c r="CE6" s="539"/>
      <c r="CF6" s="539"/>
      <c r="CG6" s="538" t="str">
        <f>'★成績書 (4)'!$CW$3</f>
        <v>A04942-A1</v>
      </c>
      <c r="CH6" s="538"/>
      <c r="CI6" s="538"/>
      <c r="CJ6" s="538"/>
      <c r="CK6" s="538"/>
      <c r="CL6" s="538"/>
      <c r="CM6" s="538"/>
      <c r="CN6" s="538"/>
      <c r="CO6" s="538"/>
      <c r="CP6" s="538"/>
      <c r="CQ6" s="539" t="s">
        <v>189</v>
      </c>
      <c r="CR6" s="540" t="str">
        <f>CO1</f>
        <v>4</v>
      </c>
      <c r="CS6" s="540"/>
      <c r="CT6" s="540"/>
      <c r="CU6" s="540"/>
      <c r="CW6" s="537"/>
    </row>
    <row r="7" spans="1:102" ht="9" customHeight="1">
      <c r="A7" s="547">
        <f>★注文シート!C28</f>
        <v>0</v>
      </c>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8" t="str">
        <f>IF(COUNTIF(★注文シート!C28,"*株式会社*")+COUNTIF(★注文シート!C28,"*有限会社*"),"御中","様")</f>
        <v>様</v>
      </c>
      <c r="AG7" s="548"/>
      <c r="AH7" s="548"/>
      <c r="AI7" s="548"/>
      <c r="AJ7" s="548"/>
      <c r="AK7" s="548"/>
      <c r="AL7" s="548"/>
      <c r="AM7"/>
      <c r="AN7"/>
      <c r="AO7"/>
      <c r="AP7"/>
      <c r="AQ7"/>
      <c r="AR7"/>
      <c r="AS7"/>
      <c r="AT7"/>
      <c r="AU7"/>
      <c r="AV7"/>
      <c r="AW7"/>
      <c r="AX7"/>
      <c r="AY7"/>
      <c r="AZ7"/>
      <c r="BA7"/>
      <c r="BB7"/>
      <c r="BC7"/>
      <c r="BD7"/>
      <c r="BE7"/>
      <c r="BF7"/>
      <c r="BG7"/>
      <c r="BH7"/>
      <c r="BI7"/>
      <c r="BJ7"/>
      <c r="BK7"/>
      <c r="BL7"/>
      <c r="BM7"/>
      <c r="BN7"/>
      <c r="BO7"/>
      <c r="BP7"/>
      <c r="BQ7"/>
      <c r="BR7"/>
      <c r="BS7" s="108"/>
      <c r="BT7" s="108"/>
      <c r="BU7" s="108"/>
      <c r="BV7" s="108"/>
      <c r="BW7" s="108"/>
      <c r="BX7" s="108"/>
      <c r="BY7" s="108"/>
      <c r="BZ7" s="108"/>
      <c r="CA7" s="539"/>
      <c r="CB7" s="539"/>
      <c r="CC7" s="539"/>
      <c r="CD7" s="539"/>
      <c r="CE7" s="539"/>
      <c r="CF7" s="539"/>
      <c r="CG7" s="538"/>
      <c r="CH7" s="538"/>
      <c r="CI7" s="538"/>
      <c r="CJ7" s="538"/>
      <c r="CK7" s="538"/>
      <c r="CL7" s="538"/>
      <c r="CM7" s="538"/>
      <c r="CN7" s="538"/>
      <c r="CO7" s="538"/>
      <c r="CP7" s="538"/>
      <c r="CQ7" s="539"/>
      <c r="CR7" s="540"/>
      <c r="CS7" s="540"/>
      <c r="CT7" s="540"/>
      <c r="CU7" s="540"/>
    </row>
    <row r="8" spans="1:102" ht="9" customHeight="1">
      <c r="A8" s="547"/>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8"/>
      <c r="AG8" s="548"/>
      <c r="AH8" s="548"/>
      <c r="AI8" s="548"/>
      <c r="AJ8" s="548"/>
      <c r="AK8" s="548"/>
      <c r="AL8" s="548"/>
      <c r="AM8"/>
      <c r="AN8"/>
      <c r="AO8"/>
      <c r="AP8"/>
      <c r="AQ8"/>
      <c r="AR8"/>
      <c r="AS8"/>
      <c r="AT8"/>
      <c r="AU8"/>
      <c r="AV8"/>
      <c r="AW8"/>
      <c r="AX8"/>
      <c r="AY8"/>
      <c r="AZ8"/>
      <c r="BA8"/>
      <c r="BB8"/>
      <c r="BC8"/>
      <c r="BD8"/>
      <c r="BE8"/>
      <c r="BF8"/>
      <c r="BG8"/>
      <c r="BH8"/>
      <c r="BI8"/>
      <c r="BJ8"/>
      <c r="BK8"/>
      <c r="BL8"/>
      <c r="BM8"/>
      <c r="BN8"/>
      <c r="BO8"/>
      <c r="BP8"/>
      <c r="BQ8"/>
      <c r="BR8"/>
      <c r="BS8" s="108"/>
      <c r="BT8" s="108"/>
      <c r="BU8" s="108"/>
      <c r="BV8" s="108"/>
      <c r="BW8" s="108"/>
      <c r="BX8" s="108"/>
      <c r="BY8" s="108"/>
      <c r="BZ8" s="108"/>
      <c r="CA8" s="539" t="s">
        <v>177</v>
      </c>
      <c r="CB8" s="539"/>
      <c r="CC8" s="539"/>
      <c r="CD8" s="539"/>
      <c r="CE8" s="539"/>
      <c r="CF8" s="539"/>
      <c r="CG8" s="545">
        <f>★成績書!CG8</f>
        <v>0</v>
      </c>
      <c r="CH8" s="545"/>
      <c r="CI8" s="545"/>
      <c r="CJ8" s="545"/>
      <c r="CK8" s="545"/>
      <c r="CL8" s="545"/>
      <c r="CM8" s="545"/>
      <c r="CN8" s="545"/>
      <c r="CO8" s="545"/>
      <c r="CP8" s="545"/>
      <c r="CQ8" s="545"/>
      <c r="CR8" s="545"/>
      <c r="CS8" s="545"/>
      <c r="CT8" s="545"/>
      <c r="CU8" s="545"/>
      <c r="CW8" s="658" t="s">
        <v>258</v>
      </c>
    </row>
    <row r="9" spans="1:102" ht="9" customHeight="1">
      <c r="A9" s="547"/>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8"/>
      <c r="AG9" s="548"/>
      <c r="AH9" s="548"/>
      <c r="AI9" s="548"/>
      <c r="AJ9" s="548"/>
      <c r="AK9" s="548"/>
      <c r="AL9" s="548"/>
      <c r="AM9"/>
      <c r="AN9"/>
      <c r="AO9"/>
      <c r="AP9"/>
      <c r="AQ9"/>
      <c r="AR9"/>
      <c r="AS9"/>
      <c r="AT9"/>
      <c r="AU9"/>
      <c r="AV9"/>
      <c r="AW9"/>
      <c r="AX9"/>
      <c r="AY9"/>
      <c r="AZ9"/>
      <c r="BA9"/>
      <c r="BB9"/>
      <c r="BC9"/>
      <c r="BD9"/>
      <c r="BE9"/>
      <c r="BF9"/>
      <c r="BG9"/>
      <c r="BH9"/>
      <c r="BI9"/>
      <c r="BJ9"/>
      <c r="BK9"/>
      <c r="BL9"/>
      <c r="BM9"/>
      <c r="BN9"/>
      <c r="BO9"/>
      <c r="BP9"/>
      <c r="BQ9"/>
      <c r="BR9"/>
      <c r="BS9" s="108"/>
      <c r="BT9" s="108"/>
      <c r="BU9" s="108"/>
      <c r="BV9" s="108"/>
      <c r="BW9" s="108"/>
      <c r="BX9" s="108"/>
      <c r="BY9" s="108"/>
      <c r="BZ9" s="108"/>
      <c r="CA9" s="539"/>
      <c r="CB9" s="539"/>
      <c r="CC9" s="539"/>
      <c r="CD9" s="539"/>
      <c r="CE9" s="539"/>
      <c r="CF9" s="539"/>
      <c r="CG9" s="545"/>
      <c r="CH9" s="545"/>
      <c r="CI9" s="545"/>
      <c r="CJ9" s="545"/>
      <c r="CK9" s="545"/>
      <c r="CL9" s="545"/>
      <c r="CM9" s="545"/>
      <c r="CN9" s="545"/>
      <c r="CO9" s="545"/>
      <c r="CP9" s="545"/>
      <c r="CQ9" s="545"/>
      <c r="CR9" s="545"/>
      <c r="CS9" s="545"/>
      <c r="CT9" s="545"/>
      <c r="CU9" s="545"/>
      <c r="CW9" s="658"/>
    </row>
    <row r="10" spans="1:102" ht="9" customHeight="1">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8"/>
      <c r="BP10" s="108"/>
      <c r="BQ10" s="108"/>
      <c r="BR10" s="108"/>
      <c r="BS10" s="108"/>
      <c r="BT10" s="108"/>
      <c r="BU10" s="108"/>
      <c r="BV10" s="108"/>
      <c r="BW10" s="108"/>
      <c r="BX10" s="108"/>
      <c r="BY10" s="108"/>
      <c r="BZ10" s="108"/>
      <c r="CA10" s="108"/>
      <c r="CB10" s="108"/>
      <c r="CC10" s="108"/>
      <c r="CD10" s="108"/>
      <c r="CE10" s="108"/>
      <c r="CF10" s="108"/>
      <c r="CG10" s="110"/>
      <c r="CH10" s="110"/>
      <c r="CI10" s="110"/>
      <c r="CJ10" s="110"/>
      <c r="CK10" s="110"/>
      <c r="CL10" s="110"/>
      <c r="CM10" s="110"/>
      <c r="CN10" s="110"/>
      <c r="CO10" s="110"/>
      <c r="CP10" s="110"/>
      <c r="CQ10" s="110"/>
      <c r="CR10" s="110"/>
      <c r="CS10" s="110"/>
      <c r="CT10" s="110"/>
      <c r="CU10" s="110"/>
    </row>
    <row r="11" spans="1:102" ht="9" customHeight="1">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8"/>
      <c r="BP11" s="108"/>
      <c r="BQ11" s="108"/>
      <c r="BR11" s="108"/>
      <c r="BS11" s="108"/>
      <c r="BT11" s="108"/>
      <c r="BU11" s="108"/>
      <c r="BV11" s="108"/>
      <c r="BW11" s="108"/>
      <c r="BX11" s="108"/>
      <c r="BY11" s="109"/>
      <c r="BZ11" s="109"/>
      <c r="CA11" s="109"/>
      <c r="CB11" s="109"/>
      <c r="CC11" s="109"/>
      <c r="CD11" s="109"/>
      <c r="CE11" s="108"/>
      <c r="CF11" s="108"/>
      <c r="CG11" s="111"/>
      <c r="CH11" s="111"/>
      <c r="CI11" s="111"/>
      <c r="CJ11" s="111"/>
      <c r="CK11" s="111"/>
      <c r="CL11" s="111"/>
      <c r="CM11" s="111"/>
      <c r="CN11" s="111"/>
      <c r="CO11" s="111"/>
      <c r="CP11" s="111"/>
      <c r="CQ11" s="111"/>
      <c r="CR11" s="111"/>
      <c r="CS11" s="111"/>
      <c r="CT11" s="111"/>
      <c r="CU11" s="111"/>
      <c r="CW11" s="541" t="s">
        <v>260</v>
      </c>
      <c r="CX11" s="541"/>
    </row>
    <row r="12" spans="1:102" ht="11" customHeight="1">
      <c r="B12" s="539" t="s">
        <v>178</v>
      </c>
      <c r="C12" s="546"/>
      <c r="D12" s="546"/>
      <c r="E12" s="546"/>
      <c r="F12" s="546"/>
      <c r="G12" s="546"/>
      <c r="H12" s="546"/>
      <c r="I12" s="546"/>
      <c r="J12" s="546"/>
      <c r="K12" s="546"/>
      <c r="L12" s="110"/>
      <c r="M12" s="551">
        <f>★注文シート!C13</f>
        <v>0</v>
      </c>
      <c r="N12" s="551"/>
      <c r="O12" s="551"/>
      <c r="P12" s="551"/>
      <c r="Q12" s="551"/>
      <c r="R12" s="551"/>
      <c r="S12" s="551"/>
      <c r="T12" s="551"/>
      <c r="U12" s="551"/>
      <c r="V12" s="551"/>
      <c r="W12" s="551"/>
      <c r="X12" s="551"/>
      <c r="Y12" s="551"/>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W12" s="541"/>
      <c r="CX12" s="541"/>
    </row>
    <row r="13" spans="1:102" ht="11" customHeight="1">
      <c r="B13" s="546"/>
      <c r="C13" s="546"/>
      <c r="D13" s="546"/>
      <c r="E13" s="546"/>
      <c r="F13" s="546"/>
      <c r="G13" s="546"/>
      <c r="H13" s="546"/>
      <c r="I13" s="546"/>
      <c r="J13" s="546"/>
      <c r="K13" s="546"/>
      <c r="L13" s="110"/>
      <c r="M13" s="551"/>
      <c r="N13" s="551"/>
      <c r="O13" s="551"/>
      <c r="P13" s="551"/>
      <c r="Q13" s="551"/>
      <c r="R13" s="551"/>
      <c r="S13" s="551"/>
      <c r="T13" s="551"/>
      <c r="U13" s="551"/>
      <c r="V13" s="551"/>
      <c r="W13" s="551"/>
      <c r="X13" s="551"/>
      <c r="Y13" s="551"/>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row>
    <row r="14" spans="1:102" ht="11" customHeight="1">
      <c r="B14" s="539" t="s">
        <v>179</v>
      </c>
      <c r="C14" s="546"/>
      <c r="D14" s="546"/>
      <c r="E14" s="546"/>
      <c r="F14" s="546"/>
      <c r="G14" s="546"/>
      <c r="H14" s="546"/>
      <c r="I14" s="546"/>
      <c r="J14" s="546"/>
      <c r="K14" s="546"/>
      <c r="L14" s="110"/>
      <c r="M14" s="551">
        <f>M12</f>
        <v>0</v>
      </c>
      <c r="N14" s="551"/>
      <c r="O14" s="551"/>
      <c r="P14" s="551"/>
      <c r="Q14" s="551"/>
      <c r="R14" s="551"/>
      <c r="S14" s="551"/>
      <c r="T14" s="551"/>
      <c r="U14" s="551"/>
      <c r="V14" s="551"/>
      <c r="W14" s="551"/>
      <c r="X14" s="551"/>
      <c r="Y14" s="551"/>
      <c r="Z14" s="545" t="s">
        <v>180</v>
      </c>
      <c r="AA14" s="545"/>
      <c r="AB14" s="545"/>
      <c r="AC14" s="545"/>
      <c r="AD14" s="551">
        <f>CG8</f>
        <v>0</v>
      </c>
      <c r="AE14" s="551"/>
      <c r="AF14" s="551"/>
      <c r="AG14" s="551"/>
      <c r="AH14" s="551"/>
      <c r="AI14" s="551"/>
      <c r="AJ14" s="551"/>
      <c r="AK14" s="551"/>
      <c r="AL14" s="551"/>
      <c r="AM14" s="551"/>
      <c r="AN14" s="551"/>
      <c r="AO14" s="551"/>
      <c r="AP14" s="551"/>
      <c r="AQ14" s="110"/>
      <c r="AR14" s="110"/>
      <c r="AS14" s="110"/>
      <c r="AT14" s="110"/>
      <c r="AU14" s="110"/>
      <c r="AV14" s="110"/>
      <c r="AW14" s="110"/>
      <c r="AX14" s="110"/>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row>
    <row r="15" spans="1:102" ht="11" customHeight="1">
      <c r="B15" s="546"/>
      <c r="C15" s="546"/>
      <c r="D15" s="546"/>
      <c r="E15" s="546"/>
      <c r="F15" s="546"/>
      <c r="G15" s="546"/>
      <c r="H15" s="546"/>
      <c r="I15" s="546"/>
      <c r="J15" s="546"/>
      <c r="K15" s="546"/>
      <c r="L15" s="110"/>
      <c r="M15" s="551"/>
      <c r="N15" s="551"/>
      <c r="O15" s="551"/>
      <c r="P15" s="551"/>
      <c r="Q15" s="551"/>
      <c r="R15" s="551"/>
      <c r="S15" s="551"/>
      <c r="T15" s="551"/>
      <c r="U15" s="551"/>
      <c r="V15" s="551"/>
      <c r="W15" s="551"/>
      <c r="X15" s="551"/>
      <c r="Y15" s="551"/>
      <c r="Z15" s="545"/>
      <c r="AA15" s="545"/>
      <c r="AB15" s="545"/>
      <c r="AC15" s="545"/>
      <c r="AD15" s="551"/>
      <c r="AE15" s="551"/>
      <c r="AF15" s="551"/>
      <c r="AG15" s="551"/>
      <c r="AH15" s="551"/>
      <c r="AI15" s="551"/>
      <c r="AJ15" s="551"/>
      <c r="AK15" s="551"/>
      <c r="AL15" s="551"/>
      <c r="AM15" s="551"/>
      <c r="AN15" s="551"/>
      <c r="AO15" s="551"/>
      <c r="AP15" s="551"/>
      <c r="AQ15" s="110"/>
      <c r="AR15" s="110"/>
      <c r="AS15" s="110"/>
      <c r="AT15" s="110"/>
      <c r="AU15" s="110"/>
      <c r="AV15" s="110"/>
      <c r="AW15" s="110"/>
      <c r="AX15" s="110"/>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row>
    <row r="16" spans="1:102" ht="11" customHeight="1">
      <c r="B16" s="539" t="s">
        <v>181</v>
      </c>
      <c r="C16" s="546"/>
      <c r="D16" s="546"/>
      <c r="E16" s="546"/>
      <c r="F16" s="546"/>
      <c r="G16" s="546"/>
      <c r="H16" s="546"/>
      <c r="I16" s="546"/>
      <c r="J16" s="546"/>
      <c r="K16" s="546"/>
      <c r="L16" s="108"/>
      <c r="M16" s="562" t="s">
        <v>182</v>
      </c>
      <c r="N16" s="562"/>
      <c r="O16" s="562"/>
      <c r="P16" s="562"/>
      <c r="Q16" s="562"/>
      <c r="R16" s="562"/>
      <c r="S16" s="562"/>
      <c r="T16" s="562"/>
      <c r="U16" s="562"/>
      <c r="V16" s="562"/>
      <c r="W16" s="562"/>
      <c r="X16" s="562"/>
      <c r="Y16" s="562"/>
      <c r="Z16" s="562"/>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row>
    <row r="17" spans="2:104" ht="11" customHeight="1">
      <c r="B17" s="546"/>
      <c r="C17" s="546"/>
      <c r="D17" s="546"/>
      <c r="E17" s="546"/>
      <c r="F17" s="546"/>
      <c r="G17" s="546"/>
      <c r="H17" s="546"/>
      <c r="I17" s="546"/>
      <c r="J17" s="546"/>
      <c r="K17" s="546"/>
      <c r="L17" s="108"/>
      <c r="M17" s="562"/>
      <c r="N17" s="562"/>
      <c r="O17" s="562"/>
      <c r="P17" s="562"/>
      <c r="Q17" s="562"/>
      <c r="R17" s="562"/>
      <c r="S17" s="562"/>
      <c r="T17" s="562"/>
      <c r="U17" s="562"/>
      <c r="V17" s="562"/>
      <c r="W17" s="562"/>
      <c r="X17" s="562"/>
      <c r="Y17" s="562"/>
      <c r="Z17" s="562"/>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row>
    <row r="18" spans="2:104" ht="11" customHeight="1">
      <c r="B18" s="539" t="s">
        <v>183</v>
      </c>
      <c r="C18" s="546"/>
      <c r="D18" s="546"/>
      <c r="E18" s="546"/>
      <c r="F18" s="546"/>
      <c r="G18" s="546"/>
      <c r="H18" s="546"/>
      <c r="I18" s="546"/>
      <c r="J18" s="546"/>
      <c r="K18" s="546"/>
      <c r="L18" s="108"/>
      <c r="M18" s="563">
        <f>★注文シート!G42</f>
        <v>0</v>
      </c>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113"/>
      <c r="AX18" s="113"/>
      <c r="AY18" s="113"/>
      <c r="AZ18" s="113"/>
      <c r="BA18" s="113"/>
      <c r="BB18" s="113"/>
      <c r="BC18" s="113"/>
      <c r="BD18" s="113"/>
      <c r="BE18" s="113"/>
      <c r="BF18" s="113"/>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row>
    <row r="19" spans="2:104" ht="11" customHeight="1">
      <c r="B19" s="546"/>
      <c r="C19" s="546"/>
      <c r="D19" s="546"/>
      <c r="E19" s="546"/>
      <c r="F19" s="546"/>
      <c r="G19" s="546"/>
      <c r="H19" s="546"/>
      <c r="I19" s="546"/>
      <c r="J19" s="546"/>
      <c r="K19" s="546"/>
      <c r="L19" s="108"/>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113"/>
      <c r="AX19" s="113"/>
      <c r="AY19" s="113"/>
      <c r="AZ19" s="113"/>
      <c r="BA19" s="113"/>
      <c r="BB19" s="113"/>
      <c r="BC19" s="113"/>
      <c r="BD19" s="113"/>
      <c r="BE19" s="113"/>
      <c r="BF19" s="113"/>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row>
    <row r="20" spans="2:104" ht="11" customHeight="1">
      <c r="B20" s="108"/>
      <c r="C20" s="108"/>
      <c r="D20" s="108"/>
      <c r="E20" s="108"/>
      <c r="F20" s="108"/>
      <c r="G20" s="108"/>
      <c r="H20" s="108"/>
      <c r="I20" s="108"/>
      <c r="J20" s="108"/>
      <c r="K20" s="108"/>
      <c r="L20" s="108"/>
      <c r="M20" s="108"/>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row>
    <row r="21" spans="2:104" ht="9" customHeight="1">
      <c r="B21" s="113"/>
      <c r="C21" s="113"/>
      <c r="D21" s="113"/>
      <c r="E21" s="113"/>
      <c r="F21" s="113"/>
      <c r="G21" s="113"/>
      <c r="H21" s="113"/>
      <c r="I21" s="113"/>
      <c r="J21" s="113"/>
      <c r="K21" s="113"/>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row>
    <row r="22" spans="2:104" ht="9" customHeight="1">
      <c r="B22" s="113"/>
      <c r="C22" s="113"/>
      <c r="D22" s="113"/>
      <c r="E22" s="113"/>
      <c r="F22" s="113"/>
      <c r="G22" s="113"/>
      <c r="H22" s="113"/>
      <c r="I22" s="113"/>
      <c r="J22" s="113"/>
      <c r="K22" s="113"/>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row>
    <row r="23" spans="2:104" ht="9" customHeight="1">
      <c r="B23" s="113"/>
      <c r="C23" s="113"/>
      <c r="D23" s="113"/>
      <c r="E23" s="113"/>
      <c r="F23" s="113"/>
      <c r="G23" s="113"/>
      <c r="H23" s="113"/>
      <c r="I23" s="113"/>
      <c r="J23" s="113"/>
      <c r="K23" s="113"/>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row>
    <row r="24" spans="2:104" ht="9" customHeight="1">
      <c r="B24" s="564" t="s">
        <v>184</v>
      </c>
      <c r="C24" s="565"/>
      <c r="D24" s="565"/>
      <c r="E24" s="565"/>
      <c r="F24" s="565"/>
      <c r="G24" s="565"/>
      <c r="H24" s="565"/>
      <c r="I24" s="565"/>
      <c r="J24" s="565"/>
      <c r="K24" s="565"/>
      <c r="L24" s="114"/>
      <c r="M24" s="566">
        <f>★注文シート!C35</f>
        <v>0</v>
      </c>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row>
    <row r="25" spans="2:104" ht="9" customHeight="1">
      <c r="B25" s="565"/>
      <c r="C25" s="565"/>
      <c r="D25" s="565"/>
      <c r="E25" s="565"/>
      <c r="F25" s="565"/>
      <c r="G25" s="565"/>
      <c r="H25" s="565"/>
      <c r="I25" s="565"/>
      <c r="J25" s="565"/>
      <c r="K25" s="565"/>
      <c r="L25" s="114"/>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row>
    <row r="26" spans="2:104" ht="9" customHeight="1">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row>
    <row r="27" spans="2:104" ht="7.5" customHeight="1">
      <c r="B27" s="539" t="s">
        <v>185</v>
      </c>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row>
    <row r="28" spans="2:104" ht="7.5" customHeight="1" thickBot="1">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row>
    <row r="29" spans="2:104" ht="9" customHeight="1">
      <c r="B29" s="567" t="s">
        <v>186</v>
      </c>
      <c r="C29" s="568"/>
      <c r="D29" s="568"/>
      <c r="E29" s="568"/>
      <c r="F29" s="568"/>
      <c r="G29" s="568"/>
      <c r="H29" s="568"/>
      <c r="I29" s="568"/>
      <c r="J29" s="568"/>
      <c r="K29" s="568"/>
      <c r="L29" s="568"/>
      <c r="M29" s="568"/>
      <c r="N29" s="568"/>
      <c r="O29" s="568"/>
      <c r="P29" s="568"/>
      <c r="Q29" s="568"/>
      <c r="R29" s="569"/>
      <c r="S29" s="115"/>
      <c r="T29" s="570">
        <f>★注文シート!D42</f>
        <v>0</v>
      </c>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1"/>
      <c r="CX29" s="149" t="s">
        <v>195</v>
      </c>
      <c r="CY29" s="149" t="s">
        <v>196</v>
      </c>
      <c r="CZ29" s="149" t="s">
        <v>197</v>
      </c>
    </row>
    <row r="30" spans="2:104" ht="9" customHeight="1">
      <c r="B30" s="555"/>
      <c r="C30" s="556"/>
      <c r="D30" s="556"/>
      <c r="E30" s="556"/>
      <c r="F30" s="556"/>
      <c r="G30" s="556"/>
      <c r="H30" s="556"/>
      <c r="I30" s="556"/>
      <c r="J30" s="556"/>
      <c r="K30" s="556"/>
      <c r="L30" s="556"/>
      <c r="M30" s="556"/>
      <c r="N30" s="556"/>
      <c r="O30" s="556"/>
      <c r="P30" s="556"/>
      <c r="Q30" s="556"/>
      <c r="R30" s="557"/>
      <c r="S30" s="117"/>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1"/>
      <c r="CW30" s="106" t="s">
        <v>203</v>
      </c>
      <c r="CX30" s="106" t="s">
        <v>204</v>
      </c>
      <c r="CY30" s="106" t="s">
        <v>205</v>
      </c>
      <c r="CZ30" s="150">
        <v>0</v>
      </c>
    </row>
    <row r="31" spans="2:104" ht="9" customHeight="1">
      <c r="B31" s="552" t="s">
        <v>187</v>
      </c>
      <c r="C31" s="553"/>
      <c r="D31" s="553"/>
      <c r="E31" s="553"/>
      <c r="F31" s="553"/>
      <c r="G31" s="553"/>
      <c r="H31" s="553"/>
      <c r="I31" s="553"/>
      <c r="J31" s="553"/>
      <c r="K31" s="553"/>
      <c r="L31" s="553"/>
      <c r="M31" s="553"/>
      <c r="N31" s="553"/>
      <c r="O31" s="553"/>
      <c r="P31" s="553"/>
      <c r="Q31" s="553"/>
      <c r="R31" s="554"/>
      <c r="S31" s="118"/>
      <c r="T31" s="558">
        <f>★注文シート!F42</f>
        <v>0</v>
      </c>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9"/>
      <c r="CW31" s="106" t="s">
        <v>206</v>
      </c>
      <c r="CX31" s="106" t="s">
        <v>207</v>
      </c>
      <c r="CY31" s="106" t="s">
        <v>205</v>
      </c>
      <c r="CZ31" s="150">
        <v>0</v>
      </c>
    </row>
    <row r="32" spans="2:104" ht="9" customHeight="1">
      <c r="B32" s="555"/>
      <c r="C32" s="556"/>
      <c r="D32" s="556"/>
      <c r="E32" s="556"/>
      <c r="F32" s="556"/>
      <c r="G32" s="556"/>
      <c r="H32" s="556"/>
      <c r="I32" s="556"/>
      <c r="J32" s="556"/>
      <c r="K32" s="556"/>
      <c r="L32" s="556"/>
      <c r="M32" s="556"/>
      <c r="N32" s="556"/>
      <c r="O32" s="556"/>
      <c r="P32" s="556"/>
      <c r="Q32" s="556"/>
      <c r="R32" s="557"/>
      <c r="S32" s="117"/>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1"/>
      <c r="CW32" s="106" t="s">
        <v>209</v>
      </c>
      <c r="CX32" s="106" t="s">
        <v>210</v>
      </c>
      <c r="CY32" s="106" t="s">
        <v>205</v>
      </c>
      <c r="CZ32" s="150">
        <v>0</v>
      </c>
    </row>
    <row r="33" spans="2:105" ht="9" customHeight="1">
      <c r="B33" s="552" t="s">
        <v>188</v>
      </c>
      <c r="C33" s="553"/>
      <c r="D33" s="553"/>
      <c r="E33" s="553"/>
      <c r="F33" s="553"/>
      <c r="G33" s="553"/>
      <c r="H33" s="553"/>
      <c r="I33" s="553"/>
      <c r="J33" s="553"/>
      <c r="K33" s="553"/>
      <c r="L33" s="553"/>
      <c r="M33" s="553"/>
      <c r="N33" s="553"/>
      <c r="O33" s="553"/>
      <c r="P33" s="553"/>
      <c r="Q33" s="553"/>
      <c r="R33" s="554"/>
      <c r="S33" s="119"/>
      <c r="T33" s="594">
        <f>★注文シート!E42</f>
        <v>0</v>
      </c>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4"/>
      <c r="BM33" s="594"/>
      <c r="BN33" s="594"/>
      <c r="BO33" s="594"/>
      <c r="BP33" s="594"/>
      <c r="BQ33" s="594"/>
      <c r="BR33" s="594"/>
      <c r="BS33" s="594"/>
      <c r="BT33" s="594"/>
      <c r="BU33" s="594"/>
      <c r="BV33" s="594"/>
      <c r="BW33" s="594"/>
      <c r="BX33" s="594"/>
      <c r="BY33" s="594"/>
      <c r="BZ33" s="594"/>
      <c r="CA33" s="594"/>
      <c r="CB33" s="594"/>
      <c r="CC33" s="594"/>
      <c r="CD33" s="594"/>
      <c r="CE33" s="594"/>
      <c r="CF33" s="594"/>
      <c r="CG33" s="594"/>
      <c r="CH33" s="594"/>
      <c r="CI33" s="594"/>
      <c r="CJ33" s="594"/>
      <c r="CK33" s="594"/>
      <c r="CL33" s="594"/>
      <c r="CM33" s="594"/>
      <c r="CN33" s="594"/>
      <c r="CO33" s="594"/>
      <c r="CP33" s="594"/>
      <c r="CQ33" s="594"/>
      <c r="CR33" s="594"/>
      <c r="CS33" s="594"/>
      <c r="CT33" s="594"/>
      <c r="CU33" s="595"/>
      <c r="CW33" s="67" t="s">
        <v>211</v>
      </c>
      <c r="CX33" s="106" t="s">
        <v>212</v>
      </c>
      <c r="CY33" s="106" t="s">
        <v>205</v>
      </c>
      <c r="CZ33" s="150">
        <v>0</v>
      </c>
    </row>
    <row r="34" spans="2:105" ht="9" customHeight="1">
      <c r="B34" s="555"/>
      <c r="C34" s="556"/>
      <c r="D34" s="556"/>
      <c r="E34" s="556"/>
      <c r="F34" s="556"/>
      <c r="G34" s="556"/>
      <c r="H34" s="556"/>
      <c r="I34" s="556"/>
      <c r="J34" s="556"/>
      <c r="K34" s="556"/>
      <c r="L34" s="556"/>
      <c r="M34" s="556"/>
      <c r="N34" s="556"/>
      <c r="O34" s="556"/>
      <c r="P34" s="556"/>
      <c r="Q34" s="556"/>
      <c r="R34" s="557"/>
      <c r="S34" s="11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c r="BM34" s="596"/>
      <c r="BN34" s="596"/>
      <c r="BO34" s="596"/>
      <c r="BP34" s="596"/>
      <c r="BQ34" s="596"/>
      <c r="BR34" s="596"/>
      <c r="BS34" s="596"/>
      <c r="BT34" s="596"/>
      <c r="BU34" s="596"/>
      <c r="BV34" s="596"/>
      <c r="BW34" s="596"/>
      <c r="BX34" s="596"/>
      <c r="BY34" s="596"/>
      <c r="BZ34" s="596"/>
      <c r="CA34" s="596"/>
      <c r="CB34" s="596"/>
      <c r="CC34" s="596"/>
      <c r="CD34" s="596"/>
      <c r="CE34" s="596"/>
      <c r="CF34" s="596"/>
      <c r="CG34" s="596"/>
      <c r="CH34" s="596"/>
      <c r="CI34" s="596"/>
      <c r="CJ34" s="596"/>
      <c r="CK34" s="596"/>
      <c r="CL34" s="596"/>
      <c r="CM34" s="596"/>
      <c r="CN34" s="596"/>
      <c r="CO34" s="596"/>
      <c r="CP34" s="596"/>
      <c r="CQ34" s="596"/>
      <c r="CR34" s="596"/>
      <c r="CS34" s="596"/>
      <c r="CT34" s="596"/>
      <c r="CU34" s="597"/>
      <c r="CW34" s="67" t="s">
        <v>213</v>
      </c>
      <c r="CX34" s="106" t="s">
        <v>214</v>
      </c>
      <c r="CY34" s="106" t="s">
        <v>205</v>
      </c>
      <c r="CZ34" s="150">
        <v>0</v>
      </c>
    </row>
    <row r="35" spans="2:105" ht="9" customHeight="1">
      <c r="B35" s="552" t="s">
        <v>190</v>
      </c>
      <c r="C35" s="553"/>
      <c r="D35" s="553"/>
      <c r="E35" s="553"/>
      <c r="F35" s="553"/>
      <c r="G35" s="553"/>
      <c r="H35" s="553"/>
      <c r="I35" s="553"/>
      <c r="J35" s="553"/>
      <c r="K35" s="553"/>
      <c r="L35" s="553"/>
      <c r="M35" s="553"/>
      <c r="N35" s="553"/>
      <c r="O35" s="553"/>
      <c r="P35" s="553"/>
      <c r="Q35" s="553"/>
      <c r="R35" s="554"/>
      <c r="S35" s="120"/>
      <c r="T35" s="601" t="s">
        <v>191</v>
      </c>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2"/>
      <c r="CW35" s="106" t="s">
        <v>215</v>
      </c>
      <c r="CX35" s="106" t="s">
        <v>216</v>
      </c>
      <c r="CY35" s="106" t="s">
        <v>205</v>
      </c>
      <c r="CZ35" s="150">
        <v>0</v>
      </c>
    </row>
    <row r="36" spans="2:105" ht="9" customHeight="1" thickBot="1">
      <c r="B36" s="598"/>
      <c r="C36" s="599"/>
      <c r="D36" s="599"/>
      <c r="E36" s="599"/>
      <c r="F36" s="599"/>
      <c r="G36" s="599"/>
      <c r="H36" s="599"/>
      <c r="I36" s="599"/>
      <c r="J36" s="599"/>
      <c r="K36" s="599"/>
      <c r="L36" s="599"/>
      <c r="M36" s="599"/>
      <c r="N36" s="599"/>
      <c r="O36" s="599"/>
      <c r="P36" s="599"/>
      <c r="Q36" s="599"/>
      <c r="R36" s="600"/>
      <c r="S36" s="121"/>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603"/>
      <c r="BB36" s="603"/>
      <c r="BC36" s="603"/>
      <c r="BD36" s="603"/>
      <c r="BE36" s="603"/>
      <c r="BF36" s="603"/>
      <c r="BG36" s="603"/>
      <c r="BH36" s="603"/>
      <c r="BI36" s="603"/>
      <c r="BJ36" s="603"/>
      <c r="BK36" s="603"/>
      <c r="BL36" s="603"/>
      <c r="BM36" s="603"/>
      <c r="BN36" s="603"/>
      <c r="BO36" s="603"/>
      <c r="BP36" s="603"/>
      <c r="BQ36" s="603"/>
      <c r="BR36" s="603"/>
      <c r="BS36" s="603"/>
      <c r="BT36" s="603"/>
      <c r="BU36" s="603"/>
      <c r="BV36" s="603"/>
      <c r="BW36" s="603"/>
      <c r="BX36" s="603"/>
      <c r="BY36" s="603"/>
      <c r="BZ36" s="603"/>
      <c r="CA36" s="603"/>
      <c r="CB36" s="603"/>
      <c r="CC36" s="603"/>
      <c r="CD36" s="603"/>
      <c r="CE36" s="603"/>
      <c r="CF36" s="603"/>
      <c r="CG36" s="603"/>
      <c r="CH36" s="603"/>
      <c r="CI36" s="603"/>
      <c r="CJ36" s="603"/>
      <c r="CK36" s="603"/>
      <c r="CL36" s="603"/>
      <c r="CM36" s="603"/>
      <c r="CN36" s="603"/>
      <c r="CO36" s="603"/>
      <c r="CP36" s="603"/>
      <c r="CQ36" s="603"/>
      <c r="CR36" s="603"/>
      <c r="CS36" s="603"/>
      <c r="CT36" s="603"/>
      <c r="CU36" s="604"/>
    </row>
    <row r="37" spans="2:105" ht="9" customHeight="1">
      <c r="B37" s="605" t="s">
        <v>192</v>
      </c>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606"/>
    </row>
    <row r="38" spans="2:105" ht="9" customHeight="1" thickBot="1">
      <c r="B38" s="60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606"/>
    </row>
    <row r="39" spans="2:105" ht="9" customHeight="1">
      <c r="B39" s="567" t="s">
        <v>193</v>
      </c>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3"/>
      <c r="CE39" s="567" t="s">
        <v>194</v>
      </c>
      <c r="CF39" s="572"/>
      <c r="CG39" s="572"/>
      <c r="CH39" s="572"/>
      <c r="CI39" s="572"/>
      <c r="CJ39" s="572"/>
      <c r="CK39" s="572"/>
      <c r="CL39" s="572"/>
      <c r="CM39" s="572"/>
      <c r="CN39" s="572"/>
      <c r="CO39" s="572"/>
      <c r="CP39" s="572"/>
      <c r="CQ39" s="572"/>
      <c r="CR39" s="572"/>
      <c r="CS39" s="572"/>
      <c r="CT39" s="572"/>
      <c r="CU39" s="573"/>
    </row>
    <row r="40" spans="2:105" ht="9" customHeight="1">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6"/>
      <c r="CE40" s="574"/>
      <c r="CF40" s="575"/>
      <c r="CG40" s="575"/>
      <c r="CH40" s="575"/>
      <c r="CI40" s="575"/>
      <c r="CJ40" s="575"/>
      <c r="CK40" s="575"/>
      <c r="CL40" s="575"/>
      <c r="CM40" s="575"/>
      <c r="CN40" s="575"/>
      <c r="CO40" s="575"/>
      <c r="CP40" s="575"/>
      <c r="CQ40" s="575"/>
      <c r="CR40" s="575"/>
      <c r="CS40" s="575"/>
      <c r="CT40" s="575"/>
      <c r="CU40" s="576"/>
    </row>
    <row r="41" spans="2:105" ht="9" customHeight="1">
      <c r="B41" s="574" t="s">
        <v>198</v>
      </c>
      <c r="C41" s="580"/>
      <c r="D41" s="580"/>
      <c r="E41" s="583" t="s">
        <v>199</v>
      </c>
      <c r="F41" s="580"/>
      <c r="G41" s="580"/>
      <c r="H41" s="580"/>
      <c r="I41" s="580"/>
      <c r="J41" s="580"/>
      <c r="K41" s="584"/>
      <c r="L41" s="583" t="s">
        <v>200</v>
      </c>
      <c r="M41" s="580"/>
      <c r="N41" s="580"/>
      <c r="O41" s="580"/>
      <c r="P41" s="580"/>
      <c r="Q41" s="580"/>
      <c r="R41" s="580"/>
      <c r="S41" s="580"/>
      <c r="T41" s="580"/>
      <c r="U41" s="580"/>
      <c r="V41" s="580"/>
      <c r="W41" s="580"/>
      <c r="X41" s="580"/>
      <c r="Y41" s="584"/>
      <c r="Z41" s="583" t="s">
        <v>201</v>
      </c>
      <c r="AA41" s="575"/>
      <c r="AB41" s="575"/>
      <c r="AC41" s="575"/>
      <c r="AD41" s="575"/>
      <c r="AE41" s="575"/>
      <c r="AF41" s="575"/>
      <c r="AG41" s="575"/>
      <c r="AH41" s="575"/>
      <c r="AI41" s="575"/>
      <c r="AJ41" s="575"/>
      <c r="AK41" s="588" t="s">
        <v>202</v>
      </c>
      <c r="AL41" s="589"/>
      <c r="AM41" s="589"/>
      <c r="AN41" s="589"/>
      <c r="AO41" s="589"/>
      <c r="AP41" s="589"/>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90"/>
      <c r="CE41" s="574"/>
      <c r="CF41" s="575"/>
      <c r="CG41" s="575"/>
      <c r="CH41" s="575"/>
      <c r="CI41" s="575"/>
      <c r="CJ41" s="575"/>
      <c r="CK41" s="575"/>
      <c r="CL41" s="575"/>
      <c r="CM41" s="575"/>
      <c r="CN41" s="575"/>
      <c r="CO41" s="575"/>
      <c r="CP41" s="575"/>
      <c r="CQ41" s="575"/>
      <c r="CR41" s="575"/>
      <c r="CS41" s="575"/>
      <c r="CT41" s="575"/>
      <c r="CU41" s="576"/>
    </row>
    <row r="42" spans="2:105" ht="9" customHeight="1">
      <c r="B42" s="581"/>
      <c r="C42" s="582"/>
      <c r="D42" s="582"/>
      <c r="E42" s="585"/>
      <c r="F42" s="582"/>
      <c r="G42" s="582"/>
      <c r="H42" s="582"/>
      <c r="I42" s="582"/>
      <c r="J42" s="582"/>
      <c r="K42" s="586"/>
      <c r="L42" s="585"/>
      <c r="M42" s="582"/>
      <c r="N42" s="582"/>
      <c r="O42" s="582"/>
      <c r="P42" s="582"/>
      <c r="Q42" s="582"/>
      <c r="R42" s="582"/>
      <c r="S42" s="582"/>
      <c r="T42" s="582"/>
      <c r="U42" s="582"/>
      <c r="V42" s="582"/>
      <c r="W42" s="582"/>
      <c r="X42" s="582"/>
      <c r="Y42" s="586"/>
      <c r="Z42" s="587"/>
      <c r="AA42" s="578"/>
      <c r="AB42" s="578"/>
      <c r="AC42" s="578"/>
      <c r="AD42" s="578"/>
      <c r="AE42" s="578"/>
      <c r="AF42" s="578"/>
      <c r="AG42" s="578"/>
      <c r="AH42" s="578"/>
      <c r="AI42" s="578"/>
      <c r="AJ42" s="578"/>
      <c r="AK42" s="591"/>
      <c r="AL42" s="592"/>
      <c r="AM42" s="592"/>
      <c r="AN42" s="592"/>
      <c r="AO42" s="592"/>
      <c r="AP42" s="592"/>
      <c r="AQ42" s="592"/>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3"/>
      <c r="CE42" s="577"/>
      <c r="CF42" s="578"/>
      <c r="CG42" s="578"/>
      <c r="CH42" s="578"/>
      <c r="CI42" s="578"/>
      <c r="CJ42" s="578"/>
      <c r="CK42" s="578"/>
      <c r="CL42" s="578"/>
      <c r="CM42" s="578"/>
      <c r="CN42" s="578"/>
      <c r="CO42" s="578"/>
      <c r="CP42" s="578"/>
      <c r="CQ42" s="578"/>
      <c r="CR42" s="578"/>
      <c r="CS42" s="578"/>
      <c r="CT42" s="578"/>
      <c r="CU42" s="579"/>
      <c r="CW42" s="146" t="s">
        <v>251</v>
      </c>
      <c r="CX42" s="147" t="s">
        <v>252</v>
      </c>
      <c r="CY42" s="147" t="s">
        <v>253</v>
      </c>
      <c r="CZ42" s="147" t="s">
        <v>254</v>
      </c>
      <c r="DA42" s="148" t="s">
        <v>255</v>
      </c>
    </row>
    <row r="43" spans="2:105" ht="9" customHeight="1">
      <c r="B43" s="614">
        <v>1</v>
      </c>
      <c r="C43" s="615"/>
      <c r="D43" s="616"/>
      <c r="E43" s="617" t="str">
        <f>CW43</f>
        <v>-</v>
      </c>
      <c r="F43" s="618"/>
      <c r="G43" s="618"/>
      <c r="H43" s="618"/>
      <c r="I43" s="618"/>
      <c r="J43" s="618"/>
      <c r="K43" s="619"/>
      <c r="L43" s="623" t="str">
        <f>CY43</f>
        <v>-</v>
      </c>
      <c r="M43" s="624"/>
      <c r="N43" s="624"/>
      <c r="O43" s="624"/>
      <c r="P43" s="624"/>
      <c r="Q43" s="624"/>
      <c r="R43" s="624"/>
      <c r="S43" s="624"/>
      <c r="T43" s="624"/>
      <c r="U43" s="624"/>
      <c r="V43" s="624"/>
      <c r="W43" s="624"/>
      <c r="X43" s="624"/>
      <c r="Y43" s="625"/>
      <c r="Z43" s="629" t="str">
        <f>CX43</f>
        <v>-</v>
      </c>
      <c r="AA43" s="630"/>
      <c r="AB43" s="630"/>
      <c r="AC43" s="630"/>
      <c r="AD43" s="630"/>
      <c r="AE43" s="630"/>
      <c r="AF43" s="630"/>
      <c r="AG43" s="630"/>
      <c r="AH43" s="630"/>
      <c r="AI43" s="630"/>
      <c r="AJ43" s="630"/>
      <c r="AK43" s="629" t="str">
        <f>IF(DA43="","-",DA43)</f>
        <v>-</v>
      </c>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0"/>
      <c r="BW43" s="630"/>
      <c r="BX43" s="630"/>
      <c r="BY43" s="630"/>
      <c r="BZ43" s="630"/>
      <c r="CA43" s="630"/>
      <c r="CB43" s="630"/>
      <c r="CC43" s="630"/>
      <c r="CD43" s="633"/>
      <c r="CE43" s="661" t="str">
        <f>IF(DA43&amp;DA45&amp;DA47&amp;DA49&amp;DA51&lt;&gt;"","検出","不検出")</f>
        <v>不検出</v>
      </c>
      <c r="CF43" s="662"/>
      <c r="CG43" s="662"/>
      <c r="CH43" s="662"/>
      <c r="CI43" s="662"/>
      <c r="CJ43" s="662"/>
      <c r="CK43" s="662"/>
      <c r="CL43" s="662"/>
      <c r="CM43" s="662"/>
      <c r="CN43" s="662"/>
      <c r="CO43" s="662"/>
      <c r="CP43" s="662"/>
      <c r="CQ43" s="662"/>
      <c r="CR43" s="662"/>
      <c r="CS43" s="662"/>
      <c r="CT43" s="662"/>
      <c r="CU43" s="663"/>
      <c r="CW43" s="533" t="s">
        <v>256</v>
      </c>
      <c r="CX43" s="535" t="s">
        <v>256</v>
      </c>
      <c r="CY43" s="535" t="s">
        <v>256</v>
      </c>
      <c r="CZ43" s="535" t="s">
        <v>256</v>
      </c>
      <c r="DA43" s="535"/>
    </row>
    <row r="44" spans="2:105" ht="9" customHeight="1">
      <c r="B44" s="581"/>
      <c r="C44" s="582"/>
      <c r="D44" s="586"/>
      <c r="E44" s="620"/>
      <c r="F44" s="621"/>
      <c r="G44" s="621"/>
      <c r="H44" s="621"/>
      <c r="I44" s="621"/>
      <c r="J44" s="621"/>
      <c r="K44" s="622"/>
      <c r="L44" s="626"/>
      <c r="M44" s="627"/>
      <c r="N44" s="627"/>
      <c r="O44" s="627"/>
      <c r="P44" s="627"/>
      <c r="Q44" s="627"/>
      <c r="R44" s="627"/>
      <c r="S44" s="627"/>
      <c r="T44" s="627"/>
      <c r="U44" s="627"/>
      <c r="V44" s="627"/>
      <c r="W44" s="627"/>
      <c r="X44" s="627"/>
      <c r="Y44" s="628"/>
      <c r="Z44" s="631"/>
      <c r="AA44" s="632"/>
      <c r="AB44" s="632"/>
      <c r="AC44" s="632"/>
      <c r="AD44" s="632"/>
      <c r="AE44" s="632"/>
      <c r="AF44" s="632"/>
      <c r="AG44" s="632"/>
      <c r="AH44" s="632"/>
      <c r="AI44" s="632"/>
      <c r="AJ44" s="632"/>
      <c r="AK44" s="608"/>
      <c r="AL44" s="609"/>
      <c r="AM44" s="609"/>
      <c r="AN44" s="609"/>
      <c r="AO44" s="609"/>
      <c r="AP44" s="609"/>
      <c r="AQ44" s="609"/>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09"/>
      <c r="BN44" s="609"/>
      <c r="BO44" s="609"/>
      <c r="BP44" s="609"/>
      <c r="BQ44" s="609"/>
      <c r="BR44" s="609"/>
      <c r="BS44" s="609"/>
      <c r="BT44" s="609"/>
      <c r="BU44" s="609"/>
      <c r="BV44" s="609"/>
      <c r="BW44" s="609"/>
      <c r="BX44" s="609"/>
      <c r="BY44" s="609"/>
      <c r="BZ44" s="609"/>
      <c r="CA44" s="609"/>
      <c r="CB44" s="609"/>
      <c r="CC44" s="609"/>
      <c r="CD44" s="610"/>
      <c r="CE44" s="664"/>
      <c r="CF44" s="665"/>
      <c r="CG44" s="665"/>
      <c r="CH44" s="665"/>
      <c r="CI44" s="665"/>
      <c r="CJ44" s="665"/>
      <c r="CK44" s="665"/>
      <c r="CL44" s="665"/>
      <c r="CM44" s="665"/>
      <c r="CN44" s="665"/>
      <c r="CO44" s="665"/>
      <c r="CP44" s="665"/>
      <c r="CQ44" s="665"/>
      <c r="CR44" s="665"/>
      <c r="CS44" s="665"/>
      <c r="CT44" s="665"/>
      <c r="CU44" s="666"/>
      <c r="CW44" s="534"/>
      <c r="CX44" s="536"/>
      <c r="CY44" s="536"/>
      <c r="CZ44" s="536"/>
      <c r="DA44" s="536"/>
    </row>
    <row r="45" spans="2:105" ht="9" customHeight="1">
      <c r="B45" s="634">
        <v>2</v>
      </c>
      <c r="C45" s="615"/>
      <c r="D45" s="616"/>
      <c r="E45" s="617" t="str">
        <f t="shared" ref="E45" si="0">CW45</f>
        <v>-</v>
      </c>
      <c r="F45" s="618"/>
      <c r="G45" s="618"/>
      <c r="H45" s="618"/>
      <c r="I45" s="618"/>
      <c r="J45" s="618"/>
      <c r="K45" s="619"/>
      <c r="L45" s="635" t="str">
        <f t="shared" ref="L45" si="1">CY45</f>
        <v>-</v>
      </c>
      <c r="M45" s="624"/>
      <c r="N45" s="624"/>
      <c r="O45" s="624"/>
      <c r="P45" s="624"/>
      <c r="Q45" s="624"/>
      <c r="R45" s="624"/>
      <c r="S45" s="624"/>
      <c r="T45" s="624"/>
      <c r="U45" s="624"/>
      <c r="V45" s="624"/>
      <c r="W45" s="624"/>
      <c r="X45" s="624"/>
      <c r="Y45" s="625"/>
      <c r="Z45" s="629" t="str">
        <f t="shared" ref="Z45" si="2">CX45</f>
        <v>-</v>
      </c>
      <c r="AA45" s="630"/>
      <c r="AB45" s="630"/>
      <c r="AC45" s="630"/>
      <c r="AD45" s="630"/>
      <c r="AE45" s="630"/>
      <c r="AF45" s="630"/>
      <c r="AG45" s="630"/>
      <c r="AH45" s="630"/>
      <c r="AI45" s="630"/>
      <c r="AJ45" s="630"/>
      <c r="AK45" s="629" t="str">
        <f t="shared" ref="AK45" si="3">IF(DA45="","-",DA45)</f>
        <v>-</v>
      </c>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0"/>
      <c r="BU45" s="630"/>
      <c r="BV45" s="630"/>
      <c r="BW45" s="630"/>
      <c r="BX45" s="630"/>
      <c r="BY45" s="630"/>
      <c r="BZ45" s="630"/>
      <c r="CA45" s="630"/>
      <c r="CB45" s="630"/>
      <c r="CC45" s="630"/>
      <c r="CD45" s="633"/>
      <c r="CE45" s="664"/>
      <c r="CF45" s="665"/>
      <c r="CG45" s="665"/>
      <c r="CH45" s="665"/>
      <c r="CI45" s="665"/>
      <c r="CJ45" s="665"/>
      <c r="CK45" s="665"/>
      <c r="CL45" s="665"/>
      <c r="CM45" s="665"/>
      <c r="CN45" s="665"/>
      <c r="CO45" s="665"/>
      <c r="CP45" s="665"/>
      <c r="CQ45" s="665"/>
      <c r="CR45" s="665"/>
      <c r="CS45" s="665"/>
      <c r="CT45" s="665"/>
      <c r="CU45" s="666"/>
      <c r="CW45" s="533" t="s">
        <v>256</v>
      </c>
      <c r="CX45" s="535" t="s">
        <v>256</v>
      </c>
      <c r="CY45" s="535" t="s">
        <v>256</v>
      </c>
      <c r="CZ45" s="535" t="s">
        <v>256</v>
      </c>
      <c r="DA45" s="535"/>
    </row>
    <row r="46" spans="2:105" ht="9" customHeight="1">
      <c r="B46" s="581"/>
      <c r="C46" s="582"/>
      <c r="D46" s="586"/>
      <c r="E46" s="620"/>
      <c r="F46" s="621"/>
      <c r="G46" s="621"/>
      <c r="H46" s="621"/>
      <c r="I46" s="621"/>
      <c r="J46" s="621"/>
      <c r="K46" s="622"/>
      <c r="L46" s="626"/>
      <c r="M46" s="627"/>
      <c r="N46" s="627"/>
      <c r="O46" s="627"/>
      <c r="P46" s="627"/>
      <c r="Q46" s="627"/>
      <c r="R46" s="627"/>
      <c r="S46" s="627"/>
      <c r="T46" s="627"/>
      <c r="U46" s="627"/>
      <c r="V46" s="627"/>
      <c r="W46" s="627"/>
      <c r="X46" s="627"/>
      <c r="Y46" s="628"/>
      <c r="Z46" s="631"/>
      <c r="AA46" s="632"/>
      <c r="AB46" s="632"/>
      <c r="AC46" s="632"/>
      <c r="AD46" s="632"/>
      <c r="AE46" s="632"/>
      <c r="AF46" s="632"/>
      <c r="AG46" s="632"/>
      <c r="AH46" s="632"/>
      <c r="AI46" s="632"/>
      <c r="AJ46" s="632"/>
      <c r="AK46" s="631"/>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60"/>
      <c r="CE46" s="664"/>
      <c r="CF46" s="665"/>
      <c r="CG46" s="665"/>
      <c r="CH46" s="665"/>
      <c r="CI46" s="665"/>
      <c r="CJ46" s="665"/>
      <c r="CK46" s="665"/>
      <c r="CL46" s="665"/>
      <c r="CM46" s="665"/>
      <c r="CN46" s="665"/>
      <c r="CO46" s="665"/>
      <c r="CP46" s="665"/>
      <c r="CQ46" s="665"/>
      <c r="CR46" s="665"/>
      <c r="CS46" s="665"/>
      <c r="CT46" s="665"/>
      <c r="CU46" s="666"/>
      <c r="CW46" s="534"/>
      <c r="CX46" s="536"/>
      <c r="CY46" s="536"/>
      <c r="CZ46" s="536"/>
      <c r="DA46" s="536"/>
    </row>
    <row r="47" spans="2:105" ht="9" customHeight="1">
      <c r="B47" s="634">
        <v>3</v>
      </c>
      <c r="C47" s="615"/>
      <c r="D47" s="616"/>
      <c r="E47" s="617" t="str">
        <f t="shared" ref="E47" si="4">CW47</f>
        <v>-</v>
      </c>
      <c r="F47" s="618"/>
      <c r="G47" s="618"/>
      <c r="H47" s="618"/>
      <c r="I47" s="618"/>
      <c r="J47" s="618"/>
      <c r="K47" s="619"/>
      <c r="L47" s="635" t="str">
        <f t="shared" ref="L47" si="5">CY47</f>
        <v>-</v>
      </c>
      <c r="M47" s="624"/>
      <c r="N47" s="624"/>
      <c r="O47" s="624"/>
      <c r="P47" s="624"/>
      <c r="Q47" s="624"/>
      <c r="R47" s="624"/>
      <c r="S47" s="624"/>
      <c r="T47" s="624"/>
      <c r="U47" s="624"/>
      <c r="V47" s="624"/>
      <c r="W47" s="624"/>
      <c r="X47" s="624"/>
      <c r="Y47" s="625"/>
      <c r="Z47" s="629" t="str">
        <f t="shared" ref="Z47" si="6">CX47</f>
        <v>-</v>
      </c>
      <c r="AA47" s="630"/>
      <c r="AB47" s="630"/>
      <c r="AC47" s="630"/>
      <c r="AD47" s="630"/>
      <c r="AE47" s="630"/>
      <c r="AF47" s="630"/>
      <c r="AG47" s="630"/>
      <c r="AH47" s="630"/>
      <c r="AI47" s="630"/>
      <c r="AJ47" s="630"/>
      <c r="AK47" s="608" t="str">
        <f t="shared" ref="AK47" si="7">IF(DA47="","-",DA47)</f>
        <v>-</v>
      </c>
      <c r="AL47" s="609"/>
      <c r="AM47" s="609"/>
      <c r="AN47" s="609"/>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10"/>
      <c r="CE47" s="664"/>
      <c r="CF47" s="665"/>
      <c r="CG47" s="665"/>
      <c r="CH47" s="665"/>
      <c r="CI47" s="665"/>
      <c r="CJ47" s="665"/>
      <c r="CK47" s="665"/>
      <c r="CL47" s="665"/>
      <c r="CM47" s="665"/>
      <c r="CN47" s="665"/>
      <c r="CO47" s="665"/>
      <c r="CP47" s="665"/>
      <c r="CQ47" s="665"/>
      <c r="CR47" s="665"/>
      <c r="CS47" s="665"/>
      <c r="CT47" s="665"/>
      <c r="CU47" s="666"/>
      <c r="CW47" s="533" t="s">
        <v>256</v>
      </c>
      <c r="CX47" s="535" t="s">
        <v>256</v>
      </c>
      <c r="CY47" s="535" t="s">
        <v>256</v>
      </c>
      <c r="CZ47" s="535" t="s">
        <v>256</v>
      </c>
      <c r="DA47" s="535"/>
    </row>
    <row r="48" spans="2:105" ht="9" customHeight="1">
      <c r="B48" s="581"/>
      <c r="C48" s="582"/>
      <c r="D48" s="586"/>
      <c r="E48" s="620"/>
      <c r="F48" s="621"/>
      <c r="G48" s="621"/>
      <c r="H48" s="621"/>
      <c r="I48" s="621"/>
      <c r="J48" s="621"/>
      <c r="K48" s="622"/>
      <c r="L48" s="626"/>
      <c r="M48" s="627"/>
      <c r="N48" s="627"/>
      <c r="O48" s="627"/>
      <c r="P48" s="627"/>
      <c r="Q48" s="627"/>
      <c r="R48" s="627"/>
      <c r="S48" s="627"/>
      <c r="T48" s="627"/>
      <c r="U48" s="627"/>
      <c r="V48" s="627"/>
      <c r="W48" s="627"/>
      <c r="X48" s="627"/>
      <c r="Y48" s="628"/>
      <c r="Z48" s="631"/>
      <c r="AA48" s="632"/>
      <c r="AB48" s="632"/>
      <c r="AC48" s="632"/>
      <c r="AD48" s="632"/>
      <c r="AE48" s="632"/>
      <c r="AF48" s="632"/>
      <c r="AG48" s="632"/>
      <c r="AH48" s="632"/>
      <c r="AI48" s="632"/>
      <c r="AJ48" s="632"/>
      <c r="AK48" s="608"/>
      <c r="AL48" s="609"/>
      <c r="AM48" s="609"/>
      <c r="AN48" s="609"/>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10"/>
      <c r="CE48" s="664"/>
      <c r="CF48" s="665"/>
      <c r="CG48" s="665"/>
      <c r="CH48" s="665"/>
      <c r="CI48" s="665"/>
      <c r="CJ48" s="665"/>
      <c r="CK48" s="665"/>
      <c r="CL48" s="665"/>
      <c r="CM48" s="665"/>
      <c r="CN48" s="665"/>
      <c r="CO48" s="665"/>
      <c r="CP48" s="665"/>
      <c r="CQ48" s="665"/>
      <c r="CR48" s="665"/>
      <c r="CS48" s="665"/>
      <c r="CT48" s="665"/>
      <c r="CU48" s="666"/>
      <c r="CW48" s="534"/>
      <c r="CX48" s="536"/>
      <c r="CY48" s="536"/>
      <c r="CZ48" s="536"/>
      <c r="DA48" s="536"/>
    </row>
    <row r="49" spans="2:105" ht="9" customHeight="1">
      <c r="B49" s="634">
        <v>4</v>
      </c>
      <c r="C49" s="615"/>
      <c r="D49" s="616"/>
      <c r="E49" s="617" t="str">
        <f t="shared" ref="E49" si="8">CW49</f>
        <v>-</v>
      </c>
      <c r="F49" s="618"/>
      <c r="G49" s="618"/>
      <c r="H49" s="618"/>
      <c r="I49" s="618"/>
      <c r="J49" s="618"/>
      <c r="K49" s="619"/>
      <c r="L49" s="635" t="str">
        <f t="shared" ref="L49" si="9">CY49</f>
        <v>-</v>
      </c>
      <c r="M49" s="624"/>
      <c r="N49" s="624"/>
      <c r="O49" s="624"/>
      <c r="P49" s="624"/>
      <c r="Q49" s="624"/>
      <c r="R49" s="624"/>
      <c r="S49" s="624"/>
      <c r="T49" s="624"/>
      <c r="U49" s="624"/>
      <c r="V49" s="624"/>
      <c r="W49" s="624"/>
      <c r="X49" s="624"/>
      <c r="Y49" s="625"/>
      <c r="Z49" s="629" t="str">
        <f t="shared" ref="Z49" si="10">CX49</f>
        <v>-</v>
      </c>
      <c r="AA49" s="630"/>
      <c r="AB49" s="630"/>
      <c r="AC49" s="630"/>
      <c r="AD49" s="630"/>
      <c r="AE49" s="630"/>
      <c r="AF49" s="630"/>
      <c r="AG49" s="630"/>
      <c r="AH49" s="630"/>
      <c r="AI49" s="630"/>
      <c r="AJ49" s="630"/>
      <c r="AK49" s="629" t="str">
        <f t="shared" ref="AK49" si="11">IF(DA49="","-",DA49)</f>
        <v>-</v>
      </c>
      <c r="AL49" s="630"/>
      <c r="AM49" s="630"/>
      <c r="AN49" s="630"/>
      <c r="AO49" s="630"/>
      <c r="AP49" s="630"/>
      <c r="AQ49" s="630"/>
      <c r="AR49" s="630"/>
      <c r="AS49" s="630"/>
      <c r="AT49" s="630"/>
      <c r="AU49" s="630"/>
      <c r="AV49" s="630"/>
      <c r="AW49" s="630"/>
      <c r="AX49" s="630"/>
      <c r="AY49" s="630"/>
      <c r="AZ49" s="630"/>
      <c r="BA49" s="630"/>
      <c r="BB49" s="630"/>
      <c r="BC49" s="630"/>
      <c r="BD49" s="630"/>
      <c r="BE49" s="630"/>
      <c r="BF49" s="630"/>
      <c r="BG49" s="630"/>
      <c r="BH49" s="630"/>
      <c r="BI49" s="630"/>
      <c r="BJ49" s="630"/>
      <c r="BK49" s="630"/>
      <c r="BL49" s="630"/>
      <c r="BM49" s="630"/>
      <c r="BN49" s="630"/>
      <c r="BO49" s="630"/>
      <c r="BP49" s="630"/>
      <c r="BQ49" s="630"/>
      <c r="BR49" s="630"/>
      <c r="BS49" s="630"/>
      <c r="BT49" s="630"/>
      <c r="BU49" s="630"/>
      <c r="BV49" s="630"/>
      <c r="BW49" s="630"/>
      <c r="BX49" s="630"/>
      <c r="BY49" s="630"/>
      <c r="BZ49" s="630"/>
      <c r="CA49" s="630"/>
      <c r="CB49" s="630"/>
      <c r="CC49" s="630"/>
      <c r="CD49" s="633"/>
      <c r="CE49" s="664"/>
      <c r="CF49" s="665"/>
      <c r="CG49" s="665"/>
      <c r="CH49" s="665"/>
      <c r="CI49" s="665"/>
      <c r="CJ49" s="665"/>
      <c r="CK49" s="665"/>
      <c r="CL49" s="665"/>
      <c r="CM49" s="665"/>
      <c r="CN49" s="665"/>
      <c r="CO49" s="665"/>
      <c r="CP49" s="665"/>
      <c r="CQ49" s="665"/>
      <c r="CR49" s="665"/>
      <c r="CS49" s="665"/>
      <c r="CT49" s="665"/>
      <c r="CU49" s="666"/>
      <c r="CW49" s="533" t="s">
        <v>256</v>
      </c>
      <c r="CX49" s="535" t="s">
        <v>256</v>
      </c>
      <c r="CY49" s="535" t="s">
        <v>256</v>
      </c>
      <c r="CZ49" s="535" t="s">
        <v>256</v>
      </c>
      <c r="DA49" s="535"/>
    </row>
    <row r="50" spans="2:105" ht="9" customHeight="1">
      <c r="B50" s="581"/>
      <c r="C50" s="582"/>
      <c r="D50" s="586"/>
      <c r="E50" s="620"/>
      <c r="F50" s="621"/>
      <c r="G50" s="621"/>
      <c r="H50" s="621"/>
      <c r="I50" s="621"/>
      <c r="J50" s="621"/>
      <c r="K50" s="622"/>
      <c r="L50" s="626"/>
      <c r="M50" s="627"/>
      <c r="N50" s="627"/>
      <c r="O50" s="627"/>
      <c r="P50" s="627"/>
      <c r="Q50" s="627"/>
      <c r="R50" s="627"/>
      <c r="S50" s="627"/>
      <c r="T50" s="627"/>
      <c r="U50" s="627"/>
      <c r="V50" s="627"/>
      <c r="W50" s="627"/>
      <c r="X50" s="627"/>
      <c r="Y50" s="628"/>
      <c r="Z50" s="631"/>
      <c r="AA50" s="632"/>
      <c r="AB50" s="632"/>
      <c r="AC50" s="632"/>
      <c r="AD50" s="632"/>
      <c r="AE50" s="632"/>
      <c r="AF50" s="632"/>
      <c r="AG50" s="632"/>
      <c r="AH50" s="632"/>
      <c r="AI50" s="632"/>
      <c r="AJ50" s="632"/>
      <c r="AK50" s="631"/>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2"/>
      <c r="BW50" s="632"/>
      <c r="BX50" s="632"/>
      <c r="BY50" s="632"/>
      <c r="BZ50" s="632"/>
      <c r="CA50" s="632"/>
      <c r="CB50" s="632"/>
      <c r="CC50" s="632"/>
      <c r="CD50" s="660"/>
      <c r="CE50" s="664"/>
      <c r="CF50" s="665"/>
      <c r="CG50" s="665"/>
      <c r="CH50" s="665"/>
      <c r="CI50" s="665"/>
      <c r="CJ50" s="665"/>
      <c r="CK50" s="665"/>
      <c r="CL50" s="665"/>
      <c r="CM50" s="665"/>
      <c r="CN50" s="665"/>
      <c r="CO50" s="665"/>
      <c r="CP50" s="665"/>
      <c r="CQ50" s="665"/>
      <c r="CR50" s="665"/>
      <c r="CS50" s="665"/>
      <c r="CT50" s="665"/>
      <c r="CU50" s="666"/>
      <c r="CW50" s="534"/>
      <c r="CX50" s="536"/>
      <c r="CY50" s="536"/>
      <c r="CZ50" s="536"/>
      <c r="DA50" s="536"/>
    </row>
    <row r="51" spans="2:105" ht="9" customHeight="1">
      <c r="B51" s="634">
        <v>5</v>
      </c>
      <c r="C51" s="615"/>
      <c r="D51" s="616"/>
      <c r="E51" s="617" t="str">
        <f t="shared" ref="E51" si="12">CW51</f>
        <v>-</v>
      </c>
      <c r="F51" s="618"/>
      <c r="G51" s="618"/>
      <c r="H51" s="618"/>
      <c r="I51" s="618"/>
      <c r="J51" s="618"/>
      <c r="K51" s="619"/>
      <c r="L51" s="635" t="str">
        <f t="shared" ref="L51" si="13">CY51</f>
        <v>-</v>
      </c>
      <c r="M51" s="624"/>
      <c r="N51" s="624"/>
      <c r="O51" s="624"/>
      <c r="P51" s="624"/>
      <c r="Q51" s="624"/>
      <c r="R51" s="624"/>
      <c r="S51" s="624"/>
      <c r="T51" s="624"/>
      <c r="U51" s="624"/>
      <c r="V51" s="624"/>
      <c r="W51" s="624"/>
      <c r="X51" s="624"/>
      <c r="Y51" s="625"/>
      <c r="Z51" s="629" t="str">
        <f t="shared" ref="Z51" si="14">CX51</f>
        <v>-</v>
      </c>
      <c r="AA51" s="630"/>
      <c r="AB51" s="630"/>
      <c r="AC51" s="630"/>
      <c r="AD51" s="630"/>
      <c r="AE51" s="630"/>
      <c r="AF51" s="630"/>
      <c r="AG51" s="630"/>
      <c r="AH51" s="630"/>
      <c r="AI51" s="630"/>
      <c r="AJ51" s="630"/>
      <c r="AK51" s="608" t="str">
        <f t="shared" ref="AK51" si="15">IF(DA51="","-",DA51)</f>
        <v>-</v>
      </c>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09"/>
      <c r="BN51" s="609"/>
      <c r="BO51" s="609"/>
      <c r="BP51" s="609"/>
      <c r="BQ51" s="609"/>
      <c r="BR51" s="609"/>
      <c r="BS51" s="609"/>
      <c r="BT51" s="609"/>
      <c r="BU51" s="609"/>
      <c r="BV51" s="609"/>
      <c r="BW51" s="609"/>
      <c r="BX51" s="609"/>
      <c r="BY51" s="609"/>
      <c r="BZ51" s="609"/>
      <c r="CA51" s="609"/>
      <c r="CB51" s="609"/>
      <c r="CC51" s="609"/>
      <c r="CD51" s="610"/>
      <c r="CE51" s="664"/>
      <c r="CF51" s="665"/>
      <c r="CG51" s="665"/>
      <c r="CH51" s="665"/>
      <c r="CI51" s="665"/>
      <c r="CJ51" s="665"/>
      <c r="CK51" s="665"/>
      <c r="CL51" s="665"/>
      <c r="CM51" s="665"/>
      <c r="CN51" s="665"/>
      <c r="CO51" s="665"/>
      <c r="CP51" s="665"/>
      <c r="CQ51" s="665"/>
      <c r="CR51" s="665"/>
      <c r="CS51" s="665"/>
      <c r="CT51" s="665"/>
      <c r="CU51" s="666"/>
      <c r="CW51" s="533" t="s">
        <v>256</v>
      </c>
      <c r="CX51" s="535" t="s">
        <v>256</v>
      </c>
      <c r="CY51" s="535" t="s">
        <v>256</v>
      </c>
      <c r="CZ51" s="535" t="s">
        <v>256</v>
      </c>
      <c r="DA51" s="535"/>
    </row>
    <row r="52" spans="2:105" ht="9" customHeight="1" thickBot="1">
      <c r="B52" s="598"/>
      <c r="C52" s="599"/>
      <c r="D52" s="600"/>
      <c r="E52" s="620"/>
      <c r="F52" s="621"/>
      <c r="G52" s="621"/>
      <c r="H52" s="621"/>
      <c r="I52" s="621"/>
      <c r="J52" s="621"/>
      <c r="K52" s="622"/>
      <c r="L52" s="636"/>
      <c r="M52" s="637"/>
      <c r="N52" s="637"/>
      <c r="O52" s="637"/>
      <c r="P52" s="637"/>
      <c r="Q52" s="637"/>
      <c r="R52" s="637"/>
      <c r="S52" s="637"/>
      <c r="T52" s="637"/>
      <c r="U52" s="637"/>
      <c r="V52" s="637"/>
      <c r="W52" s="637"/>
      <c r="X52" s="637"/>
      <c r="Y52" s="638"/>
      <c r="Z52" s="611"/>
      <c r="AA52" s="612"/>
      <c r="AB52" s="612"/>
      <c r="AC52" s="612"/>
      <c r="AD52" s="612"/>
      <c r="AE52" s="612"/>
      <c r="AF52" s="612"/>
      <c r="AG52" s="612"/>
      <c r="AH52" s="612"/>
      <c r="AI52" s="612"/>
      <c r="AJ52" s="612"/>
      <c r="AK52" s="611"/>
      <c r="AL52" s="612"/>
      <c r="AM52" s="612"/>
      <c r="AN52" s="612"/>
      <c r="AO52" s="612"/>
      <c r="AP52" s="612"/>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3"/>
      <c r="CE52" s="667"/>
      <c r="CF52" s="668"/>
      <c r="CG52" s="668"/>
      <c r="CH52" s="668"/>
      <c r="CI52" s="668"/>
      <c r="CJ52" s="668"/>
      <c r="CK52" s="668"/>
      <c r="CL52" s="668"/>
      <c r="CM52" s="668"/>
      <c r="CN52" s="668"/>
      <c r="CO52" s="668"/>
      <c r="CP52" s="668"/>
      <c r="CQ52" s="668"/>
      <c r="CR52" s="668"/>
      <c r="CS52" s="668"/>
      <c r="CT52" s="668"/>
      <c r="CU52" s="669"/>
      <c r="CW52" s="534"/>
      <c r="CX52" s="536"/>
      <c r="CY52" s="536"/>
      <c r="CZ52" s="536"/>
      <c r="DA52" s="536"/>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659"/>
      <c r="CY53" s="67"/>
    </row>
    <row r="54" spans="2:105" ht="9" customHeight="1">
      <c r="B54" s="607"/>
      <c r="C54" s="580"/>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0"/>
      <c r="AU54" s="580"/>
      <c r="AV54" s="580"/>
      <c r="AW54" s="580"/>
      <c r="AX54" s="580"/>
      <c r="AY54" s="580"/>
      <c r="AZ54" s="580"/>
      <c r="BA54" s="580"/>
      <c r="BB54" s="580"/>
      <c r="BC54" s="580"/>
      <c r="BD54" s="580"/>
      <c r="BE54" s="580"/>
      <c r="BF54" s="580"/>
      <c r="BG54" s="580"/>
      <c r="BH54" s="580"/>
      <c r="BI54" s="580"/>
      <c r="BJ54" s="580"/>
      <c r="BK54" s="580"/>
      <c r="BL54" s="580"/>
      <c r="BM54" s="580"/>
      <c r="BN54" s="580"/>
      <c r="BO54" s="580"/>
      <c r="BP54" s="580"/>
      <c r="BQ54" s="580"/>
      <c r="BR54" s="580"/>
      <c r="BS54" s="580"/>
      <c r="BT54" s="580"/>
      <c r="BU54" s="580"/>
      <c r="BV54" s="580"/>
      <c r="BW54" s="580"/>
      <c r="BX54" s="580"/>
      <c r="BY54" s="580"/>
      <c r="BZ54" s="580"/>
      <c r="CA54" s="580"/>
      <c r="CB54" s="580"/>
      <c r="CC54" s="580"/>
      <c r="CD54" s="580"/>
      <c r="CE54" s="580"/>
      <c r="CF54" s="580"/>
      <c r="CG54" s="580"/>
      <c r="CH54" s="580"/>
      <c r="CI54" s="580"/>
      <c r="CJ54" s="580"/>
      <c r="CK54" s="580"/>
      <c r="CL54" s="580"/>
      <c r="CM54" s="580"/>
      <c r="CN54" s="580"/>
      <c r="CO54" s="580"/>
      <c r="CP54" s="580"/>
      <c r="CQ54" s="580"/>
      <c r="CR54" s="580"/>
      <c r="CS54" s="580"/>
      <c r="CT54" s="580"/>
      <c r="CU54" s="606"/>
      <c r="CY54" s="67"/>
    </row>
    <row r="55" spans="2:105" ht="7.5" customHeight="1">
      <c r="B55" s="614" t="s">
        <v>218</v>
      </c>
      <c r="C55" s="639"/>
      <c r="D55" s="639"/>
      <c r="E55" s="639"/>
      <c r="F55" s="639"/>
      <c r="G55" s="639"/>
      <c r="H55" s="639"/>
      <c r="I55" s="639"/>
      <c r="J55" s="639"/>
      <c r="K55" s="639"/>
      <c r="L55" s="639"/>
      <c r="M55" s="639"/>
      <c r="N55" s="639"/>
      <c r="O55" s="639"/>
      <c r="P55" s="639"/>
      <c r="Q55" s="639"/>
      <c r="R55" s="639"/>
      <c r="S55" s="639"/>
      <c r="T55" s="639"/>
      <c r="U55" s="639"/>
      <c r="V55" s="639"/>
      <c r="W55" s="616"/>
      <c r="X55" s="640" t="s">
        <v>219</v>
      </c>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16"/>
      <c r="BJ55" s="640" t="s">
        <v>220</v>
      </c>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41"/>
      <c r="CW55" s="152">
        <f>SUM(CW43:CW52)</f>
        <v>0</v>
      </c>
      <c r="CX55" s="123"/>
      <c r="CY55" s="67"/>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6"/>
      <c r="X56" s="585"/>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6"/>
      <c r="BJ56" s="585"/>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42"/>
      <c r="CX56" s="123"/>
      <c r="CY56" s="67"/>
    </row>
    <row r="57" spans="2:105" ht="9.75" customHeight="1">
      <c r="B57" s="643" t="str">
        <f>IF(CE43="不検出","不検出",IF(CE43="検出","クリソタイル",""))</f>
        <v>不検出</v>
      </c>
      <c r="C57" s="546"/>
      <c r="D57" s="546"/>
      <c r="E57" s="546"/>
      <c r="F57" s="546"/>
      <c r="G57" s="546"/>
      <c r="H57" s="546"/>
      <c r="I57" s="546"/>
      <c r="J57" s="546"/>
      <c r="K57" s="546"/>
      <c r="L57" s="546"/>
      <c r="M57" s="546"/>
      <c r="N57" s="546"/>
      <c r="O57" s="546"/>
      <c r="P57" s="546"/>
      <c r="Q57" s="546"/>
      <c r="R57" s="546"/>
      <c r="S57" s="546"/>
      <c r="T57" s="546"/>
      <c r="U57" s="546"/>
      <c r="V57" s="546"/>
      <c r="W57" s="584"/>
      <c r="X57" s="122"/>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5"/>
      <c r="BJ57" s="122"/>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6"/>
      <c r="CX57" s="123"/>
      <c r="CY57" s="67"/>
    </row>
    <row r="58" spans="2:105" ht="9.75" customHeight="1">
      <c r="B58" s="607"/>
      <c r="C58" s="546"/>
      <c r="D58" s="546"/>
      <c r="E58" s="546"/>
      <c r="F58" s="546"/>
      <c r="G58" s="546"/>
      <c r="H58" s="546"/>
      <c r="I58" s="546"/>
      <c r="J58" s="546"/>
      <c r="K58" s="546"/>
      <c r="L58" s="546"/>
      <c r="M58" s="546"/>
      <c r="N58" s="546"/>
      <c r="O58" s="546"/>
      <c r="P58" s="546"/>
      <c r="Q58" s="546"/>
      <c r="R58" s="546"/>
      <c r="S58" s="546"/>
      <c r="T58" s="546"/>
      <c r="U58" s="546"/>
      <c r="V58" s="546"/>
      <c r="W58" s="584"/>
      <c r="X58" s="127"/>
      <c r="Y58" s="109"/>
      <c r="Z58" s="109"/>
      <c r="AA58" s="109"/>
      <c r="AC58" s="539" t="s">
        <v>222</v>
      </c>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108"/>
      <c r="BF58" s="109"/>
      <c r="BG58" s="109"/>
      <c r="BH58" s="109"/>
      <c r="BI58" s="128"/>
      <c r="BJ58" s="127"/>
      <c r="BK58" s="109"/>
      <c r="BL58" s="109"/>
      <c r="BM58" s="109"/>
      <c r="BO58" s="539" t="s">
        <v>222</v>
      </c>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108"/>
      <c r="CR58" s="109"/>
      <c r="CS58" s="109"/>
      <c r="CT58" s="109"/>
      <c r="CU58" s="129"/>
      <c r="CX58" s="123"/>
      <c r="CY58" s="67"/>
    </row>
    <row r="59" spans="2:105" ht="9.75" customHeight="1">
      <c r="B59" s="607"/>
      <c r="C59" s="546"/>
      <c r="D59" s="546"/>
      <c r="E59" s="546"/>
      <c r="F59" s="546"/>
      <c r="G59" s="546"/>
      <c r="H59" s="546"/>
      <c r="I59" s="546"/>
      <c r="J59" s="546"/>
      <c r="K59" s="546"/>
      <c r="L59" s="546"/>
      <c r="M59" s="546"/>
      <c r="N59" s="546"/>
      <c r="O59" s="546"/>
      <c r="P59" s="546"/>
      <c r="Q59" s="546"/>
      <c r="R59" s="546"/>
      <c r="S59" s="546"/>
      <c r="T59" s="546"/>
      <c r="U59" s="546"/>
      <c r="V59" s="546"/>
      <c r="W59" s="584"/>
      <c r="X59" s="127"/>
      <c r="Y59" s="109"/>
      <c r="Z59" s="109"/>
      <c r="AA59" s="109"/>
      <c r="AB59" s="108"/>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108"/>
      <c r="BF59" s="109"/>
      <c r="BG59" s="109"/>
      <c r="BH59" s="109"/>
      <c r="BI59" s="128"/>
      <c r="BJ59" s="127"/>
      <c r="BK59" s="109"/>
      <c r="BL59" s="109"/>
      <c r="BM59" s="109"/>
      <c r="BN59" s="108"/>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108"/>
      <c r="CR59" s="109"/>
      <c r="CS59" s="109"/>
      <c r="CT59" s="109"/>
      <c r="CU59" s="129"/>
      <c r="CX59" s="123"/>
      <c r="CY59" s="67"/>
    </row>
    <row r="60" spans="2:105" ht="9.75" customHeight="1">
      <c r="B60" s="607"/>
      <c r="C60" s="546"/>
      <c r="D60" s="546"/>
      <c r="E60" s="546"/>
      <c r="F60" s="546"/>
      <c r="G60" s="546"/>
      <c r="H60" s="546"/>
      <c r="I60" s="546"/>
      <c r="J60" s="546"/>
      <c r="K60" s="546"/>
      <c r="L60" s="546"/>
      <c r="M60" s="546"/>
      <c r="N60" s="546"/>
      <c r="O60" s="546"/>
      <c r="P60" s="546"/>
      <c r="Q60" s="546"/>
      <c r="R60" s="546"/>
      <c r="S60" s="546"/>
      <c r="T60" s="546"/>
      <c r="U60" s="546"/>
      <c r="V60" s="546"/>
      <c r="W60" s="584"/>
      <c r="X60" s="127"/>
      <c r="Y60" s="109"/>
      <c r="Z60" s="109"/>
      <c r="AA60" s="109"/>
      <c r="AB60" s="108"/>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108"/>
      <c r="BF60" s="109"/>
      <c r="BG60" s="109"/>
      <c r="BH60" s="109"/>
      <c r="BI60" s="128"/>
      <c r="BJ60" s="127"/>
      <c r="BK60" s="109"/>
      <c r="BL60" s="109"/>
      <c r="BM60" s="109"/>
      <c r="BN60" s="108"/>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108"/>
      <c r="CR60" s="109"/>
      <c r="CS60" s="109"/>
      <c r="CT60" s="109"/>
      <c r="CU60" s="129"/>
      <c r="CX60" s="123"/>
    </row>
    <row r="61" spans="2:105" ht="9.75" customHeight="1">
      <c r="B61" s="607"/>
      <c r="C61" s="546"/>
      <c r="D61" s="546"/>
      <c r="E61" s="546"/>
      <c r="F61" s="546"/>
      <c r="G61" s="546"/>
      <c r="H61" s="546"/>
      <c r="I61" s="546"/>
      <c r="J61" s="546"/>
      <c r="K61" s="546"/>
      <c r="L61" s="546"/>
      <c r="M61" s="546"/>
      <c r="N61" s="546"/>
      <c r="O61" s="546"/>
      <c r="P61" s="546"/>
      <c r="Q61" s="546"/>
      <c r="R61" s="546"/>
      <c r="S61" s="546"/>
      <c r="T61" s="546"/>
      <c r="U61" s="546"/>
      <c r="V61" s="546"/>
      <c r="W61" s="584"/>
      <c r="X61" s="127"/>
      <c r="Y61" s="109"/>
      <c r="Z61" s="109"/>
      <c r="AA61" s="109"/>
      <c r="AB61" s="108"/>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108"/>
      <c r="BF61" s="109"/>
      <c r="BG61" s="109"/>
      <c r="BH61" s="109"/>
      <c r="BI61" s="128"/>
      <c r="BJ61" s="127"/>
      <c r="BK61" s="109"/>
      <c r="BL61" s="109"/>
      <c r="BM61" s="109"/>
      <c r="BN61" s="108"/>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108"/>
      <c r="CR61" s="109"/>
      <c r="CS61" s="109"/>
      <c r="CT61" s="109"/>
      <c r="CU61" s="129"/>
    </row>
    <row r="62" spans="2:105" ht="9.75" customHeight="1">
      <c r="B62" s="607"/>
      <c r="C62" s="546"/>
      <c r="D62" s="546"/>
      <c r="E62" s="546"/>
      <c r="F62" s="546"/>
      <c r="G62" s="546"/>
      <c r="H62" s="546"/>
      <c r="I62" s="546"/>
      <c r="J62" s="546"/>
      <c r="K62" s="546"/>
      <c r="L62" s="546"/>
      <c r="M62" s="546"/>
      <c r="N62" s="546"/>
      <c r="O62" s="546"/>
      <c r="P62" s="546"/>
      <c r="Q62" s="546"/>
      <c r="R62" s="546"/>
      <c r="S62" s="546"/>
      <c r="T62" s="546"/>
      <c r="U62" s="546"/>
      <c r="V62" s="546"/>
      <c r="W62" s="584"/>
      <c r="X62" s="127"/>
      <c r="Y62" s="109"/>
      <c r="Z62" s="109"/>
      <c r="AA62" s="109"/>
      <c r="AB62" s="108"/>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108"/>
      <c r="BF62" s="109"/>
      <c r="BG62" s="109"/>
      <c r="BH62" s="109"/>
      <c r="BI62" s="128"/>
      <c r="BJ62" s="127"/>
      <c r="BK62" s="109"/>
      <c r="BL62" s="109"/>
      <c r="BM62" s="109"/>
      <c r="BN62" s="108"/>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108"/>
      <c r="CR62" s="109"/>
      <c r="CS62" s="109"/>
      <c r="CT62" s="109"/>
      <c r="CU62" s="129"/>
      <c r="CX62" s="123"/>
    </row>
    <row r="63" spans="2:105" ht="9.75" customHeight="1">
      <c r="B63" s="607"/>
      <c r="C63" s="546"/>
      <c r="D63" s="546"/>
      <c r="E63" s="546"/>
      <c r="F63" s="546"/>
      <c r="G63" s="546"/>
      <c r="H63" s="546"/>
      <c r="I63" s="546"/>
      <c r="J63" s="546"/>
      <c r="K63" s="546"/>
      <c r="L63" s="546"/>
      <c r="M63" s="546"/>
      <c r="N63" s="546"/>
      <c r="O63" s="546"/>
      <c r="P63" s="546"/>
      <c r="Q63" s="546"/>
      <c r="R63" s="546"/>
      <c r="S63" s="546"/>
      <c r="T63" s="546"/>
      <c r="U63" s="546"/>
      <c r="V63" s="546"/>
      <c r="W63" s="584"/>
      <c r="X63" s="127"/>
      <c r="Y63" s="109"/>
      <c r="Z63" s="109"/>
      <c r="AA63" s="109"/>
      <c r="AB63" s="108"/>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108"/>
      <c r="BF63" s="109"/>
      <c r="BG63" s="109"/>
      <c r="BH63" s="109"/>
      <c r="BI63" s="128"/>
      <c r="BJ63" s="127"/>
      <c r="BK63" s="109"/>
      <c r="BL63" s="109"/>
      <c r="BM63" s="109"/>
      <c r="BN63" s="108"/>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108"/>
      <c r="CR63" s="109"/>
      <c r="CS63" s="109"/>
      <c r="CT63" s="109"/>
      <c r="CU63" s="129"/>
    </row>
    <row r="64" spans="2:105" ht="9.75" customHeight="1">
      <c r="B64" s="607"/>
      <c r="C64" s="546"/>
      <c r="D64" s="546"/>
      <c r="E64" s="546"/>
      <c r="F64" s="546"/>
      <c r="G64" s="546"/>
      <c r="H64" s="546"/>
      <c r="I64" s="546"/>
      <c r="J64" s="546"/>
      <c r="K64" s="546"/>
      <c r="L64" s="546"/>
      <c r="M64" s="546"/>
      <c r="N64" s="546"/>
      <c r="O64" s="546"/>
      <c r="P64" s="546"/>
      <c r="Q64" s="546"/>
      <c r="R64" s="546"/>
      <c r="S64" s="546"/>
      <c r="T64" s="546"/>
      <c r="U64" s="546"/>
      <c r="V64" s="546"/>
      <c r="W64" s="584"/>
      <c r="X64" s="127"/>
      <c r="Y64" s="109"/>
      <c r="Z64" s="109"/>
      <c r="AA64" s="109"/>
      <c r="AB64" s="108"/>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108"/>
      <c r="BF64" s="109"/>
      <c r="BG64" s="109"/>
      <c r="BH64" s="109"/>
      <c r="BI64" s="128"/>
      <c r="BJ64" s="127"/>
      <c r="BK64" s="109"/>
      <c r="BL64" s="109"/>
      <c r="BM64" s="109"/>
      <c r="BN64" s="108"/>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108"/>
      <c r="CR64" s="109"/>
      <c r="CS64" s="109"/>
      <c r="CT64" s="109"/>
      <c r="CU64" s="129"/>
    </row>
    <row r="65" spans="2:99" ht="9.75" customHeight="1">
      <c r="B65" s="607"/>
      <c r="C65" s="546"/>
      <c r="D65" s="546"/>
      <c r="E65" s="546"/>
      <c r="F65" s="546"/>
      <c r="G65" s="546"/>
      <c r="H65" s="546"/>
      <c r="I65" s="546"/>
      <c r="J65" s="546"/>
      <c r="K65" s="546"/>
      <c r="L65" s="546"/>
      <c r="M65" s="546"/>
      <c r="N65" s="546"/>
      <c r="O65" s="546"/>
      <c r="P65" s="546"/>
      <c r="Q65" s="546"/>
      <c r="R65" s="546"/>
      <c r="S65" s="546"/>
      <c r="T65" s="546"/>
      <c r="U65" s="546"/>
      <c r="V65" s="546"/>
      <c r="W65" s="584"/>
      <c r="X65" s="127"/>
      <c r="Y65" s="109"/>
      <c r="Z65" s="109"/>
      <c r="AA65" s="109"/>
      <c r="AB65" s="108"/>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108"/>
      <c r="BF65" s="109"/>
      <c r="BG65" s="109"/>
      <c r="BH65" s="109"/>
      <c r="BI65" s="128"/>
      <c r="BJ65" s="127"/>
      <c r="BK65" s="109"/>
      <c r="BL65" s="109"/>
      <c r="BM65" s="109"/>
      <c r="BN65" s="108"/>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108"/>
      <c r="CR65" s="109"/>
      <c r="CS65" s="109"/>
      <c r="CT65" s="109"/>
      <c r="CU65" s="129"/>
    </row>
    <row r="66" spans="2:99" ht="9.75" customHeight="1">
      <c r="B66" s="607"/>
      <c r="C66" s="546"/>
      <c r="D66" s="546"/>
      <c r="E66" s="546"/>
      <c r="F66" s="546"/>
      <c r="G66" s="546"/>
      <c r="H66" s="546"/>
      <c r="I66" s="546"/>
      <c r="J66" s="546"/>
      <c r="K66" s="546"/>
      <c r="L66" s="546"/>
      <c r="M66" s="546"/>
      <c r="N66" s="546"/>
      <c r="O66" s="546"/>
      <c r="P66" s="546"/>
      <c r="Q66" s="546"/>
      <c r="R66" s="546"/>
      <c r="S66" s="546"/>
      <c r="T66" s="546"/>
      <c r="U66" s="546"/>
      <c r="V66" s="546"/>
      <c r="W66" s="584"/>
      <c r="X66" s="127"/>
      <c r="Y66" s="109"/>
      <c r="Z66" s="109"/>
      <c r="AA66" s="109"/>
      <c r="AB66" s="108"/>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108"/>
      <c r="BF66" s="109"/>
      <c r="BG66" s="109"/>
      <c r="BH66" s="109"/>
      <c r="BI66" s="128"/>
      <c r="BJ66" s="127"/>
      <c r="BK66" s="109"/>
      <c r="BL66" s="109"/>
      <c r="BM66" s="109"/>
      <c r="BN66" s="108"/>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108"/>
      <c r="CR66" s="109"/>
      <c r="CS66" s="109"/>
      <c r="CT66" s="109"/>
      <c r="CU66" s="129"/>
    </row>
    <row r="67" spans="2:99" ht="9.75" customHeight="1">
      <c r="B67" s="607"/>
      <c r="C67" s="546"/>
      <c r="D67" s="546"/>
      <c r="E67" s="546"/>
      <c r="F67" s="546"/>
      <c r="G67" s="546"/>
      <c r="H67" s="546"/>
      <c r="I67" s="546"/>
      <c r="J67" s="546"/>
      <c r="K67" s="546"/>
      <c r="L67" s="546"/>
      <c r="M67" s="546"/>
      <c r="N67" s="546"/>
      <c r="O67" s="546"/>
      <c r="P67" s="546"/>
      <c r="Q67" s="546"/>
      <c r="R67" s="546"/>
      <c r="S67" s="546"/>
      <c r="T67" s="546"/>
      <c r="U67" s="546"/>
      <c r="V67" s="546"/>
      <c r="W67" s="584"/>
      <c r="X67" s="127"/>
      <c r="Y67" s="109"/>
      <c r="Z67" s="109"/>
      <c r="AA67" s="109"/>
      <c r="AB67" s="108"/>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108"/>
      <c r="BF67" s="109"/>
      <c r="BG67" s="109"/>
      <c r="BH67" s="109"/>
      <c r="BI67" s="128"/>
      <c r="BJ67" s="127"/>
      <c r="BK67" s="109"/>
      <c r="BL67" s="109"/>
      <c r="BM67" s="109"/>
      <c r="BN67" s="108"/>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108"/>
      <c r="CR67" s="109"/>
      <c r="CS67" s="109"/>
      <c r="CT67" s="109"/>
      <c r="CU67" s="129"/>
    </row>
    <row r="68" spans="2:99" ht="9.75" customHeight="1">
      <c r="B68" s="607"/>
      <c r="C68" s="546"/>
      <c r="D68" s="546"/>
      <c r="E68" s="546"/>
      <c r="F68" s="546"/>
      <c r="G68" s="546"/>
      <c r="H68" s="546"/>
      <c r="I68" s="546"/>
      <c r="J68" s="546"/>
      <c r="K68" s="546"/>
      <c r="L68" s="546"/>
      <c r="M68" s="546"/>
      <c r="N68" s="546"/>
      <c r="O68" s="546"/>
      <c r="P68" s="546"/>
      <c r="Q68" s="546"/>
      <c r="R68" s="546"/>
      <c r="S68" s="546"/>
      <c r="T68" s="546"/>
      <c r="U68" s="546"/>
      <c r="V68" s="546"/>
      <c r="W68" s="584"/>
      <c r="X68" s="127"/>
      <c r="Y68" s="109"/>
      <c r="Z68" s="109"/>
      <c r="AA68" s="109"/>
      <c r="AB68" s="108"/>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108"/>
      <c r="BF68" s="109"/>
      <c r="BG68" s="109"/>
      <c r="BH68" s="109"/>
      <c r="BI68" s="128"/>
      <c r="BJ68" s="127"/>
      <c r="BK68" s="109"/>
      <c r="BL68" s="109"/>
      <c r="BM68" s="109"/>
      <c r="BN68" s="108"/>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108"/>
      <c r="CR68" s="109"/>
      <c r="CS68" s="109"/>
      <c r="CT68" s="109"/>
      <c r="CU68" s="129"/>
    </row>
    <row r="69" spans="2:99" ht="9.75" customHeight="1">
      <c r="B69" s="607"/>
      <c r="C69" s="546"/>
      <c r="D69" s="546"/>
      <c r="E69" s="546"/>
      <c r="F69" s="546"/>
      <c r="G69" s="546"/>
      <c r="H69" s="546"/>
      <c r="I69" s="546"/>
      <c r="J69" s="546"/>
      <c r="K69" s="546"/>
      <c r="L69" s="546"/>
      <c r="M69" s="546"/>
      <c r="N69" s="546"/>
      <c r="O69" s="546"/>
      <c r="P69" s="546"/>
      <c r="Q69" s="546"/>
      <c r="R69" s="546"/>
      <c r="S69" s="546"/>
      <c r="T69" s="546"/>
      <c r="U69" s="546"/>
      <c r="V69" s="546"/>
      <c r="W69" s="584"/>
      <c r="X69" s="127"/>
      <c r="Y69" s="109"/>
      <c r="Z69" s="109"/>
      <c r="AA69" s="109"/>
      <c r="AB69" s="108"/>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108"/>
      <c r="BF69" s="109"/>
      <c r="BG69" s="109"/>
      <c r="BH69" s="109"/>
      <c r="BI69" s="128"/>
      <c r="BJ69" s="127"/>
      <c r="BK69" s="109"/>
      <c r="BL69" s="109"/>
      <c r="BM69" s="109"/>
      <c r="BN69" s="108"/>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108"/>
      <c r="CR69" s="109"/>
      <c r="CS69" s="109"/>
      <c r="CT69" s="109"/>
      <c r="CU69" s="129"/>
    </row>
    <row r="70" spans="2:99" ht="9.75" customHeight="1">
      <c r="B70" s="607"/>
      <c r="C70" s="546"/>
      <c r="D70" s="546"/>
      <c r="E70" s="546"/>
      <c r="F70" s="546"/>
      <c r="G70" s="546"/>
      <c r="H70" s="546"/>
      <c r="I70" s="546"/>
      <c r="J70" s="546"/>
      <c r="K70" s="546"/>
      <c r="L70" s="546"/>
      <c r="M70" s="546"/>
      <c r="N70" s="546"/>
      <c r="O70" s="546"/>
      <c r="P70" s="546"/>
      <c r="Q70" s="546"/>
      <c r="R70" s="546"/>
      <c r="S70" s="546"/>
      <c r="T70" s="546"/>
      <c r="U70" s="546"/>
      <c r="V70" s="546"/>
      <c r="W70" s="584"/>
      <c r="X70" s="127"/>
      <c r="Y70" s="109"/>
      <c r="Z70" s="109"/>
      <c r="AA70" s="109"/>
      <c r="AB70" s="108"/>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108"/>
      <c r="BF70" s="109"/>
      <c r="BG70" s="109"/>
      <c r="BH70" s="109"/>
      <c r="BI70" s="128"/>
      <c r="BJ70" s="127"/>
      <c r="BK70" s="109"/>
      <c r="BL70" s="109"/>
      <c r="BM70" s="109"/>
      <c r="BN70" s="108"/>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108"/>
      <c r="CR70" s="109"/>
      <c r="CS70" s="109"/>
      <c r="CT70" s="109"/>
      <c r="CU70" s="129"/>
    </row>
    <row r="71" spans="2:99" ht="9.75" customHeight="1">
      <c r="B71" s="607"/>
      <c r="C71" s="546"/>
      <c r="D71" s="546"/>
      <c r="E71" s="546"/>
      <c r="F71" s="546"/>
      <c r="G71" s="546"/>
      <c r="H71" s="546"/>
      <c r="I71" s="546"/>
      <c r="J71" s="546"/>
      <c r="K71" s="546"/>
      <c r="L71" s="546"/>
      <c r="M71" s="546"/>
      <c r="N71" s="546"/>
      <c r="O71" s="546"/>
      <c r="P71" s="546"/>
      <c r="Q71" s="546"/>
      <c r="R71" s="546"/>
      <c r="S71" s="546"/>
      <c r="T71" s="546"/>
      <c r="U71" s="546"/>
      <c r="V71" s="546"/>
      <c r="W71" s="584"/>
      <c r="X71" s="127"/>
      <c r="Y71" s="109"/>
      <c r="Z71" s="109"/>
      <c r="AA71" s="109"/>
      <c r="AB71" s="108"/>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108"/>
      <c r="BF71" s="109"/>
      <c r="BG71" s="109"/>
      <c r="BH71" s="109"/>
      <c r="BI71" s="128"/>
      <c r="BJ71" s="127"/>
      <c r="BK71" s="109"/>
      <c r="BL71" s="109"/>
      <c r="BM71" s="109"/>
      <c r="BN71" s="108"/>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108"/>
      <c r="CR71" s="109"/>
      <c r="CS71" s="109"/>
      <c r="CT71" s="109"/>
      <c r="CU71" s="129"/>
    </row>
    <row r="72" spans="2:99" ht="9.75" customHeight="1">
      <c r="B72" s="607"/>
      <c r="C72" s="546"/>
      <c r="D72" s="546"/>
      <c r="E72" s="546"/>
      <c r="F72" s="546"/>
      <c r="G72" s="546"/>
      <c r="H72" s="546"/>
      <c r="I72" s="546"/>
      <c r="J72" s="546"/>
      <c r="K72" s="546"/>
      <c r="L72" s="546"/>
      <c r="M72" s="546"/>
      <c r="N72" s="546"/>
      <c r="O72" s="546"/>
      <c r="P72" s="546"/>
      <c r="Q72" s="546"/>
      <c r="R72" s="546"/>
      <c r="S72" s="546"/>
      <c r="T72" s="546"/>
      <c r="U72" s="546"/>
      <c r="V72" s="546"/>
      <c r="W72" s="584"/>
      <c r="X72" s="127"/>
      <c r="Y72" s="109"/>
      <c r="Z72" s="109"/>
      <c r="AA72" s="109"/>
      <c r="AB72" s="108"/>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108"/>
      <c r="BF72" s="109"/>
      <c r="BG72" s="109"/>
      <c r="BH72" s="109"/>
      <c r="BI72" s="128"/>
      <c r="BJ72" s="127"/>
      <c r="BK72" s="109"/>
      <c r="BL72" s="109"/>
      <c r="BM72" s="109"/>
      <c r="BN72" s="108"/>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108"/>
      <c r="CR72" s="109"/>
      <c r="CS72" s="109"/>
      <c r="CT72" s="109"/>
      <c r="CU72" s="129"/>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6"/>
      <c r="X73" s="130"/>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2"/>
      <c r="BJ73" s="130"/>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3"/>
    </row>
    <row r="74" spans="2:99" ht="9.75" customHeight="1">
      <c r="B74" s="643" t="s">
        <v>222</v>
      </c>
      <c r="C74" s="546"/>
      <c r="D74" s="546"/>
      <c r="E74" s="546"/>
      <c r="F74" s="546"/>
      <c r="G74" s="546"/>
      <c r="H74" s="546"/>
      <c r="I74" s="546"/>
      <c r="J74" s="546"/>
      <c r="K74" s="546"/>
      <c r="L74" s="546"/>
      <c r="M74" s="546"/>
      <c r="N74" s="546"/>
      <c r="O74" s="546"/>
      <c r="P74" s="546"/>
      <c r="Q74" s="546"/>
      <c r="R74" s="546"/>
      <c r="S74" s="546"/>
      <c r="T74" s="546"/>
      <c r="U74" s="546"/>
      <c r="V74" s="546"/>
      <c r="W74" s="584"/>
      <c r="X74" s="122"/>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5"/>
      <c r="BJ74" s="122"/>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6"/>
    </row>
    <row r="75" spans="2:99" ht="9.75" customHeight="1">
      <c r="B75" s="607"/>
      <c r="C75" s="546"/>
      <c r="D75" s="546"/>
      <c r="E75" s="546"/>
      <c r="F75" s="546"/>
      <c r="G75" s="546"/>
      <c r="H75" s="546"/>
      <c r="I75" s="546"/>
      <c r="J75" s="546"/>
      <c r="K75" s="546"/>
      <c r="L75" s="546"/>
      <c r="M75" s="546"/>
      <c r="N75" s="546"/>
      <c r="O75" s="546"/>
      <c r="P75" s="546"/>
      <c r="Q75" s="546"/>
      <c r="R75" s="546"/>
      <c r="S75" s="546"/>
      <c r="T75" s="546"/>
      <c r="U75" s="546"/>
      <c r="V75" s="546"/>
      <c r="W75" s="584"/>
      <c r="X75" s="127"/>
      <c r="Y75" s="109"/>
      <c r="Z75" s="109"/>
      <c r="AA75" s="109"/>
      <c r="AC75" s="539" t="s">
        <v>222</v>
      </c>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108"/>
      <c r="BF75" s="109"/>
      <c r="BG75" s="109"/>
      <c r="BH75" s="109"/>
      <c r="BI75" s="128"/>
      <c r="BJ75" s="127"/>
      <c r="BK75" s="109"/>
      <c r="BL75" s="109"/>
      <c r="BM75" s="109"/>
      <c r="BO75" s="539" t="s">
        <v>222</v>
      </c>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108"/>
      <c r="CR75" s="109"/>
      <c r="CS75" s="109"/>
      <c r="CT75" s="109"/>
      <c r="CU75" s="129"/>
    </row>
    <row r="76" spans="2:99" ht="9.75" customHeight="1">
      <c r="B76" s="607"/>
      <c r="C76" s="546"/>
      <c r="D76" s="546"/>
      <c r="E76" s="546"/>
      <c r="F76" s="546"/>
      <c r="G76" s="546"/>
      <c r="H76" s="546"/>
      <c r="I76" s="546"/>
      <c r="J76" s="546"/>
      <c r="K76" s="546"/>
      <c r="L76" s="546"/>
      <c r="M76" s="546"/>
      <c r="N76" s="546"/>
      <c r="O76" s="546"/>
      <c r="P76" s="546"/>
      <c r="Q76" s="546"/>
      <c r="R76" s="546"/>
      <c r="S76" s="546"/>
      <c r="T76" s="546"/>
      <c r="U76" s="546"/>
      <c r="V76" s="546"/>
      <c r="W76" s="584"/>
      <c r="X76" s="127"/>
      <c r="Y76" s="109"/>
      <c r="Z76" s="109"/>
      <c r="AA76" s="109"/>
      <c r="AB76" s="108"/>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108"/>
      <c r="BF76" s="109"/>
      <c r="BG76" s="109"/>
      <c r="BH76" s="109"/>
      <c r="BI76" s="128"/>
      <c r="BJ76" s="127"/>
      <c r="BK76" s="109"/>
      <c r="BL76" s="109"/>
      <c r="BM76" s="109"/>
      <c r="BN76" s="108"/>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108"/>
      <c r="CR76" s="109"/>
      <c r="CS76" s="109"/>
      <c r="CT76" s="109"/>
      <c r="CU76" s="129"/>
    </row>
    <row r="77" spans="2:99" ht="9.75" customHeight="1">
      <c r="B77" s="607"/>
      <c r="C77" s="546"/>
      <c r="D77" s="546"/>
      <c r="E77" s="546"/>
      <c r="F77" s="546"/>
      <c r="G77" s="546"/>
      <c r="H77" s="546"/>
      <c r="I77" s="546"/>
      <c r="J77" s="546"/>
      <c r="K77" s="546"/>
      <c r="L77" s="546"/>
      <c r="M77" s="546"/>
      <c r="N77" s="546"/>
      <c r="O77" s="546"/>
      <c r="P77" s="546"/>
      <c r="Q77" s="546"/>
      <c r="R77" s="546"/>
      <c r="S77" s="546"/>
      <c r="T77" s="546"/>
      <c r="U77" s="546"/>
      <c r="V77" s="546"/>
      <c r="W77" s="584"/>
      <c r="X77" s="127"/>
      <c r="Y77" s="109"/>
      <c r="Z77" s="109"/>
      <c r="AA77" s="109"/>
      <c r="AB77" s="108"/>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108"/>
      <c r="BF77" s="109"/>
      <c r="BG77" s="109"/>
      <c r="BH77" s="109"/>
      <c r="BI77" s="128"/>
      <c r="BJ77" s="127"/>
      <c r="BK77" s="109"/>
      <c r="BL77" s="109"/>
      <c r="BM77" s="109"/>
      <c r="BN77" s="108"/>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108"/>
      <c r="CR77" s="109"/>
      <c r="CS77" s="109"/>
      <c r="CT77" s="109"/>
      <c r="CU77" s="129"/>
    </row>
    <row r="78" spans="2:99" ht="9.75" customHeight="1">
      <c r="B78" s="607"/>
      <c r="C78" s="546"/>
      <c r="D78" s="546"/>
      <c r="E78" s="546"/>
      <c r="F78" s="546"/>
      <c r="G78" s="546"/>
      <c r="H78" s="546"/>
      <c r="I78" s="546"/>
      <c r="J78" s="546"/>
      <c r="K78" s="546"/>
      <c r="L78" s="546"/>
      <c r="M78" s="546"/>
      <c r="N78" s="546"/>
      <c r="O78" s="546"/>
      <c r="P78" s="546"/>
      <c r="Q78" s="546"/>
      <c r="R78" s="546"/>
      <c r="S78" s="546"/>
      <c r="T78" s="546"/>
      <c r="U78" s="546"/>
      <c r="V78" s="546"/>
      <c r="W78" s="584"/>
      <c r="X78" s="127"/>
      <c r="Y78" s="109"/>
      <c r="Z78" s="109"/>
      <c r="AA78" s="109"/>
      <c r="AB78" s="108"/>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108"/>
      <c r="BF78" s="109"/>
      <c r="BG78" s="109"/>
      <c r="BH78" s="109"/>
      <c r="BI78" s="128"/>
      <c r="BJ78" s="127"/>
      <c r="BK78" s="109"/>
      <c r="BL78" s="109"/>
      <c r="BM78" s="109"/>
      <c r="BN78" s="108"/>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108"/>
      <c r="CR78" s="109"/>
      <c r="CS78" s="109"/>
      <c r="CT78" s="109"/>
      <c r="CU78" s="129"/>
    </row>
    <row r="79" spans="2:99" ht="9.75" customHeight="1">
      <c r="B79" s="607"/>
      <c r="C79" s="546"/>
      <c r="D79" s="546"/>
      <c r="E79" s="546"/>
      <c r="F79" s="546"/>
      <c r="G79" s="546"/>
      <c r="H79" s="546"/>
      <c r="I79" s="546"/>
      <c r="J79" s="546"/>
      <c r="K79" s="546"/>
      <c r="L79" s="546"/>
      <c r="M79" s="546"/>
      <c r="N79" s="546"/>
      <c r="O79" s="546"/>
      <c r="P79" s="546"/>
      <c r="Q79" s="546"/>
      <c r="R79" s="546"/>
      <c r="S79" s="546"/>
      <c r="T79" s="546"/>
      <c r="U79" s="546"/>
      <c r="V79" s="546"/>
      <c r="W79" s="584"/>
      <c r="X79" s="127"/>
      <c r="Y79" s="109"/>
      <c r="Z79" s="109"/>
      <c r="AA79" s="109"/>
      <c r="AB79" s="108"/>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108"/>
      <c r="BF79" s="109"/>
      <c r="BG79" s="109"/>
      <c r="BH79" s="109"/>
      <c r="BI79" s="128"/>
      <c r="BJ79" s="127"/>
      <c r="BK79" s="109"/>
      <c r="BL79" s="109"/>
      <c r="BM79" s="109"/>
      <c r="BN79" s="108"/>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108"/>
      <c r="CR79" s="109"/>
      <c r="CS79" s="109"/>
      <c r="CT79" s="109"/>
      <c r="CU79" s="129"/>
    </row>
    <row r="80" spans="2:99" ht="9.75" customHeight="1">
      <c r="B80" s="607"/>
      <c r="C80" s="546"/>
      <c r="D80" s="546"/>
      <c r="E80" s="546"/>
      <c r="F80" s="546"/>
      <c r="G80" s="546"/>
      <c r="H80" s="546"/>
      <c r="I80" s="546"/>
      <c r="J80" s="546"/>
      <c r="K80" s="546"/>
      <c r="L80" s="546"/>
      <c r="M80" s="546"/>
      <c r="N80" s="546"/>
      <c r="O80" s="546"/>
      <c r="P80" s="546"/>
      <c r="Q80" s="546"/>
      <c r="R80" s="546"/>
      <c r="S80" s="546"/>
      <c r="T80" s="546"/>
      <c r="U80" s="546"/>
      <c r="V80" s="546"/>
      <c r="W80" s="584"/>
      <c r="X80" s="127"/>
      <c r="Y80" s="109"/>
      <c r="Z80" s="109"/>
      <c r="AA80" s="109"/>
      <c r="AB80" s="108"/>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108"/>
      <c r="BF80" s="109"/>
      <c r="BG80" s="109"/>
      <c r="BH80" s="109"/>
      <c r="BI80" s="128"/>
      <c r="BJ80" s="127"/>
      <c r="BK80" s="109"/>
      <c r="BL80" s="109"/>
      <c r="BM80" s="109"/>
      <c r="BN80" s="108"/>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108"/>
      <c r="CR80" s="109"/>
      <c r="CS80" s="109"/>
      <c r="CT80" s="109"/>
      <c r="CU80" s="129"/>
    </row>
    <row r="81" spans="2:99" ht="9.75" customHeight="1">
      <c r="B81" s="607"/>
      <c r="C81" s="546"/>
      <c r="D81" s="546"/>
      <c r="E81" s="546"/>
      <c r="F81" s="546"/>
      <c r="G81" s="546"/>
      <c r="H81" s="546"/>
      <c r="I81" s="546"/>
      <c r="J81" s="546"/>
      <c r="K81" s="546"/>
      <c r="L81" s="546"/>
      <c r="M81" s="546"/>
      <c r="N81" s="546"/>
      <c r="O81" s="546"/>
      <c r="P81" s="546"/>
      <c r="Q81" s="546"/>
      <c r="R81" s="546"/>
      <c r="S81" s="546"/>
      <c r="T81" s="546"/>
      <c r="U81" s="546"/>
      <c r="V81" s="546"/>
      <c r="W81" s="584"/>
      <c r="X81" s="127"/>
      <c r="Y81" s="109"/>
      <c r="Z81" s="109"/>
      <c r="AA81" s="109"/>
      <c r="AB81" s="108"/>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108"/>
      <c r="BF81" s="109"/>
      <c r="BG81" s="109"/>
      <c r="BH81" s="109"/>
      <c r="BI81" s="128"/>
      <c r="BJ81" s="127"/>
      <c r="BK81" s="109"/>
      <c r="BL81" s="109"/>
      <c r="BM81" s="109"/>
      <c r="BN81" s="108"/>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108"/>
      <c r="CR81" s="109"/>
      <c r="CS81" s="109"/>
      <c r="CT81" s="109"/>
      <c r="CU81" s="129"/>
    </row>
    <row r="82" spans="2:99" ht="9.75" customHeight="1">
      <c r="B82" s="607"/>
      <c r="C82" s="546"/>
      <c r="D82" s="546"/>
      <c r="E82" s="546"/>
      <c r="F82" s="546"/>
      <c r="G82" s="546"/>
      <c r="H82" s="546"/>
      <c r="I82" s="546"/>
      <c r="J82" s="546"/>
      <c r="K82" s="546"/>
      <c r="L82" s="546"/>
      <c r="M82" s="546"/>
      <c r="N82" s="546"/>
      <c r="O82" s="546"/>
      <c r="P82" s="546"/>
      <c r="Q82" s="546"/>
      <c r="R82" s="546"/>
      <c r="S82" s="546"/>
      <c r="T82" s="546"/>
      <c r="U82" s="546"/>
      <c r="V82" s="546"/>
      <c r="W82" s="584"/>
      <c r="X82" s="127"/>
      <c r="Y82" s="109"/>
      <c r="Z82" s="109"/>
      <c r="AA82" s="109"/>
      <c r="AB82" s="108"/>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108"/>
      <c r="BF82" s="109"/>
      <c r="BG82" s="109"/>
      <c r="BH82" s="109"/>
      <c r="BI82" s="128"/>
      <c r="BJ82" s="127"/>
      <c r="BK82" s="109"/>
      <c r="BL82" s="109"/>
      <c r="BM82" s="109"/>
      <c r="BN82" s="108"/>
      <c r="BO82" s="539"/>
      <c r="BP82" s="539"/>
      <c r="BQ82" s="539"/>
      <c r="BR82" s="539"/>
      <c r="BS82" s="539"/>
      <c r="BT82" s="539"/>
      <c r="BU82" s="539"/>
      <c r="BV82" s="539"/>
      <c r="BW82" s="539"/>
      <c r="BX82" s="539"/>
      <c r="BY82" s="539"/>
      <c r="BZ82" s="539"/>
      <c r="CA82" s="539"/>
      <c r="CB82" s="539"/>
      <c r="CC82" s="539"/>
      <c r="CD82" s="539"/>
      <c r="CE82" s="539"/>
      <c r="CF82" s="539"/>
      <c r="CG82" s="539"/>
      <c r="CH82" s="539"/>
      <c r="CI82" s="539"/>
      <c r="CJ82" s="539"/>
      <c r="CK82" s="539"/>
      <c r="CL82" s="539"/>
      <c r="CM82" s="539"/>
      <c r="CN82" s="539"/>
      <c r="CO82" s="539"/>
      <c r="CP82" s="539"/>
      <c r="CQ82" s="108"/>
      <c r="CR82" s="109"/>
      <c r="CS82" s="109"/>
      <c r="CT82" s="109"/>
      <c r="CU82" s="129"/>
    </row>
    <row r="83" spans="2:99" ht="9.75" customHeight="1">
      <c r="B83" s="607"/>
      <c r="C83" s="546"/>
      <c r="D83" s="546"/>
      <c r="E83" s="546"/>
      <c r="F83" s="546"/>
      <c r="G83" s="546"/>
      <c r="H83" s="546"/>
      <c r="I83" s="546"/>
      <c r="J83" s="546"/>
      <c r="K83" s="546"/>
      <c r="L83" s="546"/>
      <c r="M83" s="546"/>
      <c r="N83" s="546"/>
      <c r="O83" s="546"/>
      <c r="P83" s="546"/>
      <c r="Q83" s="546"/>
      <c r="R83" s="546"/>
      <c r="S83" s="546"/>
      <c r="T83" s="546"/>
      <c r="U83" s="546"/>
      <c r="V83" s="546"/>
      <c r="W83" s="584"/>
      <c r="X83" s="127"/>
      <c r="Y83" s="109"/>
      <c r="Z83" s="109"/>
      <c r="AA83" s="109"/>
      <c r="AB83" s="108"/>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108"/>
      <c r="BF83" s="109"/>
      <c r="BG83" s="109"/>
      <c r="BH83" s="109"/>
      <c r="BI83" s="128"/>
      <c r="BJ83" s="127"/>
      <c r="BK83" s="109"/>
      <c r="BL83" s="109"/>
      <c r="BM83" s="109"/>
      <c r="BN83" s="108"/>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108"/>
      <c r="CR83" s="109"/>
      <c r="CS83" s="109"/>
      <c r="CT83" s="109"/>
      <c r="CU83" s="129"/>
    </row>
    <row r="84" spans="2:99" ht="9.75" customHeight="1">
      <c r="B84" s="607"/>
      <c r="C84" s="546"/>
      <c r="D84" s="546"/>
      <c r="E84" s="546"/>
      <c r="F84" s="546"/>
      <c r="G84" s="546"/>
      <c r="H84" s="546"/>
      <c r="I84" s="546"/>
      <c r="J84" s="546"/>
      <c r="K84" s="546"/>
      <c r="L84" s="546"/>
      <c r="M84" s="546"/>
      <c r="N84" s="546"/>
      <c r="O84" s="546"/>
      <c r="P84" s="546"/>
      <c r="Q84" s="546"/>
      <c r="R84" s="546"/>
      <c r="S84" s="546"/>
      <c r="T84" s="546"/>
      <c r="U84" s="546"/>
      <c r="V84" s="546"/>
      <c r="W84" s="584"/>
      <c r="X84" s="127"/>
      <c r="Y84" s="109"/>
      <c r="Z84" s="109"/>
      <c r="AA84" s="109"/>
      <c r="AB84" s="108"/>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108"/>
      <c r="BF84" s="109"/>
      <c r="BG84" s="109"/>
      <c r="BH84" s="109"/>
      <c r="BI84" s="128"/>
      <c r="BJ84" s="127"/>
      <c r="BK84" s="109"/>
      <c r="BL84" s="109"/>
      <c r="BM84" s="109"/>
      <c r="BN84" s="108"/>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108"/>
      <c r="CR84" s="109"/>
      <c r="CS84" s="109"/>
      <c r="CT84" s="109"/>
      <c r="CU84" s="129"/>
    </row>
    <row r="85" spans="2:99" ht="9.75" customHeight="1">
      <c r="B85" s="607"/>
      <c r="C85" s="546"/>
      <c r="D85" s="546"/>
      <c r="E85" s="546"/>
      <c r="F85" s="546"/>
      <c r="G85" s="546"/>
      <c r="H85" s="546"/>
      <c r="I85" s="546"/>
      <c r="J85" s="546"/>
      <c r="K85" s="546"/>
      <c r="L85" s="546"/>
      <c r="M85" s="546"/>
      <c r="N85" s="546"/>
      <c r="O85" s="546"/>
      <c r="P85" s="546"/>
      <c r="Q85" s="546"/>
      <c r="R85" s="546"/>
      <c r="S85" s="546"/>
      <c r="T85" s="546"/>
      <c r="U85" s="546"/>
      <c r="V85" s="546"/>
      <c r="W85" s="584"/>
      <c r="X85" s="127"/>
      <c r="Y85" s="109"/>
      <c r="Z85" s="109"/>
      <c r="AA85" s="109"/>
      <c r="AB85" s="108"/>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108"/>
      <c r="BF85" s="109"/>
      <c r="BG85" s="109"/>
      <c r="BH85" s="109"/>
      <c r="BI85" s="128"/>
      <c r="BJ85" s="127"/>
      <c r="BK85" s="109"/>
      <c r="BL85" s="109"/>
      <c r="BM85" s="109"/>
      <c r="BN85" s="108"/>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108"/>
      <c r="CR85" s="109"/>
      <c r="CS85" s="109"/>
      <c r="CT85" s="109"/>
      <c r="CU85" s="129"/>
    </row>
    <row r="86" spans="2:99" ht="9.75" customHeight="1">
      <c r="B86" s="607"/>
      <c r="C86" s="546"/>
      <c r="D86" s="546"/>
      <c r="E86" s="546"/>
      <c r="F86" s="546"/>
      <c r="G86" s="546"/>
      <c r="H86" s="546"/>
      <c r="I86" s="546"/>
      <c r="J86" s="546"/>
      <c r="K86" s="546"/>
      <c r="L86" s="546"/>
      <c r="M86" s="546"/>
      <c r="N86" s="546"/>
      <c r="O86" s="546"/>
      <c r="P86" s="546"/>
      <c r="Q86" s="546"/>
      <c r="R86" s="546"/>
      <c r="S86" s="546"/>
      <c r="T86" s="546"/>
      <c r="U86" s="546"/>
      <c r="V86" s="546"/>
      <c r="W86" s="584"/>
      <c r="X86" s="127"/>
      <c r="Y86" s="109"/>
      <c r="Z86" s="109"/>
      <c r="AA86" s="109"/>
      <c r="AB86" s="108"/>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108"/>
      <c r="BF86" s="109"/>
      <c r="BG86" s="109"/>
      <c r="BH86" s="109"/>
      <c r="BI86" s="128"/>
      <c r="BJ86" s="127"/>
      <c r="BK86" s="109"/>
      <c r="BL86" s="109"/>
      <c r="BM86" s="109"/>
      <c r="BN86" s="108"/>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108"/>
      <c r="CR86" s="109"/>
      <c r="CS86" s="109"/>
      <c r="CT86" s="109"/>
      <c r="CU86" s="129"/>
    </row>
    <row r="87" spans="2:99" ht="9.75" customHeight="1">
      <c r="B87" s="607"/>
      <c r="C87" s="546"/>
      <c r="D87" s="546"/>
      <c r="E87" s="546"/>
      <c r="F87" s="546"/>
      <c r="G87" s="546"/>
      <c r="H87" s="546"/>
      <c r="I87" s="546"/>
      <c r="J87" s="546"/>
      <c r="K87" s="546"/>
      <c r="L87" s="546"/>
      <c r="M87" s="546"/>
      <c r="N87" s="546"/>
      <c r="O87" s="546"/>
      <c r="P87" s="546"/>
      <c r="Q87" s="546"/>
      <c r="R87" s="546"/>
      <c r="S87" s="546"/>
      <c r="T87" s="546"/>
      <c r="U87" s="546"/>
      <c r="V87" s="546"/>
      <c r="W87" s="584"/>
      <c r="X87" s="127"/>
      <c r="Y87" s="109"/>
      <c r="Z87" s="109"/>
      <c r="AA87" s="109"/>
      <c r="AB87" s="108"/>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108"/>
      <c r="BF87" s="109"/>
      <c r="BG87" s="109"/>
      <c r="BH87" s="109"/>
      <c r="BI87" s="128"/>
      <c r="BJ87" s="127"/>
      <c r="BK87" s="109"/>
      <c r="BL87" s="109"/>
      <c r="BM87" s="109"/>
      <c r="BN87" s="108"/>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108"/>
      <c r="CR87" s="109"/>
      <c r="CS87" s="109"/>
      <c r="CT87" s="109"/>
      <c r="CU87" s="129"/>
    </row>
    <row r="88" spans="2:99" ht="9.75" customHeight="1">
      <c r="B88" s="607"/>
      <c r="C88" s="546"/>
      <c r="D88" s="546"/>
      <c r="E88" s="546"/>
      <c r="F88" s="546"/>
      <c r="G88" s="546"/>
      <c r="H88" s="546"/>
      <c r="I88" s="546"/>
      <c r="J88" s="546"/>
      <c r="K88" s="546"/>
      <c r="L88" s="546"/>
      <c r="M88" s="546"/>
      <c r="N88" s="546"/>
      <c r="O88" s="546"/>
      <c r="P88" s="546"/>
      <c r="Q88" s="546"/>
      <c r="R88" s="546"/>
      <c r="S88" s="546"/>
      <c r="T88" s="546"/>
      <c r="U88" s="546"/>
      <c r="V88" s="546"/>
      <c r="W88" s="584"/>
      <c r="X88" s="127"/>
      <c r="Y88" s="109"/>
      <c r="Z88" s="109"/>
      <c r="AA88" s="109"/>
      <c r="AB88" s="108"/>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108"/>
      <c r="BF88" s="109"/>
      <c r="BG88" s="109"/>
      <c r="BH88" s="109"/>
      <c r="BI88" s="128"/>
      <c r="BJ88" s="127"/>
      <c r="BK88" s="109"/>
      <c r="BL88" s="109"/>
      <c r="BM88" s="109"/>
      <c r="BN88" s="108"/>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108"/>
      <c r="CR88" s="109"/>
      <c r="CS88" s="109"/>
      <c r="CT88" s="109"/>
      <c r="CU88" s="129"/>
    </row>
    <row r="89" spans="2:99" ht="9.75" customHeight="1">
      <c r="B89" s="607"/>
      <c r="C89" s="546"/>
      <c r="D89" s="546"/>
      <c r="E89" s="546"/>
      <c r="F89" s="546"/>
      <c r="G89" s="546"/>
      <c r="H89" s="546"/>
      <c r="I89" s="546"/>
      <c r="J89" s="546"/>
      <c r="K89" s="546"/>
      <c r="L89" s="546"/>
      <c r="M89" s="546"/>
      <c r="N89" s="546"/>
      <c r="O89" s="546"/>
      <c r="P89" s="546"/>
      <c r="Q89" s="546"/>
      <c r="R89" s="546"/>
      <c r="S89" s="546"/>
      <c r="T89" s="546"/>
      <c r="U89" s="546"/>
      <c r="V89" s="546"/>
      <c r="W89" s="584"/>
      <c r="X89" s="127"/>
      <c r="Y89" s="109"/>
      <c r="Z89" s="109"/>
      <c r="AA89" s="109"/>
      <c r="AB89" s="108"/>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108"/>
      <c r="BF89" s="109"/>
      <c r="BG89" s="109"/>
      <c r="BH89" s="109"/>
      <c r="BI89" s="128"/>
      <c r="BJ89" s="127"/>
      <c r="BK89" s="109"/>
      <c r="BL89" s="109"/>
      <c r="BM89" s="109"/>
      <c r="BN89" s="108"/>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108"/>
      <c r="CR89" s="109"/>
      <c r="CS89" s="109"/>
      <c r="CT89" s="109"/>
      <c r="CU89" s="129"/>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6"/>
      <c r="X90" s="130"/>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2"/>
      <c r="BJ90" s="130"/>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3"/>
    </row>
    <row r="91" spans="2:99" ht="9.75" customHeight="1">
      <c r="B91" s="643" t="s">
        <v>222</v>
      </c>
      <c r="C91" s="546"/>
      <c r="D91" s="546"/>
      <c r="E91" s="546"/>
      <c r="F91" s="546"/>
      <c r="G91" s="546"/>
      <c r="H91" s="546"/>
      <c r="I91" s="546"/>
      <c r="J91" s="546"/>
      <c r="K91" s="546"/>
      <c r="L91" s="546"/>
      <c r="M91" s="546"/>
      <c r="N91" s="546"/>
      <c r="O91" s="546"/>
      <c r="P91" s="546"/>
      <c r="Q91" s="546"/>
      <c r="R91" s="546"/>
      <c r="S91" s="546"/>
      <c r="T91" s="546"/>
      <c r="U91" s="546"/>
      <c r="V91" s="546"/>
      <c r="W91" s="584"/>
      <c r="X91" s="122"/>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5"/>
      <c r="BJ91" s="122"/>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6"/>
    </row>
    <row r="92" spans="2:99" ht="9.75" customHeight="1">
      <c r="B92" s="607"/>
      <c r="C92" s="546"/>
      <c r="D92" s="546"/>
      <c r="E92" s="546"/>
      <c r="F92" s="546"/>
      <c r="G92" s="546"/>
      <c r="H92" s="546"/>
      <c r="I92" s="546"/>
      <c r="J92" s="546"/>
      <c r="K92" s="546"/>
      <c r="L92" s="546"/>
      <c r="M92" s="546"/>
      <c r="N92" s="546"/>
      <c r="O92" s="546"/>
      <c r="P92" s="546"/>
      <c r="Q92" s="546"/>
      <c r="R92" s="546"/>
      <c r="S92" s="546"/>
      <c r="T92" s="546"/>
      <c r="U92" s="546"/>
      <c r="V92" s="546"/>
      <c r="W92" s="584"/>
      <c r="X92" s="127"/>
      <c r="Y92" s="109"/>
      <c r="Z92" s="109"/>
      <c r="AA92" s="109"/>
      <c r="AC92" s="539" t="s">
        <v>222</v>
      </c>
      <c r="AD92" s="539"/>
      <c r="AE92" s="539"/>
      <c r="AF92" s="539"/>
      <c r="AG92" s="539"/>
      <c r="AH92" s="539"/>
      <c r="AI92" s="539"/>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108"/>
      <c r="BF92" s="109"/>
      <c r="BG92" s="109"/>
      <c r="BH92" s="109"/>
      <c r="BI92" s="128"/>
      <c r="BJ92" s="127"/>
      <c r="BK92" s="109"/>
      <c r="BL92" s="109"/>
      <c r="BM92" s="109"/>
      <c r="BO92" s="539" t="s">
        <v>222</v>
      </c>
      <c r="BP92" s="539"/>
      <c r="BQ92" s="539"/>
      <c r="BR92" s="539"/>
      <c r="BS92" s="539"/>
      <c r="BT92" s="539"/>
      <c r="BU92" s="539"/>
      <c r="BV92" s="539"/>
      <c r="BW92" s="539"/>
      <c r="BX92" s="539"/>
      <c r="BY92" s="539"/>
      <c r="BZ92" s="539"/>
      <c r="CA92" s="539"/>
      <c r="CB92" s="539"/>
      <c r="CC92" s="539"/>
      <c r="CD92" s="539"/>
      <c r="CE92" s="539"/>
      <c r="CF92" s="539"/>
      <c r="CG92" s="539"/>
      <c r="CH92" s="539"/>
      <c r="CI92" s="539"/>
      <c r="CJ92" s="539"/>
      <c r="CK92" s="539"/>
      <c r="CL92" s="539"/>
      <c r="CM92" s="539"/>
      <c r="CN92" s="539"/>
      <c r="CO92" s="539"/>
      <c r="CP92" s="539"/>
      <c r="CQ92" s="108"/>
      <c r="CR92" s="109"/>
      <c r="CS92" s="109"/>
      <c r="CT92" s="109"/>
      <c r="CU92" s="129"/>
    </row>
    <row r="93" spans="2:99" ht="9.75" customHeight="1">
      <c r="B93" s="607"/>
      <c r="C93" s="546"/>
      <c r="D93" s="546"/>
      <c r="E93" s="546"/>
      <c r="F93" s="546"/>
      <c r="G93" s="546"/>
      <c r="H93" s="546"/>
      <c r="I93" s="546"/>
      <c r="J93" s="546"/>
      <c r="K93" s="546"/>
      <c r="L93" s="546"/>
      <c r="M93" s="546"/>
      <c r="N93" s="546"/>
      <c r="O93" s="546"/>
      <c r="P93" s="546"/>
      <c r="Q93" s="546"/>
      <c r="R93" s="546"/>
      <c r="S93" s="546"/>
      <c r="T93" s="546"/>
      <c r="U93" s="546"/>
      <c r="V93" s="546"/>
      <c r="W93" s="584"/>
      <c r="X93" s="127"/>
      <c r="Y93" s="109"/>
      <c r="Z93" s="109"/>
      <c r="AA93" s="109"/>
      <c r="AB93" s="108"/>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108"/>
      <c r="BF93" s="109"/>
      <c r="BG93" s="109"/>
      <c r="BH93" s="109"/>
      <c r="BI93" s="128"/>
      <c r="BJ93" s="127"/>
      <c r="BK93" s="109"/>
      <c r="BL93" s="109"/>
      <c r="BM93" s="109"/>
      <c r="BN93" s="108"/>
      <c r="BO93" s="539"/>
      <c r="BP93" s="539"/>
      <c r="BQ93" s="539"/>
      <c r="BR93" s="539"/>
      <c r="BS93" s="539"/>
      <c r="BT93" s="539"/>
      <c r="BU93" s="539"/>
      <c r="BV93" s="539"/>
      <c r="BW93" s="539"/>
      <c r="BX93" s="539"/>
      <c r="BY93" s="539"/>
      <c r="BZ93" s="539"/>
      <c r="CA93" s="539"/>
      <c r="CB93" s="539"/>
      <c r="CC93" s="539"/>
      <c r="CD93" s="539"/>
      <c r="CE93" s="539"/>
      <c r="CF93" s="539"/>
      <c r="CG93" s="539"/>
      <c r="CH93" s="539"/>
      <c r="CI93" s="539"/>
      <c r="CJ93" s="539"/>
      <c r="CK93" s="539"/>
      <c r="CL93" s="539"/>
      <c r="CM93" s="539"/>
      <c r="CN93" s="539"/>
      <c r="CO93" s="539"/>
      <c r="CP93" s="539"/>
      <c r="CQ93" s="108"/>
      <c r="CR93" s="109"/>
      <c r="CS93" s="109"/>
      <c r="CT93" s="109"/>
      <c r="CU93" s="129"/>
    </row>
    <row r="94" spans="2:99" ht="9.75" customHeight="1">
      <c r="B94" s="607"/>
      <c r="C94" s="546"/>
      <c r="D94" s="546"/>
      <c r="E94" s="546"/>
      <c r="F94" s="546"/>
      <c r="G94" s="546"/>
      <c r="H94" s="546"/>
      <c r="I94" s="546"/>
      <c r="J94" s="546"/>
      <c r="K94" s="546"/>
      <c r="L94" s="546"/>
      <c r="M94" s="546"/>
      <c r="N94" s="546"/>
      <c r="O94" s="546"/>
      <c r="P94" s="546"/>
      <c r="Q94" s="546"/>
      <c r="R94" s="546"/>
      <c r="S94" s="546"/>
      <c r="T94" s="546"/>
      <c r="U94" s="546"/>
      <c r="V94" s="546"/>
      <c r="W94" s="584"/>
      <c r="X94" s="127"/>
      <c r="Y94" s="109"/>
      <c r="Z94" s="109"/>
      <c r="AA94" s="109"/>
      <c r="AB94" s="108"/>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108"/>
      <c r="BF94" s="109"/>
      <c r="BG94" s="109"/>
      <c r="BH94" s="109"/>
      <c r="BI94" s="128"/>
      <c r="BJ94" s="127"/>
      <c r="BK94" s="109"/>
      <c r="BL94" s="109"/>
      <c r="BM94" s="109"/>
      <c r="BN94" s="108"/>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108"/>
      <c r="CR94" s="109"/>
      <c r="CS94" s="109"/>
      <c r="CT94" s="109"/>
      <c r="CU94" s="129"/>
    </row>
    <row r="95" spans="2:99" ht="9.75" customHeight="1">
      <c r="B95" s="607"/>
      <c r="C95" s="546"/>
      <c r="D95" s="546"/>
      <c r="E95" s="546"/>
      <c r="F95" s="546"/>
      <c r="G95" s="546"/>
      <c r="H95" s="546"/>
      <c r="I95" s="546"/>
      <c r="J95" s="546"/>
      <c r="K95" s="546"/>
      <c r="L95" s="546"/>
      <c r="M95" s="546"/>
      <c r="N95" s="546"/>
      <c r="O95" s="546"/>
      <c r="P95" s="546"/>
      <c r="Q95" s="546"/>
      <c r="R95" s="546"/>
      <c r="S95" s="546"/>
      <c r="T95" s="546"/>
      <c r="U95" s="546"/>
      <c r="V95" s="546"/>
      <c r="W95" s="584"/>
      <c r="X95" s="127"/>
      <c r="Y95" s="109"/>
      <c r="Z95" s="109"/>
      <c r="AA95" s="109"/>
      <c r="AB95" s="108"/>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108"/>
      <c r="BF95" s="109"/>
      <c r="BG95" s="109"/>
      <c r="BH95" s="109"/>
      <c r="BI95" s="128"/>
      <c r="BJ95" s="127"/>
      <c r="BK95" s="109"/>
      <c r="BL95" s="109"/>
      <c r="BM95" s="109"/>
      <c r="BN95" s="108"/>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108"/>
      <c r="CR95" s="109"/>
      <c r="CS95" s="109"/>
      <c r="CT95" s="109"/>
      <c r="CU95" s="129"/>
    </row>
    <row r="96" spans="2:99" ht="9.75" customHeight="1">
      <c r="B96" s="607"/>
      <c r="C96" s="546"/>
      <c r="D96" s="546"/>
      <c r="E96" s="546"/>
      <c r="F96" s="546"/>
      <c r="G96" s="546"/>
      <c r="H96" s="546"/>
      <c r="I96" s="546"/>
      <c r="J96" s="546"/>
      <c r="K96" s="546"/>
      <c r="L96" s="546"/>
      <c r="M96" s="546"/>
      <c r="N96" s="546"/>
      <c r="O96" s="546"/>
      <c r="P96" s="546"/>
      <c r="Q96" s="546"/>
      <c r="R96" s="546"/>
      <c r="S96" s="546"/>
      <c r="T96" s="546"/>
      <c r="U96" s="546"/>
      <c r="V96" s="546"/>
      <c r="W96" s="584"/>
      <c r="X96" s="127"/>
      <c r="Y96" s="109"/>
      <c r="Z96" s="109"/>
      <c r="AA96" s="109"/>
      <c r="AB96" s="108"/>
      <c r="AC96" s="539"/>
      <c r="AD96" s="539"/>
      <c r="AE96" s="539"/>
      <c r="AF96" s="539"/>
      <c r="AG96" s="539"/>
      <c r="AH96" s="539"/>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108"/>
      <c r="BF96" s="109"/>
      <c r="BG96" s="109"/>
      <c r="BH96" s="109"/>
      <c r="BI96" s="128"/>
      <c r="BJ96" s="127"/>
      <c r="BK96" s="109"/>
      <c r="BL96" s="109"/>
      <c r="BM96" s="109"/>
      <c r="BN96" s="108"/>
      <c r="BO96" s="539"/>
      <c r="BP96" s="539"/>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108"/>
      <c r="CR96" s="109"/>
      <c r="CS96" s="109"/>
      <c r="CT96" s="109"/>
      <c r="CU96" s="129"/>
    </row>
    <row r="97" spans="2:99" ht="9.75" customHeight="1">
      <c r="B97" s="607"/>
      <c r="C97" s="546"/>
      <c r="D97" s="546"/>
      <c r="E97" s="546"/>
      <c r="F97" s="546"/>
      <c r="G97" s="546"/>
      <c r="H97" s="546"/>
      <c r="I97" s="546"/>
      <c r="J97" s="546"/>
      <c r="K97" s="546"/>
      <c r="L97" s="546"/>
      <c r="M97" s="546"/>
      <c r="N97" s="546"/>
      <c r="O97" s="546"/>
      <c r="P97" s="546"/>
      <c r="Q97" s="546"/>
      <c r="R97" s="546"/>
      <c r="S97" s="546"/>
      <c r="T97" s="546"/>
      <c r="U97" s="546"/>
      <c r="V97" s="546"/>
      <c r="W97" s="584"/>
      <c r="X97" s="127"/>
      <c r="Y97" s="109"/>
      <c r="Z97" s="109"/>
      <c r="AA97" s="109"/>
      <c r="AB97" s="108"/>
      <c r="AC97" s="539"/>
      <c r="AD97" s="539"/>
      <c r="AE97" s="539"/>
      <c r="AF97" s="539"/>
      <c r="AG97" s="539"/>
      <c r="AH97" s="539"/>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108"/>
      <c r="BF97" s="109"/>
      <c r="BG97" s="109"/>
      <c r="BH97" s="109"/>
      <c r="BI97" s="128"/>
      <c r="BJ97" s="127"/>
      <c r="BK97" s="109"/>
      <c r="BL97" s="109"/>
      <c r="BM97" s="109"/>
      <c r="BN97" s="108"/>
      <c r="BO97" s="539"/>
      <c r="BP97" s="539"/>
      <c r="BQ97" s="539"/>
      <c r="BR97" s="539"/>
      <c r="BS97" s="539"/>
      <c r="BT97" s="539"/>
      <c r="BU97" s="539"/>
      <c r="BV97" s="539"/>
      <c r="BW97" s="539"/>
      <c r="BX97" s="539"/>
      <c r="BY97" s="539"/>
      <c r="BZ97" s="539"/>
      <c r="CA97" s="539"/>
      <c r="CB97" s="539"/>
      <c r="CC97" s="539"/>
      <c r="CD97" s="539"/>
      <c r="CE97" s="539"/>
      <c r="CF97" s="539"/>
      <c r="CG97" s="539"/>
      <c r="CH97" s="539"/>
      <c r="CI97" s="539"/>
      <c r="CJ97" s="539"/>
      <c r="CK97" s="539"/>
      <c r="CL97" s="539"/>
      <c r="CM97" s="539"/>
      <c r="CN97" s="539"/>
      <c r="CO97" s="539"/>
      <c r="CP97" s="539"/>
      <c r="CQ97" s="108"/>
      <c r="CR97" s="109"/>
      <c r="CS97" s="109"/>
      <c r="CT97" s="109"/>
      <c r="CU97" s="129"/>
    </row>
    <row r="98" spans="2:99" ht="9.75" customHeight="1">
      <c r="B98" s="607"/>
      <c r="C98" s="546"/>
      <c r="D98" s="546"/>
      <c r="E98" s="546"/>
      <c r="F98" s="546"/>
      <c r="G98" s="546"/>
      <c r="H98" s="546"/>
      <c r="I98" s="546"/>
      <c r="J98" s="546"/>
      <c r="K98" s="546"/>
      <c r="L98" s="546"/>
      <c r="M98" s="546"/>
      <c r="N98" s="546"/>
      <c r="O98" s="546"/>
      <c r="P98" s="546"/>
      <c r="Q98" s="546"/>
      <c r="R98" s="546"/>
      <c r="S98" s="546"/>
      <c r="T98" s="546"/>
      <c r="U98" s="546"/>
      <c r="V98" s="546"/>
      <c r="W98" s="584"/>
      <c r="X98" s="127"/>
      <c r="Y98" s="109"/>
      <c r="Z98" s="109"/>
      <c r="AA98" s="109"/>
      <c r="AB98" s="108"/>
      <c r="AC98" s="539"/>
      <c r="AD98" s="539"/>
      <c r="AE98" s="539"/>
      <c r="AF98" s="539"/>
      <c r="AG98" s="539"/>
      <c r="AH98" s="539"/>
      <c r="AI98" s="539"/>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108"/>
      <c r="BF98" s="109"/>
      <c r="BG98" s="109"/>
      <c r="BH98" s="109"/>
      <c r="BI98" s="128"/>
      <c r="BJ98" s="127"/>
      <c r="BK98" s="109"/>
      <c r="BL98" s="109"/>
      <c r="BM98" s="109"/>
      <c r="BN98" s="108"/>
      <c r="BO98" s="539"/>
      <c r="BP98" s="539"/>
      <c r="BQ98" s="539"/>
      <c r="BR98" s="539"/>
      <c r="BS98" s="539"/>
      <c r="BT98" s="539"/>
      <c r="BU98" s="539"/>
      <c r="BV98" s="539"/>
      <c r="BW98" s="539"/>
      <c r="BX98" s="539"/>
      <c r="BY98" s="539"/>
      <c r="BZ98" s="539"/>
      <c r="CA98" s="539"/>
      <c r="CB98" s="539"/>
      <c r="CC98" s="539"/>
      <c r="CD98" s="539"/>
      <c r="CE98" s="539"/>
      <c r="CF98" s="539"/>
      <c r="CG98" s="539"/>
      <c r="CH98" s="539"/>
      <c r="CI98" s="539"/>
      <c r="CJ98" s="539"/>
      <c r="CK98" s="539"/>
      <c r="CL98" s="539"/>
      <c r="CM98" s="539"/>
      <c r="CN98" s="539"/>
      <c r="CO98" s="539"/>
      <c r="CP98" s="539"/>
      <c r="CQ98" s="108"/>
      <c r="CR98" s="109"/>
      <c r="CS98" s="109"/>
      <c r="CT98" s="109"/>
      <c r="CU98" s="129"/>
    </row>
    <row r="99" spans="2:99" ht="9.75" customHeight="1">
      <c r="B99" s="607"/>
      <c r="C99" s="546"/>
      <c r="D99" s="546"/>
      <c r="E99" s="546"/>
      <c r="F99" s="546"/>
      <c r="G99" s="546"/>
      <c r="H99" s="546"/>
      <c r="I99" s="546"/>
      <c r="J99" s="546"/>
      <c r="K99" s="546"/>
      <c r="L99" s="546"/>
      <c r="M99" s="546"/>
      <c r="N99" s="546"/>
      <c r="O99" s="546"/>
      <c r="P99" s="546"/>
      <c r="Q99" s="546"/>
      <c r="R99" s="546"/>
      <c r="S99" s="546"/>
      <c r="T99" s="546"/>
      <c r="U99" s="546"/>
      <c r="V99" s="546"/>
      <c r="W99" s="584"/>
      <c r="X99" s="127"/>
      <c r="Y99" s="109"/>
      <c r="Z99" s="109"/>
      <c r="AA99" s="109"/>
      <c r="AB99" s="108"/>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108"/>
      <c r="BF99" s="109"/>
      <c r="BG99" s="109"/>
      <c r="BH99" s="109"/>
      <c r="BI99" s="128"/>
      <c r="BJ99" s="127"/>
      <c r="BK99" s="109"/>
      <c r="BL99" s="109"/>
      <c r="BM99" s="109"/>
      <c r="BN99" s="108"/>
      <c r="BO99" s="539"/>
      <c r="BP99" s="539"/>
      <c r="BQ99" s="539"/>
      <c r="BR99" s="539"/>
      <c r="BS99" s="539"/>
      <c r="BT99" s="539"/>
      <c r="BU99" s="539"/>
      <c r="BV99" s="539"/>
      <c r="BW99" s="539"/>
      <c r="BX99" s="539"/>
      <c r="BY99" s="539"/>
      <c r="BZ99" s="539"/>
      <c r="CA99" s="539"/>
      <c r="CB99" s="539"/>
      <c r="CC99" s="539"/>
      <c r="CD99" s="539"/>
      <c r="CE99" s="539"/>
      <c r="CF99" s="539"/>
      <c r="CG99" s="539"/>
      <c r="CH99" s="539"/>
      <c r="CI99" s="539"/>
      <c r="CJ99" s="539"/>
      <c r="CK99" s="539"/>
      <c r="CL99" s="539"/>
      <c r="CM99" s="539"/>
      <c r="CN99" s="539"/>
      <c r="CO99" s="539"/>
      <c r="CP99" s="539"/>
      <c r="CQ99" s="108"/>
      <c r="CR99" s="109"/>
      <c r="CS99" s="109"/>
      <c r="CT99" s="109"/>
      <c r="CU99" s="129"/>
    </row>
    <row r="100" spans="2:99" ht="9.75" customHeight="1">
      <c r="B100" s="607"/>
      <c r="C100" s="546"/>
      <c r="D100" s="546"/>
      <c r="E100" s="546"/>
      <c r="F100" s="546"/>
      <c r="G100" s="546"/>
      <c r="H100" s="546"/>
      <c r="I100" s="546"/>
      <c r="J100" s="546"/>
      <c r="K100" s="546"/>
      <c r="L100" s="546"/>
      <c r="M100" s="546"/>
      <c r="N100" s="546"/>
      <c r="O100" s="546"/>
      <c r="P100" s="546"/>
      <c r="Q100" s="546"/>
      <c r="R100" s="546"/>
      <c r="S100" s="546"/>
      <c r="T100" s="546"/>
      <c r="U100" s="546"/>
      <c r="V100" s="546"/>
      <c r="W100" s="584"/>
      <c r="X100" s="127"/>
      <c r="Y100" s="109"/>
      <c r="Z100" s="109"/>
      <c r="AA100" s="109"/>
      <c r="AB100" s="108"/>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108"/>
      <c r="BF100" s="109"/>
      <c r="BG100" s="109"/>
      <c r="BH100" s="109"/>
      <c r="BI100" s="128"/>
      <c r="BJ100" s="127"/>
      <c r="BK100" s="109"/>
      <c r="BL100" s="109"/>
      <c r="BM100" s="109"/>
      <c r="BN100" s="108"/>
      <c r="BO100" s="539"/>
      <c r="BP100" s="539"/>
      <c r="BQ100" s="539"/>
      <c r="BR100" s="539"/>
      <c r="BS100" s="539"/>
      <c r="BT100" s="539"/>
      <c r="BU100" s="539"/>
      <c r="BV100" s="539"/>
      <c r="BW100" s="539"/>
      <c r="BX100" s="539"/>
      <c r="BY100" s="539"/>
      <c r="BZ100" s="539"/>
      <c r="CA100" s="539"/>
      <c r="CB100" s="539"/>
      <c r="CC100" s="539"/>
      <c r="CD100" s="539"/>
      <c r="CE100" s="539"/>
      <c r="CF100" s="539"/>
      <c r="CG100" s="539"/>
      <c r="CH100" s="539"/>
      <c r="CI100" s="539"/>
      <c r="CJ100" s="539"/>
      <c r="CK100" s="539"/>
      <c r="CL100" s="539"/>
      <c r="CM100" s="539"/>
      <c r="CN100" s="539"/>
      <c r="CO100" s="539"/>
      <c r="CP100" s="539"/>
      <c r="CQ100" s="108"/>
      <c r="CR100" s="109"/>
      <c r="CS100" s="109"/>
      <c r="CT100" s="109"/>
      <c r="CU100" s="129"/>
    </row>
    <row r="101" spans="2:99" ht="9.75" customHeight="1">
      <c r="B101" s="607"/>
      <c r="C101" s="546"/>
      <c r="D101" s="546"/>
      <c r="E101" s="546"/>
      <c r="F101" s="546"/>
      <c r="G101" s="546"/>
      <c r="H101" s="546"/>
      <c r="I101" s="546"/>
      <c r="J101" s="546"/>
      <c r="K101" s="546"/>
      <c r="L101" s="546"/>
      <c r="M101" s="546"/>
      <c r="N101" s="546"/>
      <c r="O101" s="546"/>
      <c r="P101" s="546"/>
      <c r="Q101" s="546"/>
      <c r="R101" s="546"/>
      <c r="S101" s="546"/>
      <c r="T101" s="546"/>
      <c r="U101" s="546"/>
      <c r="V101" s="546"/>
      <c r="W101" s="584"/>
      <c r="X101" s="127"/>
      <c r="Y101" s="109"/>
      <c r="Z101" s="109"/>
      <c r="AA101" s="109"/>
      <c r="AB101" s="108"/>
      <c r="AC101" s="539"/>
      <c r="AD101" s="539"/>
      <c r="AE101" s="539"/>
      <c r="AF101" s="539"/>
      <c r="AG101" s="539"/>
      <c r="AH101" s="539"/>
      <c r="AI101" s="539"/>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108"/>
      <c r="BF101" s="109"/>
      <c r="BG101" s="109"/>
      <c r="BH101" s="109"/>
      <c r="BI101" s="128"/>
      <c r="BJ101" s="127"/>
      <c r="BK101" s="109"/>
      <c r="BL101" s="109"/>
      <c r="BM101" s="109"/>
      <c r="BN101" s="108"/>
      <c r="BO101" s="539"/>
      <c r="BP101" s="539"/>
      <c r="BQ101" s="539"/>
      <c r="BR101" s="539"/>
      <c r="BS101" s="539"/>
      <c r="BT101" s="539"/>
      <c r="BU101" s="539"/>
      <c r="BV101" s="539"/>
      <c r="BW101" s="539"/>
      <c r="BX101" s="539"/>
      <c r="BY101" s="539"/>
      <c r="BZ101" s="539"/>
      <c r="CA101" s="539"/>
      <c r="CB101" s="539"/>
      <c r="CC101" s="539"/>
      <c r="CD101" s="539"/>
      <c r="CE101" s="539"/>
      <c r="CF101" s="539"/>
      <c r="CG101" s="539"/>
      <c r="CH101" s="539"/>
      <c r="CI101" s="539"/>
      <c r="CJ101" s="539"/>
      <c r="CK101" s="539"/>
      <c r="CL101" s="539"/>
      <c r="CM101" s="539"/>
      <c r="CN101" s="539"/>
      <c r="CO101" s="539"/>
      <c r="CP101" s="539"/>
      <c r="CQ101" s="108"/>
      <c r="CR101" s="109"/>
      <c r="CS101" s="109"/>
      <c r="CT101" s="109"/>
      <c r="CU101" s="129"/>
    </row>
    <row r="102" spans="2:99" ht="9.75" customHeight="1">
      <c r="B102" s="607"/>
      <c r="C102" s="546"/>
      <c r="D102" s="546"/>
      <c r="E102" s="546"/>
      <c r="F102" s="546"/>
      <c r="G102" s="546"/>
      <c r="H102" s="546"/>
      <c r="I102" s="546"/>
      <c r="J102" s="546"/>
      <c r="K102" s="546"/>
      <c r="L102" s="546"/>
      <c r="M102" s="546"/>
      <c r="N102" s="546"/>
      <c r="O102" s="546"/>
      <c r="P102" s="546"/>
      <c r="Q102" s="546"/>
      <c r="R102" s="546"/>
      <c r="S102" s="546"/>
      <c r="T102" s="546"/>
      <c r="U102" s="546"/>
      <c r="V102" s="546"/>
      <c r="W102" s="584"/>
      <c r="X102" s="127"/>
      <c r="Y102" s="109"/>
      <c r="Z102" s="109"/>
      <c r="AA102" s="109"/>
      <c r="AB102" s="108"/>
      <c r="AC102" s="539"/>
      <c r="AD102" s="539"/>
      <c r="AE102" s="539"/>
      <c r="AF102" s="539"/>
      <c r="AG102" s="539"/>
      <c r="AH102" s="539"/>
      <c r="AI102" s="539"/>
      <c r="AJ102" s="539"/>
      <c r="AK102" s="539"/>
      <c r="AL102" s="539"/>
      <c r="AM102" s="539"/>
      <c r="AN102" s="539"/>
      <c r="AO102" s="539"/>
      <c r="AP102" s="539"/>
      <c r="AQ102" s="539"/>
      <c r="AR102" s="539"/>
      <c r="AS102" s="539"/>
      <c r="AT102" s="539"/>
      <c r="AU102" s="539"/>
      <c r="AV102" s="539"/>
      <c r="AW102" s="539"/>
      <c r="AX102" s="539"/>
      <c r="AY102" s="539"/>
      <c r="AZ102" s="539"/>
      <c r="BA102" s="539"/>
      <c r="BB102" s="539"/>
      <c r="BC102" s="539"/>
      <c r="BD102" s="539"/>
      <c r="BE102" s="108"/>
      <c r="BF102" s="109"/>
      <c r="BG102" s="109"/>
      <c r="BH102" s="109"/>
      <c r="BI102" s="128"/>
      <c r="BJ102" s="127"/>
      <c r="BK102" s="109"/>
      <c r="BL102" s="109"/>
      <c r="BM102" s="109"/>
      <c r="BN102" s="108"/>
      <c r="BO102" s="539"/>
      <c r="BP102" s="539"/>
      <c r="BQ102" s="539"/>
      <c r="BR102" s="539"/>
      <c r="BS102" s="539"/>
      <c r="BT102" s="539"/>
      <c r="BU102" s="539"/>
      <c r="BV102" s="539"/>
      <c r="BW102" s="539"/>
      <c r="BX102" s="539"/>
      <c r="BY102" s="539"/>
      <c r="BZ102" s="539"/>
      <c r="CA102" s="539"/>
      <c r="CB102" s="539"/>
      <c r="CC102" s="539"/>
      <c r="CD102" s="539"/>
      <c r="CE102" s="539"/>
      <c r="CF102" s="539"/>
      <c r="CG102" s="539"/>
      <c r="CH102" s="539"/>
      <c r="CI102" s="539"/>
      <c r="CJ102" s="539"/>
      <c r="CK102" s="539"/>
      <c r="CL102" s="539"/>
      <c r="CM102" s="539"/>
      <c r="CN102" s="539"/>
      <c r="CO102" s="539"/>
      <c r="CP102" s="539"/>
      <c r="CQ102" s="108"/>
      <c r="CR102" s="109"/>
      <c r="CS102" s="109"/>
      <c r="CT102" s="109"/>
      <c r="CU102" s="129"/>
    </row>
    <row r="103" spans="2:99" ht="9.75" customHeight="1">
      <c r="B103" s="607"/>
      <c r="C103" s="546"/>
      <c r="D103" s="546"/>
      <c r="E103" s="546"/>
      <c r="F103" s="546"/>
      <c r="G103" s="546"/>
      <c r="H103" s="546"/>
      <c r="I103" s="546"/>
      <c r="J103" s="546"/>
      <c r="K103" s="546"/>
      <c r="L103" s="546"/>
      <c r="M103" s="546"/>
      <c r="N103" s="546"/>
      <c r="O103" s="546"/>
      <c r="P103" s="546"/>
      <c r="Q103" s="546"/>
      <c r="R103" s="546"/>
      <c r="S103" s="546"/>
      <c r="T103" s="546"/>
      <c r="U103" s="546"/>
      <c r="V103" s="546"/>
      <c r="W103" s="584"/>
      <c r="X103" s="127"/>
      <c r="Y103" s="109"/>
      <c r="Z103" s="109"/>
      <c r="AA103" s="109"/>
      <c r="AB103" s="108"/>
      <c r="AC103" s="539"/>
      <c r="AD103" s="539"/>
      <c r="AE103" s="539"/>
      <c r="AF103" s="539"/>
      <c r="AG103" s="539"/>
      <c r="AH103" s="539"/>
      <c r="AI103" s="539"/>
      <c r="AJ103" s="539"/>
      <c r="AK103" s="539"/>
      <c r="AL103" s="539"/>
      <c r="AM103" s="539"/>
      <c r="AN103" s="539"/>
      <c r="AO103" s="539"/>
      <c r="AP103" s="539"/>
      <c r="AQ103" s="539"/>
      <c r="AR103" s="539"/>
      <c r="AS103" s="539"/>
      <c r="AT103" s="539"/>
      <c r="AU103" s="539"/>
      <c r="AV103" s="539"/>
      <c r="AW103" s="539"/>
      <c r="AX103" s="539"/>
      <c r="AY103" s="539"/>
      <c r="AZ103" s="539"/>
      <c r="BA103" s="539"/>
      <c r="BB103" s="539"/>
      <c r="BC103" s="539"/>
      <c r="BD103" s="539"/>
      <c r="BE103" s="108"/>
      <c r="BF103" s="109"/>
      <c r="BG103" s="109"/>
      <c r="BH103" s="109"/>
      <c r="BI103" s="128"/>
      <c r="BJ103" s="127"/>
      <c r="BK103" s="109"/>
      <c r="BL103" s="109"/>
      <c r="BM103" s="109"/>
      <c r="BN103" s="108"/>
      <c r="BO103" s="539"/>
      <c r="BP103" s="539"/>
      <c r="BQ103" s="539"/>
      <c r="BR103" s="539"/>
      <c r="BS103" s="539"/>
      <c r="BT103" s="539"/>
      <c r="BU103" s="539"/>
      <c r="BV103" s="539"/>
      <c r="BW103" s="539"/>
      <c r="BX103" s="539"/>
      <c r="BY103" s="539"/>
      <c r="BZ103" s="539"/>
      <c r="CA103" s="539"/>
      <c r="CB103" s="539"/>
      <c r="CC103" s="539"/>
      <c r="CD103" s="539"/>
      <c r="CE103" s="539"/>
      <c r="CF103" s="539"/>
      <c r="CG103" s="539"/>
      <c r="CH103" s="539"/>
      <c r="CI103" s="539"/>
      <c r="CJ103" s="539"/>
      <c r="CK103" s="539"/>
      <c r="CL103" s="539"/>
      <c r="CM103" s="539"/>
      <c r="CN103" s="539"/>
      <c r="CO103" s="539"/>
      <c r="CP103" s="539"/>
      <c r="CQ103" s="108"/>
      <c r="CR103" s="109"/>
      <c r="CS103" s="109"/>
      <c r="CT103" s="109"/>
      <c r="CU103" s="129"/>
    </row>
    <row r="104" spans="2:99" ht="9.75" customHeight="1">
      <c r="B104" s="607"/>
      <c r="C104" s="546"/>
      <c r="D104" s="546"/>
      <c r="E104" s="546"/>
      <c r="F104" s="546"/>
      <c r="G104" s="546"/>
      <c r="H104" s="546"/>
      <c r="I104" s="546"/>
      <c r="J104" s="546"/>
      <c r="K104" s="546"/>
      <c r="L104" s="546"/>
      <c r="M104" s="546"/>
      <c r="N104" s="546"/>
      <c r="O104" s="546"/>
      <c r="P104" s="546"/>
      <c r="Q104" s="546"/>
      <c r="R104" s="546"/>
      <c r="S104" s="546"/>
      <c r="T104" s="546"/>
      <c r="U104" s="546"/>
      <c r="V104" s="546"/>
      <c r="W104" s="584"/>
      <c r="X104" s="127"/>
      <c r="Y104" s="109"/>
      <c r="Z104" s="109"/>
      <c r="AA104" s="109"/>
      <c r="AB104" s="108"/>
      <c r="AC104" s="539"/>
      <c r="AD104" s="539"/>
      <c r="AE104" s="539"/>
      <c r="AF104" s="539"/>
      <c r="AG104" s="539"/>
      <c r="AH104" s="539"/>
      <c r="AI104" s="539"/>
      <c r="AJ104" s="539"/>
      <c r="AK104" s="539"/>
      <c r="AL104" s="539"/>
      <c r="AM104" s="539"/>
      <c r="AN104" s="539"/>
      <c r="AO104" s="539"/>
      <c r="AP104" s="539"/>
      <c r="AQ104" s="539"/>
      <c r="AR104" s="539"/>
      <c r="AS104" s="539"/>
      <c r="AT104" s="539"/>
      <c r="AU104" s="539"/>
      <c r="AV104" s="539"/>
      <c r="AW104" s="539"/>
      <c r="AX104" s="539"/>
      <c r="AY104" s="539"/>
      <c r="AZ104" s="539"/>
      <c r="BA104" s="539"/>
      <c r="BB104" s="539"/>
      <c r="BC104" s="539"/>
      <c r="BD104" s="539"/>
      <c r="BE104" s="108"/>
      <c r="BF104" s="109"/>
      <c r="BG104" s="109"/>
      <c r="BH104" s="109"/>
      <c r="BI104" s="128"/>
      <c r="BJ104" s="127"/>
      <c r="BK104" s="109"/>
      <c r="BL104" s="109"/>
      <c r="BM104" s="109"/>
      <c r="BN104" s="108"/>
      <c r="BO104" s="539"/>
      <c r="BP104" s="539"/>
      <c r="BQ104" s="539"/>
      <c r="BR104" s="539"/>
      <c r="BS104" s="539"/>
      <c r="BT104" s="539"/>
      <c r="BU104" s="539"/>
      <c r="BV104" s="539"/>
      <c r="BW104" s="539"/>
      <c r="BX104" s="539"/>
      <c r="BY104" s="539"/>
      <c r="BZ104" s="539"/>
      <c r="CA104" s="539"/>
      <c r="CB104" s="539"/>
      <c r="CC104" s="539"/>
      <c r="CD104" s="539"/>
      <c r="CE104" s="539"/>
      <c r="CF104" s="539"/>
      <c r="CG104" s="539"/>
      <c r="CH104" s="539"/>
      <c r="CI104" s="539"/>
      <c r="CJ104" s="539"/>
      <c r="CK104" s="539"/>
      <c r="CL104" s="539"/>
      <c r="CM104" s="539"/>
      <c r="CN104" s="539"/>
      <c r="CO104" s="539"/>
      <c r="CP104" s="539"/>
      <c r="CQ104" s="108"/>
      <c r="CR104" s="109"/>
      <c r="CS104" s="109"/>
      <c r="CT104" s="109"/>
      <c r="CU104" s="129"/>
    </row>
    <row r="105" spans="2:99" ht="9.75" customHeight="1">
      <c r="B105" s="607"/>
      <c r="C105" s="546"/>
      <c r="D105" s="546"/>
      <c r="E105" s="546"/>
      <c r="F105" s="546"/>
      <c r="G105" s="546"/>
      <c r="H105" s="546"/>
      <c r="I105" s="546"/>
      <c r="J105" s="546"/>
      <c r="K105" s="546"/>
      <c r="L105" s="546"/>
      <c r="M105" s="546"/>
      <c r="N105" s="546"/>
      <c r="O105" s="546"/>
      <c r="P105" s="546"/>
      <c r="Q105" s="546"/>
      <c r="R105" s="546"/>
      <c r="S105" s="546"/>
      <c r="T105" s="546"/>
      <c r="U105" s="546"/>
      <c r="V105" s="546"/>
      <c r="W105" s="584"/>
      <c r="X105" s="127"/>
      <c r="Y105" s="109"/>
      <c r="Z105" s="109"/>
      <c r="AA105" s="109"/>
      <c r="AB105" s="108"/>
      <c r="AC105" s="539"/>
      <c r="AD105" s="539"/>
      <c r="AE105" s="539"/>
      <c r="AF105" s="539"/>
      <c r="AG105" s="539"/>
      <c r="AH105" s="539"/>
      <c r="AI105" s="539"/>
      <c r="AJ105" s="539"/>
      <c r="AK105" s="539"/>
      <c r="AL105" s="539"/>
      <c r="AM105" s="539"/>
      <c r="AN105" s="539"/>
      <c r="AO105" s="539"/>
      <c r="AP105" s="539"/>
      <c r="AQ105" s="539"/>
      <c r="AR105" s="539"/>
      <c r="AS105" s="539"/>
      <c r="AT105" s="539"/>
      <c r="AU105" s="539"/>
      <c r="AV105" s="539"/>
      <c r="AW105" s="539"/>
      <c r="AX105" s="539"/>
      <c r="AY105" s="539"/>
      <c r="AZ105" s="539"/>
      <c r="BA105" s="539"/>
      <c r="BB105" s="539"/>
      <c r="BC105" s="539"/>
      <c r="BD105" s="539"/>
      <c r="BE105" s="108"/>
      <c r="BF105" s="109"/>
      <c r="BG105" s="109"/>
      <c r="BH105" s="109"/>
      <c r="BI105" s="128"/>
      <c r="BJ105" s="127"/>
      <c r="BK105" s="109"/>
      <c r="BL105" s="109"/>
      <c r="BM105" s="109"/>
      <c r="BN105" s="108"/>
      <c r="BO105" s="539"/>
      <c r="BP105" s="539"/>
      <c r="BQ105" s="539"/>
      <c r="BR105" s="539"/>
      <c r="BS105" s="539"/>
      <c r="BT105" s="539"/>
      <c r="BU105" s="539"/>
      <c r="BV105" s="539"/>
      <c r="BW105" s="539"/>
      <c r="BX105" s="539"/>
      <c r="BY105" s="539"/>
      <c r="BZ105" s="539"/>
      <c r="CA105" s="539"/>
      <c r="CB105" s="539"/>
      <c r="CC105" s="539"/>
      <c r="CD105" s="539"/>
      <c r="CE105" s="539"/>
      <c r="CF105" s="539"/>
      <c r="CG105" s="539"/>
      <c r="CH105" s="539"/>
      <c r="CI105" s="539"/>
      <c r="CJ105" s="539"/>
      <c r="CK105" s="539"/>
      <c r="CL105" s="539"/>
      <c r="CM105" s="539"/>
      <c r="CN105" s="539"/>
      <c r="CO105" s="539"/>
      <c r="CP105" s="539"/>
      <c r="CQ105" s="108"/>
      <c r="CR105" s="109"/>
      <c r="CS105" s="109"/>
      <c r="CT105" s="109"/>
      <c r="CU105" s="129"/>
    </row>
    <row r="106" spans="2:99" ht="9.75" customHeight="1">
      <c r="B106" s="607"/>
      <c r="C106" s="546"/>
      <c r="D106" s="546"/>
      <c r="E106" s="546"/>
      <c r="F106" s="546"/>
      <c r="G106" s="546"/>
      <c r="H106" s="546"/>
      <c r="I106" s="546"/>
      <c r="J106" s="546"/>
      <c r="K106" s="546"/>
      <c r="L106" s="546"/>
      <c r="M106" s="546"/>
      <c r="N106" s="546"/>
      <c r="O106" s="546"/>
      <c r="P106" s="546"/>
      <c r="Q106" s="546"/>
      <c r="R106" s="546"/>
      <c r="S106" s="546"/>
      <c r="T106" s="546"/>
      <c r="U106" s="546"/>
      <c r="V106" s="546"/>
      <c r="W106" s="584"/>
      <c r="X106" s="127"/>
      <c r="Y106" s="109"/>
      <c r="Z106" s="109"/>
      <c r="AA106" s="109"/>
      <c r="AB106" s="108"/>
      <c r="AC106" s="539"/>
      <c r="AD106" s="539"/>
      <c r="AE106" s="539"/>
      <c r="AF106" s="539"/>
      <c r="AG106" s="539"/>
      <c r="AH106" s="539"/>
      <c r="AI106" s="539"/>
      <c r="AJ106" s="539"/>
      <c r="AK106" s="539"/>
      <c r="AL106" s="539"/>
      <c r="AM106" s="539"/>
      <c r="AN106" s="539"/>
      <c r="AO106" s="539"/>
      <c r="AP106" s="539"/>
      <c r="AQ106" s="539"/>
      <c r="AR106" s="539"/>
      <c r="AS106" s="539"/>
      <c r="AT106" s="539"/>
      <c r="AU106" s="539"/>
      <c r="AV106" s="539"/>
      <c r="AW106" s="539"/>
      <c r="AX106" s="539"/>
      <c r="AY106" s="539"/>
      <c r="AZ106" s="539"/>
      <c r="BA106" s="539"/>
      <c r="BB106" s="539"/>
      <c r="BC106" s="539"/>
      <c r="BD106" s="539"/>
      <c r="BE106" s="108"/>
      <c r="BF106" s="109"/>
      <c r="BG106" s="109"/>
      <c r="BH106" s="109"/>
      <c r="BI106" s="128"/>
      <c r="BJ106" s="127"/>
      <c r="BK106" s="109"/>
      <c r="BL106" s="109"/>
      <c r="BM106" s="109"/>
      <c r="BN106" s="108"/>
      <c r="BO106" s="539"/>
      <c r="BP106" s="539"/>
      <c r="BQ106" s="539"/>
      <c r="BR106" s="539"/>
      <c r="BS106" s="539"/>
      <c r="BT106" s="539"/>
      <c r="BU106" s="539"/>
      <c r="BV106" s="539"/>
      <c r="BW106" s="539"/>
      <c r="BX106" s="539"/>
      <c r="BY106" s="539"/>
      <c r="BZ106" s="539"/>
      <c r="CA106" s="539"/>
      <c r="CB106" s="539"/>
      <c r="CC106" s="539"/>
      <c r="CD106" s="539"/>
      <c r="CE106" s="539"/>
      <c r="CF106" s="539"/>
      <c r="CG106" s="539"/>
      <c r="CH106" s="539"/>
      <c r="CI106" s="539"/>
      <c r="CJ106" s="539"/>
      <c r="CK106" s="539"/>
      <c r="CL106" s="539"/>
      <c r="CM106" s="539"/>
      <c r="CN106" s="539"/>
      <c r="CO106" s="539"/>
      <c r="CP106" s="539"/>
      <c r="CQ106" s="108"/>
      <c r="CR106" s="109"/>
      <c r="CS106" s="109"/>
      <c r="CT106" s="109"/>
      <c r="CU106" s="129"/>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6"/>
      <c r="X107" s="130"/>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2"/>
      <c r="BJ107" s="130"/>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3"/>
    </row>
    <row r="108" spans="2:99" ht="7.5" customHeight="1">
      <c r="B108" s="644" t="s">
        <v>223</v>
      </c>
      <c r="C108" s="645"/>
      <c r="D108" s="645"/>
      <c r="E108" s="645"/>
      <c r="F108" s="645"/>
      <c r="G108" s="645"/>
      <c r="H108" s="650" t="s">
        <v>208</v>
      </c>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50"/>
      <c r="CC108" s="650"/>
      <c r="CD108" s="650"/>
      <c r="CE108" s="650"/>
      <c r="CF108" s="650"/>
      <c r="CG108" s="650"/>
      <c r="CH108" s="650"/>
      <c r="CI108" s="650"/>
      <c r="CJ108" s="650"/>
      <c r="CK108" s="650"/>
      <c r="CL108" s="650"/>
      <c r="CM108" s="650"/>
      <c r="CN108" s="650"/>
      <c r="CO108" s="650"/>
      <c r="CP108" s="650"/>
      <c r="CQ108" s="650"/>
      <c r="CR108" s="650"/>
      <c r="CS108" s="650"/>
      <c r="CT108" s="650"/>
      <c r="CU108" s="651"/>
    </row>
    <row r="109" spans="2:99" ht="7.5" customHeight="1">
      <c r="B109" s="646"/>
      <c r="C109" s="647"/>
      <c r="D109" s="647"/>
      <c r="E109" s="647"/>
      <c r="F109" s="647"/>
      <c r="G109" s="647"/>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T109" s="652"/>
      <c r="AU109" s="652"/>
      <c r="AV109" s="652"/>
      <c r="AW109" s="652"/>
      <c r="AX109" s="652"/>
      <c r="AY109" s="652"/>
      <c r="AZ109" s="652"/>
      <c r="BA109" s="652"/>
      <c r="BB109" s="652"/>
      <c r="BC109" s="652"/>
      <c r="BD109" s="652"/>
      <c r="BE109" s="652"/>
      <c r="BF109" s="652"/>
      <c r="BG109" s="652"/>
      <c r="BH109" s="652"/>
      <c r="BI109" s="652"/>
      <c r="BJ109" s="652"/>
      <c r="BK109" s="652"/>
      <c r="BL109" s="652"/>
      <c r="BM109" s="652"/>
      <c r="BN109" s="652"/>
      <c r="BO109" s="652"/>
      <c r="BP109" s="652"/>
      <c r="BQ109" s="652"/>
      <c r="BR109" s="652"/>
      <c r="BS109" s="652"/>
      <c r="BT109" s="652"/>
      <c r="BU109" s="652"/>
      <c r="BV109" s="652"/>
      <c r="BW109" s="652"/>
      <c r="BX109" s="652"/>
      <c r="BY109" s="652"/>
      <c r="BZ109" s="652"/>
      <c r="CA109" s="652"/>
      <c r="CB109" s="652"/>
      <c r="CC109" s="652"/>
      <c r="CD109" s="652"/>
      <c r="CE109" s="652"/>
      <c r="CF109" s="652"/>
      <c r="CG109" s="652"/>
      <c r="CH109" s="652"/>
      <c r="CI109" s="652"/>
      <c r="CJ109" s="652"/>
      <c r="CK109" s="652"/>
      <c r="CL109" s="652"/>
      <c r="CM109" s="652"/>
      <c r="CN109" s="652"/>
      <c r="CO109" s="652"/>
      <c r="CP109" s="652"/>
      <c r="CQ109" s="652"/>
      <c r="CR109" s="652"/>
      <c r="CS109" s="652"/>
      <c r="CT109" s="652"/>
      <c r="CU109" s="653"/>
    </row>
    <row r="110" spans="2:99" ht="7.5" customHeight="1">
      <c r="B110" s="646"/>
      <c r="C110" s="647"/>
      <c r="D110" s="647"/>
      <c r="E110" s="647"/>
      <c r="F110" s="647"/>
      <c r="G110" s="647"/>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c r="AN110" s="652"/>
      <c r="AO110" s="652"/>
      <c r="AP110" s="652"/>
      <c r="AQ110" s="652"/>
      <c r="AR110" s="652"/>
      <c r="AS110" s="652"/>
      <c r="AT110" s="652"/>
      <c r="AU110" s="652"/>
      <c r="AV110" s="652"/>
      <c r="AW110" s="652"/>
      <c r="AX110" s="652"/>
      <c r="AY110" s="652"/>
      <c r="AZ110" s="652"/>
      <c r="BA110" s="652"/>
      <c r="BB110" s="652"/>
      <c r="BC110" s="652"/>
      <c r="BD110" s="652"/>
      <c r="BE110" s="652"/>
      <c r="BF110" s="652"/>
      <c r="BG110" s="652"/>
      <c r="BH110" s="652"/>
      <c r="BI110" s="652"/>
      <c r="BJ110" s="652"/>
      <c r="BK110" s="652"/>
      <c r="BL110" s="652"/>
      <c r="BM110" s="652"/>
      <c r="BN110" s="652"/>
      <c r="BO110" s="652"/>
      <c r="BP110" s="652"/>
      <c r="BQ110" s="652"/>
      <c r="BR110" s="652"/>
      <c r="BS110" s="652"/>
      <c r="BT110" s="652"/>
      <c r="BU110" s="652"/>
      <c r="BV110" s="652"/>
      <c r="BW110" s="652"/>
      <c r="BX110" s="652"/>
      <c r="BY110" s="652"/>
      <c r="BZ110" s="652"/>
      <c r="CA110" s="652"/>
      <c r="CB110" s="652"/>
      <c r="CC110" s="652"/>
      <c r="CD110" s="652"/>
      <c r="CE110" s="652"/>
      <c r="CF110" s="652"/>
      <c r="CG110" s="652"/>
      <c r="CH110" s="652"/>
      <c r="CI110" s="652"/>
      <c r="CJ110" s="652"/>
      <c r="CK110" s="652"/>
      <c r="CL110" s="652"/>
      <c r="CM110" s="652"/>
      <c r="CN110" s="652"/>
      <c r="CO110" s="652"/>
      <c r="CP110" s="652"/>
      <c r="CQ110" s="652"/>
      <c r="CR110" s="652"/>
      <c r="CS110" s="652"/>
      <c r="CT110" s="652"/>
      <c r="CU110" s="653"/>
    </row>
    <row r="111" spans="2:99" ht="7.5" customHeight="1" thickBot="1">
      <c r="B111" s="648"/>
      <c r="C111" s="649"/>
      <c r="D111" s="649"/>
      <c r="E111" s="649"/>
      <c r="F111" s="649"/>
      <c r="G111" s="649"/>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c r="AO111" s="654"/>
      <c r="AP111" s="654"/>
      <c r="AQ111" s="654"/>
      <c r="AR111" s="654"/>
      <c r="AS111" s="654"/>
      <c r="AT111" s="654"/>
      <c r="AU111" s="654"/>
      <c r="AV111" s="654"/>
      <c r="AW111" s="654"/>
      <c r="AX111" s="654"/>
      <c r="AY111" s="654"/>
      <c r="AZ111" s="654"/>
      <c r="BA111" s="654"/>
      <c r="BB111" s="654"/>
      <c r="BC111" s="654"/>
      <c r="BD111" s="654"/>
      <c r="BE111" s="654"/>
      <c r="BF111" s="654"/>
      <c r="BG111" s="654"/>
      <c r="BH111" s="654"/>
      <c r="BI111" s="654"/>
      <c r="BJ111" s="654"/>
      <c r="BK111" s="654"/>
      <c r="BL111" s="654"/>
      <c r="BM111" s="654"/>
      <c r="BN111" s="654"/>
      <c r="BO111" s="654"/>
      <c r="BP111" s="654"/>
      <c r="BQ111" s="654"/>
      <c r="BR111" s="654"/>
      <c r="BS111" s="654"/>
      <c r="BT111" s="654"/>
      <c r="BU111" s="654"/>
      <c r="BV111" s="654"/>
      <c r="BW111" s="654"/>
      <c r="BX111" s="654"/>
      <c r="BY111" s="654"/>
      <c r="BZ111" s="654"/>
      <c r="CA111" s="654"/>
      <c r="CB111" s="654"/>
      <c r="CC111" s="654"/>
      <c r="CD111" s="654"/>
      <c r="CE111" s="654"/>
      <c r="CF111" s="654"/>
      <c r="CG111" s="654"/>
      <c r="CH111" s="654"/>
      <c r="CI111" s="654"/>
      <c r="CJ111" s="654"/>
      <c r="CK111" s="654"/>
      <c r="CL111" s="654"/>
      <c r="CM111" s="654"/>
      <c r="CN111" s="654"/>
      <c r="CO111" s="654"/>
      <c r="CP111" s="654"/>
      <c r="CQ111" s="654"/>
      <c r="CR111" s="654"/>
      <c r="CS111" s="654"/>
      <c r="CT111" s="654"/>
      <c r="CU111" s="655"/>
    </row>
    <row r="112" spans="2:99" ht="11" customHeight="1">
      <c r="B112" s="656"/>
      <c r="C112" s="656"/>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56"/>
      <c r="BQ112" s="656"/>
      <c r="BR112" s="656"/>
      <c r="BS112" s="656"/>
      <c r="BT112" s="656"/>
      <c r="BU112" s="656"/>
      <c r="BV112" s="656"/>
      <c r="BW112" s="656"/>
      <c r="BX112" s="656"/>
      <c r="BY112" s="656"/>
      <c r="BZ112" s="656"/>
      <c r="CA112" s="656"/>
      <c r="CB112" s="656"/>
      <c r="CC112" s="656"/>
      <c r="CD112" s="656"/>
      <c r="CE112" s="656"/>
      <c r="CF112" s="656"/>
      <c r="CG112" s="656"/>
      <c r="CH112" s="656"/>
      <c r="CI112" s="656"/>
      <c r="CJ112" s="656"/>
      <c r="CK112" s="656"/>
      <c r="CL112" s="656"/>
      <c r="CM112" s="656"/>
      <c r="CN112" s="656"/>
      <c r="CO112" s="656"/>
      <c r="CP112" s="656"/>
      <c r="CQ112" s="656"/>
      <c r="CR112" s="656"/>
      <c r="CS112" s="656"/>
      <c r="CT112" s="656"/>
      <c r="CU112" s="656"/>
    </row>
    <row r="113" spans="2:99" ht="11" customHeight="1">
      <c r="B113" s="657" t="s">
        <v>224</v>
      </c>
      <c r="C113" s="657"/>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57"/>
      <c r="BQ113" s="657"/>
      <c r="BR113" s="657"/>
      <c r="BS113" s="657"/>
      <c r="BT113" s="657"/>
      <c r="BU113" s="657"/>
      <c r="BV113" s="657"/>
      <c r="BW113" s="657"/>
      <c r="BX113" s="657"/>
      <c r="BY113" s="657"/>
      <c r="BZ113" s="657"/>
      <c r="CA113" s="657"/>
      <c r="CB113" s="657"/>
      <c r="CC113" s="657"/>
      <c r="CD113" s="657"/>
      <c r="CE113" s="657"/>
      <c r="CF113" s="657"/>
      <c r="CG113" s="657"/>
      <c r="CH113" s="657"/>
      <c r="CI113" s="657"/>
      <c r="CJ113" s="657"/>
      <c r="CK113" s="657"/>
      <c r="CL113" s="657"/>
      <c r="CM113" s="657"/>
      <c r="CN113" s="657"/>
      <c r="CO113" s="657"/>
      <c r="CP113" s="657"/>
      <c r="CQ113" s="657"/>
      <c r="CR113" s="657"/>
      <c r="CS113" s="657"/>
      <c r="CT113" s="657"/>
      <c r="CU113" s="657"/>
    </row>
    <row r="114" spans="2:99" ht="11" customHeight="1">
      <c r="B114" s="657" t="s">
        <v>225</v>
      </c>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57"/>
      <c r="BQ114" s="657"/>
      <c r="BR114" s="657"/>
      <c r="BS114" s="657"/>
      <c r="BT114" s="657"/>
      <c r="BU114" s="657"/>
      <c r="BV114" s="657"/>
      <c r="BW114" s="657"/>
      <c r="BX114" s="657"/>
      <c r="BY114" s="657"/>
      <c r="BZ114" s="657"/>
      <c r="CA114" s="657"/>
      <c r="CB114" s="657"/>
      <c r="CC114" s="657"/>
      <c r="CD114" s="657"/>
      <c r="CE114" s="657"/>
      <c r="CF114" s="657"/>
      <c r="CG114" s="657"/>
      <c r="CH114" s="657"/>
      <c r="CI114" s="657"/>
      <c r="CJ114" s="657"/>
      <c r="CK114" s="657"/>
      <c r="CL114" s="657"/>
      <c r="CM114" s="657"/>
      <c r="CN114" s="657"/>
      <c r="CO114" s="657"/>
      <c r="CP114" s="657"/>
      <c r="CQ114" s="657"/>
      <c r="CR114" s="657"/>
      <c r="CS114" s="657"/>
      <c r="CT114" s="657"/>
      <c r="CU114" s="657"/>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53" priority="1">
      <formula>($AK43&lt;&gt;"-")</formula>
    </cfRule>
  </conditionalFormatting>
  <conditionalFormatting sqref="CE43">
    <cfRule type="cellIs" dxfId="52" priority="2" operator="equal">
      <formula>"検出"</formula>
    </cfRule>
  </conditionalFormatting>
  <dataValidations count="2">
    <dataValidation type="list" allowBlank="1" showInputMessage="1" showErrorMessage="1" sqref="M16:Z17" xr:uid="{65C3C140-A38E-4E98-BFF1-2E3F260E01D3}">
      <formula1>"持ち込み,郵送"</formula1>
    </dataValidation>
    <dataValidation allowBlank="1" showErrorMessage="1" sqref="CW43:DA43 CW45:DA45 CW47:DA47 CW49:DA49 CW51:DA51" xr:uid="{36E0D681-D700-450A-920B-4287C523D67A}"/>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1625C-2BAD-4A70-AB69-46D63F281E36}">
  <sheetPr>
    <pageSetUpPr fitToPage="1"/>
  </sheetPr>
  <dimension ref="A1:DA114"/>
  <sheetViews>
    <sheetView showZeros="0" view="pageBreakPreview" topLeftCell="B1" zoomScaleNormal="115" zoomScaleSheetLayoutView="100" workbookViewId="0">
      <selection activeCell="L43" sqref="L43:Y52"/>
    </sheetView>
    <sheetView workbookViewId="1"/>
  </sheetViews>
  <sheetFormatPr defaultColWidth="14.46484375" defaultRowHeight="15" customHeight="1"/>
  <cols>
    <col min="1" max="1" width="1.6640625" style="106" customWidth="1"/>
    <col min="2" max="99" width="1.33203125" style="106" customWidth="1"/>
    <col min="100" max="100" width="8.6640625" style="106" customWidth="1"/>
    <col min="101" max="101" width="14.46484375" style="106" customWidth="1"/>
    <col min="102" max="16384" width="14.46484375" style="106"/>
  </cols>
  <sheetData>
    <row r="1" spans="1:102" ht="15" customHeight="1" thickTop="1" thickBot="1">
      <c r="CN1" s="143" t="s">
        <v>249</v>
      </c>
      <c r="CO1" s="670" t="s">
        <v>284</v>
      </c>
      <c r="CP1" s="670"/>
      <c r="CQ1" s="550" t="s">
        <v>248</v>
      </c>
      <c r="CR1" s="550"/>
      <c r="CS1" s="549">
        <f>'★成績書 (5)'!$CW$1</f>
        <v>0</v>
      </c>
      <c r="CT1" s="549"/>
      <c r="CU1" s="142" t="s">
        <v>247</v>
      </c>
      <c r="CW1" s="145">
        <f>'★成績書 (4)'!CW1</f>
        <v>0</v>
      </c>
      <c r="CX1" s="144" t="s">
        <v>250</v>
      </c>
    </row>
    <row r="2" spans="1:102" ht="9" customHeight="1" thickTop="1">
      <c r="B2" s="543" t="s">
        <v>175</v>
      </c>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row>
    <row r="3" spans="1:102" ht="9" customHeight="1">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W3" s="537" t="s">
        <v>221</v>
      </c>
    </row>
    <row r="4" spans="1:102" ht="9" customHeight="1">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W4" s="537"/>
    </row>
    <row r="5" spans="1:102" ht="9" customHeight="1">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W5" s="537"/>
    </row>
    <row r="6" spans="1:102" ht="9" customHeight="1">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Y6" s="108"/>
      <c r="BZ6" s="108"/>
      <c r="CA6" s="539" t="s">
        <v>176</v>
      </c>
      <c r="CB6" s="539"/>
      <c r="CC6" s="539"/>
      <c r="CD6" s="539"/>
      <c r="CE6" s="539"/>
      <c r="CF6" s="539"/>
      <c r="CG6" s="538" t="str">
        <f>'★成績書 (5)'!$CW$3</f>
        <v>A04942-A1</v>
      </c>
      <c r="CH6" s="538"/>
      <c r="CI6" s="538"/>
      <c r="CJ6" s="538"/>
      <c r="CK6" s="538"/>
      <c r="CL6" s="538"/>
      <c r="CM6" s="538"/>
      <c r="CN6" s="538"/>
      <c r="CO6" s="538"/>
      <c r="CP6" s="538"/>
      <c r="CQ6" s="539" t="s">
        <v>189</v>
      </c>
      <c r="CR6" s="540" t="str">
        <f>CO1</f>
        <v>5</v>
      </c>
      <c r="CS6" s="540"/>
      <c r="CT6" s="540"/>
      <c r="CU6" s="540"/>
      <c r="CW6" s="537"/>
    </row>
    <row r="7" spans="1:102" ht="9" customHeight="1">
      <c r="A7" s="547">
        <f>★注文シート!C28</f>
        <v>0</v>
      </c>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8" t="str">
        <f>IF(COUNTIF(★注文シート!C28,"*株式会社*")+COUNTIF(★注文シート!C28,"*有限会社*"),"御中","様")</f>
        <v>様</v>
      </c>
      <c r="AG7" s="548"/>
      <c r="AH7" s="548"/>
      <c r="AI7" s="548"/>
      <c r="AJ7" s="548"/>
      <c r="AK7" s="548"/>
      <c r="AL7" s="548"/>
      <c r="AM7"/>
      <c r="AN7"/>
      <c r="AO7"/>
      <c r="AP7"/>
      <c r="AQ7"/>
      <c r="AR7"/>
      <c r="AS7"/>
      <c r="AT7"/>
      <c r="AU7"/>
      <c r="AV7"/>
      <c r="AW7"/>
      <c r="AX7"/>
      <c r="AY7"/>
      <c r="AZ7"/>
      <c r="BA7"/>
      <c r="BB7"/>
      <c r="BC7"/>
      <c r="BD7"/>
      <c r="BE7"/>
      <c r="BF7"/>
      <c r="BG7"/>
      <c r="BH7"/>
      <c r="BI7"/>
      <c r="BJ7"/>
      <c r="BK7"/>
      <c r="BL7"/>
      <c r="BM7"/>
      <c r="BN7"/>
      <c r="BO7"/>
      <c r="BP7"/>
      <c r="BQ7"/>
      <c r="BR7"/>
      <c r="BS7" s="108"/>
      <c r="BT7" s="108"/>
      <c r="BU7" s="108"/>
      <c r="BV7" s="108"/>
      <c r="BW7" s="108"/>
      <c r="BX7" s="108"/>
      <c r="BY7" s="108"/>
      <c r="BZ7" s="108"/>
      <c r="CA7" s="539"/>
      <c r="CB7" s="539"/>
      <c r="CC7" s="539"/>
      <c r="CD7" s="539"/>
      <c r="CE7" s="539"/>
      <c r="CF7" s="539"/>
      <c r="CG7" s="538"/>
      <c r="CH7" s="538"/>
      <c r="CI7" s="538"/>
      <c r="CJ7" s="538"/>
      <c r="CK7" s="538"/>
      <c r="CL7" s="538"/>
      <c r="CM7" s="538"/>
      <c r="CN7" s="538"/>
      <c r="CO7" s="538"/>
      <c r="CP7" s="538"/>
      <c r="CQ7" s="539"/>
      <c r="CR7" s="540"/>
      <c r="CS7" s="540"/>
      <c r="CT7" s="540"/>
      <c r="CU7" s="540"/>
    </row>
    <row r="8" spans="1:102" ht="9" customHeight="1">
      <c r="A8" s="547"/>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8"/>
      <c r="AG8" s="548"/>
      <c r="AH8" s="548"/>
      <c r="AI8" s="548"/>
      <c r="AJ8" s="548"/>
      <c r="AK8" s="548"/>
      <c r="AL8" s="548"/>
      <c r="AM8"/>
      <c r="AN8"/>
      <c r="AO8"/>
      <c r="AP8"/>
      <c r="AQ8"/>
      <c r="AR8"/>
      <c r="AS8"/>
      <c r="AT8"/>
      <c r="AU8"/>
      <c r="AV8"/>
      <c r="AW8"/>
      <c r="AX8"/>
      <c r="AY8"/>
      <c r="AZ8"/>
      <c r="BA8"/>
      <c r="BB8"/>
      <c r="BC8"/>
      <c r="BD8"/>
      <c r="BE8"/>
      <c r="BF8"/>
      <c r="BG8"/>
      <c r="BH8"/>
      <c r="BI8"/>
      <c r="BJ8"/>
      <c r="BK8"/>
      <c r="BL8"/>
      <c r="BM8"/>
      <c r="BN8"/>
      <c r="BO8"/>
      <c r="BP8"/>
      <c r="BQ8"/>
      <c r="BR8"/>
      <c r="BS8" s="108"/>
      <c r="BT8" s="108"/>
      <c r="BU8" s="108"/>
      <c r="BV8" s="108"/>
      <c r="BW8" s="108"/>
      <c r="BX8" s="108"/>
      <c r="BY8" s="108"/>
      <c r="BZ8" s="108"/>
      <c r="CA8" s="539" t="s">
        <v>177</v>
      </c>
      <c r="CB8" s="539"/>
      <c r="CC8" s="539"/>
      <c r="CD8" s="539"/>
      <c r="CE8" s="539"/>
      <c r="CF8" s="539"/>
      <c r="CG8" s="545">
        <f>★成績書!CG8</f>
        <v>0</v>
      </c>
      <c r="CH8" s="545"/>
      <c r="CI8" s="545"/>
      <c r="CJ8" s="545"/>
      <c r="CK8" s="545"/>
      <c r="CL8" s="545"/>
      <c r="CM8" s="545"/>
      <c r="CN8" s="545"/>
      <c r="CO8" s="545"/>
      <c r="CP8" s="545"/>
      <c r="CQ8" s="545"/>
      <c r="CR8" s="545"/>
      <c r="CS8" s="545"/>
      <c r="CT8" s="545"/>
      <c r="CU8" s="545"/>
      <c r="CW8" s="658" t="s">
        <v>258</v>
      </c>
    </row>
    <row r="9" spans="1:102" ht="9" customHeight="1">
      <c r="A9" s="547"/>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8"/>
      <c r="AG9" s="548"/>
      <c r="AH9" s="548"/>
      <c r="AI9" s="548"/>
      <c r="AJ9" s="548"/>
      <c r="AK9" s="548"/>
      <c r="AL9" s="548"/>
      <c r="AM9"/>
      <c r="AN9"/>
      <c r="AO9"/>
      <c r="AP9"/>
      <c r="AQ9"/>
      <c r="AR9"/>
      <c r="AS9"/>
      <c r="AT9"/>
      <c r="AU9"/>
      <c r="AV9"/>
      <c r="AW9"/>
      <c r="AX9"/>
      <c r="AY9"/>
      <c r="AZ9"/>
      <c r="BA9"/>
      <c r="BB9"/>
      <c r="BC9"/>
      <c r="BD9"/>
      <c r="BE9"/>
      <c r="BF9"/>
      <c r="BG9"/>
      <c r="BH9"/>
      <c r="BI9"/>
      <c r="BJ9"/>
      <c r="BK9"/>
      <c r="BL9"/>
      <c r="BM9"/>
      <c r="BN9"/>
      <c r="BO9"/>
      <c r="BP9"/>
      <c r="BQ9"/>
      <c r="BR9"/>
      <c r="BS9" s="108"/>
      <c r="BT9" s="108"/>
      <c r="BU9" s="108"/>
      <c r="BV9" s="108"/>
      <c r="BW9" s="108"/>
      <c r="BX9" s="108"/>
      <c r="BY9" s="108"/>
      <c r="BZ9" s="108"/>
      <c r="CA9" s="539"/>
      <c r="CB9" s="539"/>
      <c r="CC9" s="539"/>
      <c r="CD9" s="539"/>
      <c r="CE9" s="539"/>
      <c r="CF9" s="539"/>
      <c r="CG9" s="545"/>
      <c r="CH9" s="545"/>
      <c r="CI9" s="545"/>
      <c r="CJ9" s="545"/>
      <c r="CK9" s="545"/>
      <c r="CL9" s="545"/>
      <c r="CM9" s="545"/>
      <c r="CN9" s="545"/>
      <c r="CO9" s="545"/>
      <c r="CP9" s="545"/>
      <c r="CQ9" s="545"/>
      <c r="CR9" s="545"/>
      <c r="CS9" s="545"/>
      <c r="CT9" s="545"/>
      <c r="CU9" s="545"/>
      <c r="CW9" s="658"/>
    </row>
    <row r="10" spans="1:102" ht="9" customHeight="1">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8"/>
      <c r="BP10" s="108"/>
      <c r="BQ10" s="108"/>
      <c r="BR10" s="108"/>
      <c r="BS10" s="108"/>
      <c r="BT10" s="108"/>
      <c r="BU10" s="108"/>
      <c r="BV10" s="108"/>
      <c r="BW10" s="108"/>
      <c r="BX10" s="108"/>
      <c r="BY10" s="108"/>
      <c r="BZ10" s="108"/>
      <c r="CA10" s="108"/>
      <c r="CB10" s="108"/>
      <c r="CC10" s="108"/>
      <c r="CD10" s="108"/>
      <c r="CE10" s="108"/>
      <c r="CF10" s="108"/>
      <c r="CG10" s="110"/>
      <c r="CH10" s="110"/>
      <c r="CI10" s="110"/>
      <c r="CJ10" s="110"/>
      <c r="CK10" s="110"/>
      <c r="CL10" s="110"/>
      <c r="CM10" s="110"/>
      <c r="CN10" s="110"/>
      <c r="CO10" s="110"/>
      <c r="CP10" s="110"/>
      <c r="CQ10" s="110"/>
      <c r="CR10" s="110"/>
      <c r="CS10" s="110"/>
      <c r="CT10" s="110"/>
      <c r="CU10" s="110"/>
    </row>
    <row r="11" spans="1:102" ht="9" customHeight="1">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8"/>
      <c r="BP11" s="108"/>
      <c r="BQ11" s="108"/>
      <c r="BR11" s="108"/>
      <c r="BS11" s="108"/>
      <c r="BT11" s="108"/>
      <c r="BU11" s="108"/>
      <c r="BV11" s="108"/>
      <c r="BW11" s="108"/>
      <c r="BX11" s="108"/>
      <c r="BY11" s="109"/>
      <c r="BZ11" s="109"/>
      <c r="CA11" s="109"/>
      <c r="CB11" s="109"/>
      <c r="CC11" s="109"/>
      <c r="CD11" s="109"/>
      <c r="CE11" s="108"/>
      <c r="CF11" s="108"/>
      <c r="CG11" s="111"/>
      <c r="CH11" s="111"/>
      <c r="CI11" s="111"/>
      <c r="CJ11" s="111"/>
      <c r="CK11" s="111"/>
      <c r="CL11" s="111"/>
      <c r="CM11" s="111"/>
      <c r="CN11" s="111"/>
      <c r="CO11" s="111"/>
      <c r="CP11" s="111"/>
      <c r="CQ11" s="111"/>
      <c r="CR11" s="111"/>
      <c r="CS11" s="111"/>
      <c r="CT11" s="111"/>
      <c r="CU11" s="111"/>
      <c r="CW11" s="541" t="s">
        <v>260</v>
      </c>
      <c r="CX11" s="541"/>
    </row>
    <row r="12" spans="1:102" ht="11" customHeight="1">
      <c r="B12" s="539" t="s">
        <v>178</v>
      </c>
      <c r="C12" s="546"/>
      <c r="D12" s="546"/>
      <c r="E12" s="546"/>
      <c r="F12" s="546"/>
      <c r="G12" s="546"/>
      <c r="H12" s="546"/>
      <c r="I12" s="546"/>
      <c r="J12" s="546"/>
      <c r="K12" s="546"/>
      <c r="L12" s="110"/>
      <c r="M12" s="551">
        <f>★注文シート!C13</f>
        <v>0</v>
      </c>
      <c r="N12" s="551"/>
      <c r="O12" s="551"/>
      <c r="P12" s="551"/>
      <c r="Q12" s="551"/>
      <c r="R12" s="551"/>
      <c r="S12" s="551"/>
      <c r="T12" s="551"/>
      <c r="U12" s="551"/>
      <c r="V12" s="551"/>
      <c r="W12" s="551"/>
      <c r="X12" s="551"/>
      <c r="Y12" s="551"/>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W12" s="541"/>
      <c r="CX12" s="541"/>
    </row>
    <row r="13" spans="1:102" ht="11" customHeight="1">
      <c r="B13" s="546"/>
      <c r="C13" s="546"/>
      <c r="D13" s="546"/>
      <c r="E13" s="546"/>
      <c r="F13" s="546"/>
      <c r="G13" s="546"/>
      <c r="H13" s="546"/>
      <c r="I13" s="546"/>
      <c r="J13" s="546"/>
      <c r="K13" s="546"/>
      <c r="L13" s="110"/>
      <c r="M13" s="551"/>
      <c r="N13" s="551"/>
      <c r="O13" s="551"/>
      <c r="P13" s="551"/>
      <c r="Q13" s="551"/>
      <c r="R13" s="551"/>
      <c r="S13" s="551"/>
      <c r="T13" s="551"/>
      <c r="U13" s="551"/>
      <c r="V13" s="551"/>
      <c r="W13" s="551"/>
      <c r="X13" s="551"/>
      <c r="Y13" s="551"/>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row>
    <row r="14" spans="1:102" ht="11" customHeight="1">
      <c r="B14" s="539" t="s">
        <v>179</v>
      </c>
      <c r="C14" s="546"/>
      <c r="D14" s="546"/>
      <c r="E14" s="546"/>
      <c r="F14" s="546"/>
      <c r="G14" s="546"/>
      <c r="H14" s="546"/>
      <c r="I14" s="546"/>
      <c r="J14" s="546"/>
      <c r="K14" s="546"/>
      <c r="L14" s="110"/>
      <c r="M14" s="551">
        <f>M12</f>
        <v>0</v>
      </c>
      <c r="N14" s="551"/>
      <c r="O14" s="551"/>
      <c r="P14" s="551"/>
      <c r="Q14" s="551"/>
      <c r="R14" s="551"/>
      <c r="S14" s="551"/>
      <c r="T14" s="551"/>
      <c r="U14" s="551"/>
      <c r="V14" s="551"/>
      <c r="W14" s="551"/>
      <c r="X14" s="551"/>
      <c r="Y14" s="551"/>
      <c r="Z14" s="545" t="s">
        <v>180</v>
      </c>
      <c r="AA14" s="545"/>
      <c r="AB14" s="545"/>
      <c r="AC14" s="545"/>
      <c r="AD14" s="551">
        <f>CG8</f>
        <v>0</v>
      </c>
      <c r="AE14" s="551"/>
      <c r="AF14" s="551"/>
      <c r="AG14" s="551"/>
      <c r="AH14" s="551"/>
      <c r="AI14" s="551"/>
      <c r="AJ14" s="551"/>
      <c r="AK14" s="551"/>
      <c r="AL14" s="551"/>
      <c r="AM14" s="551"/>
      <c r="AN14" s="551"/>
      <c r="AO14" s="551"/>
      <c r="AP14" s="551"/>
      <c r="AQ14" s="110"/>
      <c r="AR14" s="110"/>
      <c r="AS14" s="110"/>
      <c r="AT14" s="110"/>
      <c r="AU14" s="110"/>
      <c r="AV14" s="110"/>
      <c r="AW14" s="110"/>
      <c r="AX14" s="110"/>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row>
    <row r="15" spans="1:102" ht="11" customHeight="1">
      <c r="B15" s="546"/>
      <c r="C15" s="546"/>
      <c r="D15" s="546"/>
      <c r="E15" s="546"/>
      <c r="F15" s="546"/>
      <c r="G15" s="546"/>
      <c r="H15" s="546"/>
      <c r="I15" s="546"/>
      <c r="J15" s="546"/>
      <c r="K15" s="546"/>
      <c r="L15" s="110"/>
      <c r="M15" s="551"/>
      <c r="N15" s="551"/>
      <c r="O15" s="551"/>
      <c r="P15" s="551"/>
      <c r="Q15" s="551"/>
      <c r="R15" s="551"/>
      <c r="S15" s="551"/>
      <c r="T15" s="551"/>
      <c r="U15" s="551"/>
      <c r="V15" s="551"/>
      <c r="W15" s="551"/>
      <c r="X15" s="551"/>
      <c r="Y15" s="551"/>
      <c r="Z15" s="545"/>
      <c r="AA15" s="545"/>
      <c r="AB15" s="545"/>
      <c r="AC15" s="545"/>
      <c r="AD15" s="551"/>
      <c r="AE15" s="551"/>
      <c r="AF15" s="551"/>
      <c r="AG15" s="551"/>
      <c r="AH15" s="551"/>
      <c r="AI15" s="551"/>
      <c r="AJ15" s="551"/>
      <c r="AK15" s="551"/>
      <c r="AL15" s="551"/>
      <c r="AM15" s="551"/>
      <c r="AN15" s="551"/>
      <c r="AO15" s="551"/>
      <c r="AP15" s="551"/>
      <c r="AQ15" s="110"/>
      <c r="AR15" s="110"/>
      <c r="AS15" s="110"/>
      <c r="AT15" s="110"/>
      <c r="AU15" s="110"/>
      <c r="AV15" s="110"/>
      <c r="AW15" s="110"/>
      <c r="AX15" s="110"/>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row>
    <row r="16" spans="1:102" ht="11" customHeight="1">
      <c r="B16" s="539" t="s">
        <v>181</v>
      </c>
      <c r="C16" s="546"/>
      <c r="D16" s="546"/>
      <c r="E16" s="546"/>
      <c r="F16" s="546"/>
      <c r="G16" s="546"/>
      <c r="H16" s="546"/>
      <c r="I16" s="546"/>
      <c r="J16" s="546"/>
      <c r="K16" s="546"/>
      <c r="L16" s="108"/>
      <c r="M16" s="562" t="s">
        <v>182</v>
      </c>
      <c r="N16" s="562"/>
      <c r="O16" s="562"/>
      <c r="P16" s="562"/>
      <c r="Q16" s="562"/>
      <c r="R16" s="562"/>
      <c r="S16" s="562"/>
      <c r="T16" s="562"/>
      <c r="U16" s="562"/>
      <c r="V16" s="562"/>
      <c r="W16" s="562"/>
      <c r="X16" s="562"/>
      <c r="Y16" s="562"/>
      <c r="Z16" s="562"/>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row>
    <row r="17" spans="2:104" ht="11" customHeight="1">
      <c r="B17" s="546"/>
      <c r="C17" s="546"/>
      <c r="D17" s="546"/>
      <c r="E17" s="546"/>
      <c r="F17" s="546"/>
      <c r="G17" s="546"/>
      <c r="H17" s="546"/>
      <c r="I17" s="546"/>
      <c r="J17" s="546"/>
      <c r="K17" s="546"/>
      <c r="L17" s="108"/>
      <c r="M17" s="562"/>
      <c r="N17" s="562"/>
      <c r="O17" s="562"/>
      <c r="P17" s="562"/>
      <c r="Q17" s="562"/>
      <c r="R17" s="562"/>
      <c r="S17" s="562"/>
      <c r="T17" s="562"/>
      <c r="U17" s="562"/>
      <c r="V17" s="562"/>
      <c r="W17" s="562"/>
      <c r="X17" s="562"/>
      <c r="Y17" s="562"/>
      <c r="Z17" s="562"/>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row>
    <row r="18" spans="2:104" ht="11" customHeight="1">
      <c r="B18" s="539" t="s">
        <v>183</v>
      </c>
      <c r="C18" s="546"/>
      <c r="D18" s="546"/>
      <c r="E18" s="546"/>
      <c r="F18" s="546"/>
      <c r="G18" s="546"/>
      <c r="H18" s="546"/>
      <c r="I18" s="546"/>
      <c r="J18" s="546"/>
      <c r="K18" s="546"/>
      <c r="L18" s="108"/>
      <c r="M18" s="563">
        <f>★注文シート!G43</f>
        <v>0</v>
      </c>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113"/>
      <c r="AX18" s="113"/>
      <c r="AY18" s="113"/>
      <c r="AZ18" s="113"/>
      <c r="BA18" s="113"/>
      <c r="BB18" s="113"/>
      <c r="BC18" s="113"/>
      <c r="BD18" s="113"/>
      <c r="BE18" s="113"/>
      <c r="BF18" s="113"/>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row>
    <row r="19" spans="2:104" ht="11" customHeight="1">
      <c r="B19" s="546"/>
      <c r="C19" s="546"/>
      <c r="D19" s="546"/>
      <c r="E19" s="546"/>
      <c r="F19" s="546"/>
      <c r="G19" s="546"/>
      <c r="H19" s="546"/>
      <c r="I19" s="546"/>
      <c r="J19" s="546"/>
      <c r="K19" s="546"/>
      <c r="L19" s="108"/>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113"/>
      <c r="AX19" s="113"/>
      <c r="AY19" s="113"/>
      <c r="AZ19" s="113"/>
      <c r="BA19" s="113"/>
      <c r="BB19" s="113"/>
      <c r="BC19" s="113"/>
      <c r="BD19" s="113"/>
      <c r="BE19" s="113"/>
      <c r="BF19" s="113"/>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row>
    <row r="20" spans="2:104" ht="11" customHeight="1">
      <c r="B20" s="108"/>
      <c r="C20" s="108"/>
      <c r="D20" s="108"/>
      <c r="E20" s="108"/>
      <c r="F20" s="108"/>
      <c r="G20" s="108"/>
      <c r="H20" s="108"/>
      <c r="I20" s="108"/>
      <c r="J20" s="108"/>
      <c r="K20" s="108"/>
      <c r="L20" s="108"/>
      <c r="M20" s="108"/>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row>
    <row r="21" spans="2:104" ht="9" customHeight="1">
      <c r="B21" s="113"/>
      <c r="C21" s="113"/>
      <c r="D21" s="113"/>
      <c r="E21" s="113"/>
      <c r="F21" s="113"/>
      <c r="G21" s="113"/>
      <c r="H21" s="113"/>
      <c r="I21" s="113"/>
      <c r="J21" s="113"/>
      <c r="K21" s="113"/>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row>
    <row r="22" spans="2:104" ht="9" customHeight="1">
      <c r="B22" s="113"/>
      <c r="C22" s="113"/>
      <c r="D22" s="113"/>
      <c r="E22" s="113"/>
      <c r="F22" s="113"/>
      <c r="G22" s="113"/>
      <c r="H22" s="113"/>
      <c r="I22" s="113"/>
      <c r="J22" s="113"/>
      <c r="K22" s="113"/>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row>
    <row r="23" spans="2:104" ht="9" customHeight="1">
      <c r="B23" s="113"/>
      <c r="C23" s="113"/>
      <c r="D23" s="113"/>
      <c r="E23" s="113"/>
      <c r="F23" s="113"/>
      <c r="G23" s="113"/>
      <c r="H23" s="113"/>
      <c r="I23" s="113"/>
      <c r="J23" s="113"/>
      <c r="K23" s="113"/>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row>
    <row r="24" spans="2:104" ht="9" customHeight="1">
      <c r="B24" s="564" t="s">
        <v>184</v>
      </c>
      <c r="C24" s="565"/>
      <c r="D24" s="565"/>
      <c r="E24" s="565"/>
      <c r="F24" s="565"/>
      <c r="G24" s="565"/>
      <c r="H24" s="565"/>
      <c r="I24" s="565"/>
      <c r="J24" s="565"/>
      <c r="K24" s="565"/>
      <c r="L24" s="114"/>
      <c r="M24" s="566">
        <f>★注文シート!C35</f>
        <v>0</v>
      </c>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row>
    <row r="25" spans="2:104" ht="9" customHeight="1">
      <c r="B25" s="565"/>
      <c r="C25" s="565"/>
      <c r="D25" s="565"/>
      <c r="E25" s="565"/>
      <c r="F25" s="565"/>
      <c r="G25" s="565"/>
      <c r="H25" s="565"/>
      <c r="I25" s="565"/>
      <c r="J25" s="565"/>
      <c r="K25" s="565"/>
      <c r="L25" s="114"/>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row>
    <row r="26" spans="2:104" ht="9" customHeight="1">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row>
    <row r="27" spans="2:104" ht="7.5" customHeight="1">
      <c r="B27" s="539" t="s">
        <v>185</v>
      </c>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row>
    <row r="28" spans="2:104" ht="7.5" customHeight="1" thickBot="1">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row>
    <row r="29" spans="2:104" ht="9" customHeight="1">
      <c r="B29" s="567" t="s">
        <v>186</v>
      </c>
      <c r="C29" s="568"/>
      <c r="D29" s="568"/>
      <c r="E29" s="568"/>
      <c r="F29" s="568"/>
      <c r="G29" s="568"/>
      <c r="H29" s="568"/>
      <c r="I29" s="568"/>
      <c r="J29" s="568"/>
      <c r="K29" s="568"/>
      <c r="L29" s="568"/>
      <c r="M29" s="568"/>
      <c r="N29" s="568"/>
      <c r="O29" s="568"/>
      <c r="P29" s="568"/>
      <c r="Q29" s="568"/>
      <c r="R29" s="569"/>
      <c r="S29" s="115"/>
      <c r="T29" s="570">
        <f>★注文シート!D43</f>
        <v>0</v>
      </c>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1"/>
      <c r="CX29" s="149" t="s">
        <v>195</v>
      </c>
      <c r="CY29" s="149" t="s">
        <v>196</v>
      </c>
      <c r="CZ29" s="149" t="s">
        <v>197</v>
      </c>
    </row>
    <row r="30" spans="2:104" ht="9" customHeight="1">
      <c r="B30" s="555"/>
      <c r="C30" s="556"/>
      <c r="D30" s="556"/>
      <c r="E30" s="556"/>
      <c r="F30" s="556"/>
      <c r="G30" s="556"/>
      <c r="H30" s="556"/>
      <c r="I30" s="556"/>
      <c r="J30" s="556"/>
      <c r="K30" s="556"/>
      <c r="L30" s="556"/>
      <c r="M30" s="556"/>
      <c r="N30" s="556"/>
      <c r="O30" s="556"/>
      <c r="P30" s="556"/>
      <c r="Q30" s="556"/>
      <c r="R30" s="557"/>
      <c r="S30" s="117"/>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1"/>
      <c r="CW30" s="106" t="s">
        <v>203</v>
      </c>
      <c r="CX30" s="106" t="s">
        <v>204</v>
      </c>
      <c r="CY30" s="106" t="s">
        <v>205</v>
      </c>
      <c r="CZ30" s="150">
        <v>0</v>
      </c>
    </row>
    <row r="31" spans="2:104" ht="9" customHeight="1">
      <c r="B31" s="552" t="s">
        <v>187</v>
      </c>
      <c r="C31" s="553"/>
      <c r="D31" s="553"/>
      <c r="E31" s="553"/>
      <c r="F31" s="553"/>
      <c r="G31" s="553"/>
      <c r="H31" s="553"/>
      <c r="I31" s="553"/>
      <c r="J31" s="553"/>
      <c r="K31" s="553"/>
      <c r="L31" s="553"/>
      <c r="M31" s="553"/>
      <c r="N31" s="553"/>
      <c r="O31" s="553"/>
      <c r="P31" s="553"/>
      <c r="Q31" s="553"/>
      <c r="R31" s="554"/>
      <c r="S31" s="118"/>
      <c r="T31" s="558">
        <f>★注文シート!F43</f>
        <v>0</v>
      </c>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9"/>
      <c r="CW31" s="106" t="s">
        <v>206</v>
      </c>
      <c r="CX31" s="106" t="s">
        <v>207</v>
      </c>
      <c r="CY31" s="106" t="s">
        <v>205</v>
      </c>
      <c r="CZ31" s="150">
        <v>0</v>
      </c>
    </row>
    <row r="32" spans="2:104" ht="9" customHeight="1">
      <c r="B32" s="555"/>
      <c r="C32" s="556"/>
      <c r="D32" s="556"/>
      <c r="E32" s="556"/>
      <c r="F32" s="556"/>
      <c r="G32" s="556"/>
      <c r="H32" s="556"/>
      <c r="I32" s="556"/>
      <c r="J32" s="556"/>
      <c r="K32" s="556"/>
      <c r="L32" s="556"/>
      <c r="M32" s="556"/>
      <c r="N32" s="556"/>
      <c r="O32" s="556"/>
      <c r="P32" s="556"/>
      <c r="Q32" s="556"/>
      <c r="R32" s="557"/>
      <c r="S32" s="117"/>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1"/>
      <c r="CW32" s="106" t="s">
        <v>209</v>
      </c>
      <c r="CX32" s="106" t="s">
        <v>210</v>
      </c>
      <c r="CY32" s="106" t="s">
        <v>205</v>
      </c>
      <c r="CZ32" s="150">
        <v>0</v>
      </c>
    </row>
    <row r="33" spans="2:105" ht="9" customHeight="1">
      <c r="B33" s="552" t="s">
        <v>188</v>
      </c>
      <c r="C33" s="553"/>
      <c r="D33" s="553"/>
      <c r="E33" s="553"/>
      <c r="F33" s="553"/>
      <c r="G33" s="553"/>
      <c r="H33" s="553"/>
      <c r="I33" s="553"/>
      <c r="J33" s="553"/>
      <c r="K33" s="553"/>
      <c r="L33" s="553"/>
      <c r="M33" s="553"/>
      <c r="N33" s="553"/>
      <c r="O33" s="553"/>
      <c r="P33" s="553"/>
      <c r="Q33" s="553"/>
      <c r="R33" s="554"/>
      <c r="S33" s="119"/>
      <c r="T33" s="594">
        <f>★注文シート!E43</f>
        <v>0</v>
      </c>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4"/>
      <c r="BM33" s="594"/>
      <c r="BN33" s="594"/>
      <c r="BO33" s="594"/>
      <c r="BP33" s="594"/>
      <c r="BQ33" s="594"/>
      <c r="BR33" s="594"/>
      <c r="BS33" s="594"/>
      <c r="BT33" s="594"/>
      <c r="BU33" s="594"/>
      <c r="BV33" s="594"/>
      <c r="BW33" s="594"/>
      <c r="BX33" s="594"/>
      <c r="BY33" s="594"/>
      <c r="BZ33" s="594"/>
      <c r="CA33" s="594"/>
      <c r="CB33" s="594"/>
      <c r="CC33" s="594"/>
      <c r="CD33" s="594"/>
      <c r="CE33" s="594"/>
      <c r="CF33" s="594"/>
      <c r="CG33" s="594"/>
      <c r="CH33" s="594"/>
      <c r="CI33" s="594"/>
      <c r="CJ33" s="594"/>
      <c r="CK33" s="594"/>
      <c r="CL33" s="594"/>
      <c r="CM33" s="594"/>
      <c r="CN33" s="594"/>
      <c r="CO33" s="594"/>
      <c r="CP33" s="594"/>
      <c r="CQ33" s="594"/>
      <c r="CR33" s="594"/>
      <c r="CS33" s="594"/>
      <c r="CT33" s="594"/>
      <c r="CU33" s="595"/>
      <c r="CW33" s="67" t="s">
        <v>211</v>
      </c>
      <c r="CX33" s="106" t="s">
        <v>212</v>
      </c>
      <c r="CY33" s="106" t="s">
        <v>205</v>
      </c>
      <c r="CZ33" s="150">
        <v>0</v>
      </c>
    </row>
    <row r="34" spans="2:105" ht="9" customHeight="1">
      <c r="B34" s="555"/>
      <c r="C34" s="556"/>
      <c r="D34" s="556"/>
      <c r="E34" s="556"/>
      <c r="F34" s="556"/>
      <c r="G34" s="556"/>
      <c r="H34" s="556"/>
      <c r="I34" s="556"/>
      <c r="J34" s="556"/>
      <c r="K34" s="556"/>
      <c r="L34" s="556"/>
      <c r="M34" s="556"/>
      <c r="N34" s="556"/>
      <c r="O34" s="556"/>
      <c r="P34" s="556"/>
      <c r="Q34" s="556"/>
      <c r="R34" s="557"/>
      <c r="S34" s="11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c r="BM34" s="596"/>
      <c r="BN34" s="596"/>
      <c r="BO34" s="596"/>
      <c r="BP34" s="596"/>
      <c r="BQ34" s="596"/>
      <c r="BR34" s="596"/>
      <c r="BS34" s="596"/>
      <c r="BT34" s="596"/>
      <c r="BU34" s="596"/>
      <c r="BV34" s="596"/>
      <c r="BW34" s="596"/>
      <c r="BX34" s="596"/>
      <c r="BY34" s="596"/>
      <c r="BZ34" s="596"/>
      <c r="CA34" s="596"/>
      <c r="CB34" s="596"/>
      <c r="CC34" s="596"/>
      <c r="CD34" s="596"/>
      <c r="CE34" s="596"/>
      <c r="CF34" s="596"/>
      <c r="CG34" s="596"/>
      <c r="CH34" s="596"/>
      <c r="CI34" s="596"/>
      <c r="CJ34" s="596"/>
      <c r="CK34" s="596"/>
      <c r="CL34" s="596"/>
      <c r="CM34" s="596"/>
      <c r="CN34" s="596"/>
      <c r="CO34" s="596"/>
      <c r="CP34" s="596"/>
      <c r="CQ34" s="596"/>
      <c r="CR34" s="596"/>
      <c r="CS34" s="596"/>
      <c r="CT34" s="596"/>
      <c r="CU34" s="597"/>
      <c r="CW34" s="67" t="s">
        <v>213</v>
      </c>
      <c r="CX34" s="106" t="s">
        <v>214</v>
      </c>
      <c r="CY34" s="106" t="s">
        <v>205</v>
      </c>
      <c r="CZ34" s="150">
        <v>0</v>
      </c>
    </row>
    <row r="35" spans="2:105" ht="9" customHeight="1">
      <c r="B35" s="552" t="s">
        <v>190</v>
      </c>
      <c r="C35" s="553"/>
      <c r="D35" s="553"/>
      <c r="E35" s="553"/>
      <c r="F35" s="553"/>
      <c r="G35" s="553"/>
      <c r="H35" s="553"/>
      <c r="I35" s="553"/>
      <c r="J35" s="553"/>
      <c r="K35" s="553"/>
      <c r="L35" s="553"/>
      <c r="M35" s="553"/>
      <c r="N35" s="553"/>
      <c r="O35" s="553"/>
      <c r="P35" s="553"/>
      <c r="Q35" s="553"/>
      <c r="R35" s="554"/>
      <c r="S35" s="120"/>
      <c r="T35" s="601" t="s">
        <v>191</v>
      </c>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2"/>
      <c r="CW35" s="106" t="s">
        <v>215</v>
      </c>
      <c r="CX35" s="106" t="s">
        <v>216</v>
      </c>
      <c r="CY35" s="106" t="s">
        <v>205</v>
      </c>
      <c r="CZ35" s="150">
        <v>0</v>
      </c>
    </row>
    <row r="36" spans="2:105" ht="9" customHeight="1" thickBot="1">
      <c r="B36" s="598"/>
      <c r="C36" s="599"/>
      <c r="D36" s="599"/>
      <c r="E36" s="599"/>
      <c r="F36" s="599"/>
      <c r="G36" s="599"/>
      <c r="H36" s="599"/>
      <c r="I36" s="599"/>
      <c r="J36" s="599"/>
      <c r="K36" s="599"/>
      <c r="L36" s="599"/>
      <c r="M36" s="599"/>
      <c r="N36" s="599"/>
      <c r="O36" s="599"/>
      <c r="P36" s="599"/>
      <c r="Q36" s="599"/>
      <c r="R36" s="600"/>
      <c r="S36" s="121"/>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603"/>
      <c r="BB36" s="603"/>
      <c r="BC36" s="603"/>
      <c r="BD36" s="603"/>
      <c r="BE36" s="603"/>
      <c r="BF36" s="603"/>
      <c r="BG36" s="603"/>
      <c r="BH36" s="603"/>
      <c r="BI36" s="603"/>
      <c r="BJ36" s="603"/>
      <c r="BK36" s="603"/>
      <c r="BL36" s="603"/>
      <c r="BM36" s="603"/>
      <c r="BN36" s="603"/>
      <c r="BO36" s="603"/>
      <c r="BP36" s="603"/>
      <c r="BQ36" s="603"/>
      <c r="BR36" s="603"/>
      <c r="BS36" s="603"/>
      <c r="BT36" s="603"/>
      <c r="BU36" s="603"/>
      <c r="BV36" s="603"/>
      <c r="BW36" s="603"/>
      <c r="BX36" s="603"/>
      <c r="BY36" s="603"/>
      <c r="BZ36" s="603"/>
      <c r="CA36" s="603"/>
      <c r="CB36" s="603"/>
      <c r="CC36" s="603"/>
      <c r="CD36" s="603"/>
      <c r="CE36" s="603"/>
      <c r="CF36" s="603"/>
      <c r="CG36" s="603"/>
      <c r="CH36" s="603"/>
      <c r="CI36" s="603"/>
      <c r="CJ36" s="603"/>
      <c r="CK36" s="603"/>
      <c r="CL36" s="603"/>
      <c r="CM36" s="603"/>
      <c r="CN36" s="603"/>
      <c r="CO36" s="603"/>
      <c r="CP36" s="603"/>
      <c r="CQ36" s="603"/>
      <c r="CR36" s="603"/>
      <c r="CS36" s="603"/>
      <c r="CT36" s="603"/>
      <c r="CU36" s="604"/>
    </row>
    <row r="37" spans="2:105" ht="9" customHeight="1">
      <c r="B37" s="605" t="s">
        <v>192</v>
      </c>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606"/>
    </row>
    <row r="38" spans="2:105" ht="9" customHeight="1" thickBot="1">
      <c r="B38" s="60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606"/>
    </row>
    <row r="39" spans="2:105" ht="9" customHeight="1">
      <c r="B39" s="567" t="s">
        <v>193</v>
      </c>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3"/>
      <c r="CE39" s="567" t="s">
        <v>194</v>
      </c>
      <c r="CF39" s="572"/>
      <c r="CG39" s="572"/>
      <c r="CH39" s="572"/>
      <c r="CI39" s="572"/>
      <c r="CJ39" s="572"/>
      <c r="CK39" s="572"/>
      <c r="CL39" s="572"/>
      <c r="CM39" s="572"/>
      <c r="CN39" s="572"/>
      <c r="CO39" s="572"/>
      <c r="CP39" s="572"/>
      <c r="CQ39" s="572"/>
      <c r="CR39" s="572"/>
      <c r="CS39" s="572"/>
      <c r="CT39" s="572"/>
      <c r="CU39" s="573"/>
    </row>
    <row r="40" spans="2:105" ht="9" customHeight="1">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6"/>
      <c r="CE40" s="574"/>
      <c r="CF40" s="575"/>
      <c r="CG40" s="575"/>
      <c r="CH40" s="575"/>
      <c r="CI40" s="575"/>
      <c r="CJ40" s="575"/>
      <c r="CK40" s="575"/>
      <c r="CL40" s="575"/>
      <c r="CM40" s="575"/>
      <c r="CN40" s="575"/>
      <c r="CO40" s="575"/>
      <c r="CP40" s="575"/>
      <c r="CQ40" s="575"/>
      <c r="CR40" s="575"/>
      <c r="CS40" s="575"/>
      <c r="CT40" s="575"/>
      <c r="CU40" s="576"/>
    </row>
    <row r="41" spans="2:105" ht="9" customHeight="1">
      <c r="B41" s="574" t="s">
        <v>198</v>
      </c>
      <c r="C41" s="580"/>
      <c r="D41" s="580"/>
      <c r="E41" s="583" t="s">
        <v>199</v>
      </c>
      <c r="F41" s="580"/>
      <c r="G41" s="580"/>
      <c r="H41" s="580"/>
      <c r="I41" s="580"/>
      <c r="J41" s="580"/>
      <c r="K41" s="584"/>
      <c r="L41" s="583" t="s">
        <v>200</v>
      </c>
      <c r="M41" s="580"/>
      <c r="N41" s="580"/>
      <c r="O41" s="580"/>
      <c r="P41" s="580"/>
      <c r="Q41" s="580"/>
      <c r="R41" s="580"/>
      <c r="S41" s="580"/>
      <c r="T41" s="580"/>
      <c r="U41" s="580"/>
      <c r="V41" s="580"/>
      <c r="W41" s="580"/>
      <c r="X41" s="580"/>
      <c r="Y41" s="584"/>
      <c r="Z41" s="583" t="s">
        <v>201</v>
      </c>
      <c r="AA41" s="575"/>
      <c r="AB41" s="575"/>
      <c r="AC41" s="575"/>
      <c r="AD41" s="575"/>
      <c r="AE41" s="575"/>
      <c r="AF41" s="575"/>
      <c r="AG41" s="575"/>
      <c r="AH41" s="575"/>
      <c r="AI41" s="575"/>
      <c r="AJ41" s="575"/>
      <c r="AK41" s="588" t="s">
        <v>202</v>
      </c>
      <c r="AL41" s="589"/>
      <c r="AM41" s="589"/>
      <c r="AN41" s="589"/>
      <c r="AO41" s="589"/>
      <c r="AP41" s="589"/>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90"/>
      <c r="CE41" s="574"/>
      <c r="CF41" s="575"/>
      <c r="CG41" s="575"/>
      <c r="CH41" s="575"/>
      <c r="CI41" s="575"/>
      <c r="CJ41" s="575"/>
      <c r="CK41" s="575"/>
      <c r="CL41" s="575"/>
      <c r="CM41" s="575"/>
      <c r="CN41" s="575"/>
      <c r="CO41" s="575"/>
      <c r="CP41" s="575"/>
      <c r="CQ41" s="575"/>
      <c r="CR41" s="575"/>
      <c r="CS41" s="575"/>
      <c r="CT41" s="575"/>
      <c r="CU41" s="576"/>
    </row>
    <row r="42" spans="2:105" ht="9" customHeight="1">
      <c r="B42" s="581"/>
      <c r="C42" s="582"/>
      <c r="D42" s="582"/>
      <c r="E42" s="585"/>
      <c r="F42" s="582"/>
      <c r="G42" s="582"/>
      <c r="H42" s="582"/>
      <c r="I42" s="582"/>
      <c r="J42" s="582"/>
      <c r="K42" s="586"/>
      <c r="L42" s="585"/>
      <c r="M42" s="582"/>
      <c r="N42" s="582"/>
      <c r="O42" s="582"/>
      <c r="P42" s="582"/>
      <c r="Q42" s="582"/>
      <c r="R42" s="582"/>
      <c r="S42" s="582"/>
      <c r="T42" s="582"/>
      <c r="U42" s="582"/>
      <c r="V42" s="582"/>
      <c r="W42" s="582"/>
      <c r="X42" s="582"/>
      <c r="Y42" s="586"/>
      <c r="Z42" s="587"/>
      <c r="AA42" s="578"/>
      <c r="AB42" s="578"/>
      <c r="AC42" s="578"/>
      <c r="AD42" s="578"/>
      <c r="AE42" s="578"/>
      <c r="AF42" s="578"/>
      <c r="AG42" s="578"/>
      <c r="AH42" s="578"/>
      <c r="AI42" s="578"/>
      <c r="AJ42" s="578"/>
      <c r="AK42" s="591"/>
      <c r="AL42" s="592"/>
      <c r="AM42" s="592"/>
      <c r="AN42" s="592"/>
      <c r="AO42" s="592"/>
      <c r="AP42" s="592"/>
      <c r="AQ42" s="592"/>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3"/>
      <c r="CE42" s="577"/>
      <c r="CF42" s="578"/>
      <c r="CG42" s="578"/>
      <c r="CH42" s="578"/>
      <c r="CI42" s="578"/>
      <c r="CJ42" s="578"/>
      <c r="CK42" s="578"/>
      <c r="CL42" s="578"/>
      <c r="CM42" s="578"/>
      <c r="CN42" s="578"/>
      <c r="CO42" s="578"/>
      <c r="CP42" s="578"/>
      <c r="CQ42" s="578"/>
      <c r="CR42" s="578"/>
      <c r="CS42" s="578"/>
      <c r="CT42" s="578"/>
      <c r="CU42" s="579"/>
      <c r="CW42" s="146" t="s">
        <v>251</v>
      </c>
      <c r="CX42" s="147" t="s">
        <v>252</v>
      </c>
      <c r="CY42" s="147" t="s">
        <v>253</v>
      </c>
      <c r="CZ42" s="147" t="s">
        <v>254</v>
      </c>
      <c r="DA42" s="148" t="s">
        <v>255</v>
      </c>
    </row>
    <row r="43" spans="2:105" ht="9" customHeight="1">
      <c r="B43" s="614">
        <v>1</v>
      </c>
      <c r="C43" s="615"/>
      <c r="D43" s="616"/>
      <c r="E43" s="617" t="str">
        <f>CW43</f>
        <v>-</v>
      </c>
      <c r="F43" s="618"/>
      <c r="G43" s="618"/>
      <c r="H43" s="618"/>
      <c r="I43" s="618"/>
      <c r="J43" s="618"/>
      <c r="K43" s="619"/>
      <c r="L43" s="623" t="str">
        <f>CY43</f>
        <v>-</v>
      </c>
      <c r="M43" s="624"/>
      <c r="N43" s="624"/>
      <c r="O43" s="624"/>
      <c r="P43" s="624"/>
      <c r="Q43" s="624"/>
      <c r="R43" s="624"/>
      <c r="S43" s="624"/>
      <c r="T43" s="624"/>
      <c r="U43" s="624"/>
      <c r="V43" s="624"/>
      <c r="W43" s="624"/>
      <c r="X43" s="624"/>
      <c r="Y43" s="625"/>
      <c r="Z43" s="629" t="str">
        <f>CX43</f>
        <v>-</v>
      </c>
      <c r="AA43" s="630"/>
      <c r="AB43" s="630"/>
      <c r="AC43" s="630"/>
      <c r="AD43" s="630"/>
      <c r="AE43" s="630"/>
      <c r="AF43" s="630"/>
      <c r="AG43" s="630"/>
      <c r="AH43" s="630"/>
      <c r="AI43" s="630"/>
      <c r="AJ43" s="630"/>
      <c r="AK43" s="629" t="str">
        <f>IF(DA43="","-",DA43)</f>
        <v>-</v>
      </c>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0"/>
      <c r="BW43" s="630"/>
      <c r="BX43" s="630"/>
      <c r="BY43" s="630"/>
      <c r="BZ43" s="630"/>
      <c r="CA43" s="630"/>
      <c r="CB43" s="630"/>
      <c r="CC43" s="630"/>
      <c r="CD43" s="633"/>
      <c r="CE43" s="661" t="str">
        <f>IF(DA43&amp;DA45&amp;DA47&amp;DA49&amp;DA51&lt;&gt;"","検出","不検出")</f>
        <v>不検出</v>
      </c>
      <c r="CF43" s="662"/>
      <c r="CG43" s="662"/>
      <c r="CH43" s="662"/>
      <c r="CI43" s="662"/>
      <c r="CJ43" s="662"/>
      <c r="CK43" s="662"/>
      <c r="CL43" s="662"/>
      <c r="CM43" s="662"/>
      <c r="CN43" s="662"/>
      <c r="CO43" s="662"/>
      <c r="CP43" s="662"/>
      <c r="CQ43" s="662"/>
      <c r="CR43" s="662"/>
      <c r="CS43" s="662"/>
      <c r="CT43" s="662"/>
      <c r="CU43" s="663"/>
      <c r="CW43" s="533" t="s">
        <v>256</v>
      </c>
      <c r="CX43" s="535" t="s">
        <v>256</v>
      </c>
      <c r="CY43" s="535" t="s">
        <v>256</v>
      </c>
      <c r="CZ43" s="535" t="s">
        <v>256</v>
      </c>
      <c r="DA43" s="535"/>
    </row>
    <row r="44" spans="2:105" ht="9" customHeight="1">
      <c r="B44" s="581"/>
      <c r="C44" s="582"/>
      <c r="D44" s="586"/>
      <c r="E44" s="620"/>
      <c r="F44" s="621"/>
      <c r="G44" s="621"/>
      <c r="H44" s="621"/>
      <c r="I44" s="621"/>
      <c r="J44" s="621"/>
      <c r="K44" s="622"/>
      <c r="L44" s="626"/>
      <c r="M44" s="627"/>
      <c r="N44" s="627"/>
      <c r="O44" s="627"/>
      <c r="P44" s="627"/>
      <c r="Q44" s="627"/>
      <c r="R44" s="627"/>
      <c r="S44" s="627"/>
      <c r="T44" s="627"/>
      <c r="U44" s="627"/>
      <c r="V44" s="627"/>
      <c r="W44" s="627"/>
      <c r="X44" s="627"/>
      <c r="Y44" s="628"/>
      <c r="Z44" s="631"/>
      <c r="AA44" s="632"/>
      <c r="AB44" s="632"/>
      <c r="AC44" s="632"/>
      <c r="AD44" s="632"/>
      <c r="AE44" s="632"/>
      <c r="AF44" s="632"/>
      <c r="AG44" s="632"/>
      <c r="AH44" s="632"/>
      <c r="AI44" s="632"/>
      <c r="AJ44" s="632"/>
      <c r="AK44" s="608"/>
      <c r="AL44" s="609"/>
      <c r="AM44" s="609"/>
      <c r="AN44" s="609"/>
      <c r="AO44" s="609"/>
      <c r="AP44" s="609"/>
      <c r="AQ44" s="609"/>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09"/>
      <c r="BN44" s="609"/>
      <c r="BO44" s="609"/>
      <c r="BP44" s="609"/>
      <c r="BQ44" s="609"/>
      <c r="BR44" s="609"/>
      <c r="BS44" s="609"/>
      <c r="BT44" s="609"/>
      <c r="BU44" s="609"/>
      <c r="BV44" s="609"/>
      <c r="BW44" s="609"/>
      <c r="BX44" s="609"/>
      <c r="BY44" s="609"/>
      <c r="BZ44" s="609"/>
      <c r="CA44" s="609"/>
      <c r="CB44" s="609"/>
      <c r="CC44" s="609"/>
      <c r="CD44" s="610"/>
      <c r="CE44" s="664"/>
      <c r="CF44" s="665"/>
      <c r="CG44" s="665"/>
      <c r="CH44" s="665"/>
      <c r="CI44" s="665"/>
      <c r="CJ44" s="665"/>
      <c r="CK44" s="665"/>
      <c r="CL44" s="665"/>
      <c r="CM44" s="665"/>
      <c r="CN44" s="665"/>
      <c r="CO44" s="665"/>
      <c r="CP44" s="665"/>
      <c r="CQ44" s="665"/>
      <c r="CR44" s="665"/>
      <c r="CS44" s="665"/>
      <c r="CT44" s="665"/>
      <c r="CU44" s="666"/>
      <c r="CW44" s="534"/>
      <c r="CX44" s="536"/>
      <c r="CY44" s="536"/>
      <c r="CZ44" s="536"/>
      <c r="DA44" s="536"/>
    </row>
    <row r="45" spans="2:105" ht="9" customHeight="1">
      <c r="B45" s="634">
        <v>2</v>
      </c>
      <c r="C45" s="615"/>
      <c r="D45" s="616"/>
      <c r="E45" s="617" t="str">
        <f t="shared" ref="E45" si="0">CW45</f>
        <v>-</v>
      </c>
      <c r="F45" s="618"/>
      <c r="G45" s="618"/>
      <c r="H45" s="618"/>
      <c r="I45" s="618"/>
      <c r="J45" s="618"/>
      <c r="K45" s="619"/>
      <c r="L45" s="635" t="str">
        <f t="shared" ref="L45" si="1">CY45</f>
        <v>-</v>
      </c>
      <c r="M45" s="624"/>
      <c r="N45" s="624"/>
      <c r="O45" s="624"/>
      <c r="P45" s="624"/>
      <c r="Q45" s="624"/>
      <c r="R45" s="624"/>
      <c r="S45" s="624"/>
      <c r="T45" s="624"/>
      <c r="U45" s="624"/>
      <c r="V45" s="624"/>
      <c r="W45" s="624"/>
      <c r="X45" s="624"/>
      <c r="Y45" s="625"/>
      <c r="Z45" s="629" t="str">
        <f t="shared" ref="Z45" si="2">CX45</f>
        <v>-</v>
      </c>
      <c r="AA45" s="630"/>
      <c r="AB45" s="630"/>
      <c r="AC45" s="630"/>
      <c r="AD45" s="630"/>
      <c r="AE45" s="630"/>
      <c r="AF45" s="630"/>
      <c r="AG45" s="630"/>
      <c r="AH45" s="630"/>
      <c r="AI45" s="630"/>
      <c r="AJ45" s="630"/>
      <c r="AK45" s="629" t="str">
        <f t="shared" ref="AK45" si="3">IF(DA45="","-",DA45)</f>
        <v>-</v>
      </c>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0"/>
      <c r="BU45" s="630"/>
      <c r="BV45" s="630"/>
      <c r="BW45" s="630"/>
      <c r="BX45" s="630"/>
      <c r="BY45" s="630"/>
      <c r="BZ45" s="630"/>
      <c r="CA45" s="630"/>
      <c r="CB45" s="630"/>
      <c r="CC45" s="630"/>
      <c r="CD45" s="633"/>
      <c r="CE45" s="664"/>
      <c r="CF45" s="665"/>
      <c r="CG45" s="665"/>
      <c r="CH45" s="665"/>
      <c r="CI45" s="665"/>
      <c r="CJ45" s="665"/>
      <c r="CK45" s="665"/>
      <c r="CL45" s="665"/>
      <c r="CM45" s="665"/>
      <c r="CN45" s="665"/>
      <c r="CO45" s="665"/>
      <c r="CP45" s="665"/>
      <c r="CQ45" s="665"/>
      <c r="CR45" s="665"/>
      <c r="CS45" s="665"/>
      <c r="CT45" s="665"/>
      <c r="CU45" s="666"/>
      <c r="CW45" s="533" t="s">
        <v>256</v>
      </c>
      <c r="CX45" s="535" t="s">
        <v>256</v>
      </c>
      <c r="CY45" s="535" t="s">
        <v>256</v>
      </c>
      <c r="CZ45" s="535" t="s">
        <v>256</v>
      </c>
      <c r="DA45" s="535"/>
    </row>
    <row r="46" spans="2:105" ht="9" customHeight="1">
      <c r="B46" s="581"/>
      <c r="C46" s="582"/>
      <c r="D46" s="586"/>
      <c r="E46" s="620"/>
      <c r="F46" s="621"/>
      <c r="G46" s="621"/>
      <c r="H46" s="621"/>
      <c r="I46" s="621"/>
      <c r="J46" s="621"/>
      <c r="K46" s="622"/>
      <c r="L46" s="626"/>
      <c r="M46" s="627"/>
      <c r="N46" s="627"/>
      <c r="O46" s="627"/>
      <c r="P46" s="627"/>
      <c r="Q46" s="627"/>
      <c r="R46" s="627"/>
      <c r="S46" s="627"/>
      <c r="T46" s="627"/>
      <c r="U46" s="627"/>
      <c r="V46" s="627"/>
      <c r="W46" s="627"/>
      <c r="X46" s="627"/>
      <c r="Y46" s="628"/>
      <c r="Z46" s="631"/>
      <c r="AA46" s="632"/>
      <c r="AB46" s="632"/>
      <c r="AC46" s="632"/>
      <c r="AD46" s="632"/>
      <c r="AE46" s="632"/>
      <c r="AF46" s="632"/>
      <c r="AG46" s="632"/>
      <c r="AH46" s="632"/>
      <c r="AI46" s="632"/>
      <c r="AJ46" s="632"/>
      <c r="AK46" s="631"/>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60"/>
      <c r="CE46" s="664"/>
      <c r="CF46" s="665"/>
      <c r="CG46" s="665"/>
      <c r="CH46" s="665"/>
      <c r="CI46" s="665"/>
      <c r="CJ46" s="665"/>
      <c r="CK46" s="665"/>
      <c r="CL46" s="665"/>
      <c r="CM46" s="665"/>
      <c r="CN46" s="665"/>
      <c r="CO46" s="665"/>
      <c r="CP46" s="665"/>
      <c r="CQ46" s="665"/>
      <c r="CR46" s="665"/>
      <c r="CS46" s="665"/>
      <c r="CT46" s="665"/>
      <c r="CU46" s="666"/>
      <c r="CW46" s="534"/>
      <c r="CX46" s="536"/>
      <c r="CY46" s="536"/>
      <c r="CZ46" s="536"/>
      <c r="DA46" s="536"/>
    </row>
    <row r="47" spans="2:105" ht="9" customHeight="1">
      <c r="B47" s="634">
        <v>3</v>
      </c>
      <c r="C47" s="615"/>
      <c r="D47" s="616"/>
      <c r="E47" s="617" t="str">
        <f t="shared" ref="E47" si="4">CW47</f>
        <v>-</v>
      </c>
      <c r="F47" s="618"/>
      <c r="G47" s="618"/>
      <c r="H47" s="618"/>
      <c r="I47" s="618"/>
      <c r="J47" s="618"/>
      <c r="K47" s="619"/>
      <c r="L47" s="635" t="str">
        <f t="shared" ref="L47" si="5">CY47</f>
        <v>-</v>
      </c>
      <c r="M47" s="624"/>
      <c r="N47" s="624"/>
      <c r="O47" s="624"/>
      <c r="P47" s="624"/>
      <c r="Q47" s="624"/>
      <c r="R47" s="624"/>
      <c r="S47" s="624"/>
      <c r="T47" s="624"/>
      <c r="U47" s="624"/>
      <c r="V47" s="624"/>
      <c r="W47" s="624"/>
      <c r="X47" s="624"/>
      <c r="Y47" s="625"/>
      <c r="Z47" s="629" t="str">
        <f t="shared" ref="Z47" si="6">CX47</f>
        <v>-</v>
      </c>
      <c r="AA47" s="630"/>
      <c r="AB47" s="630"/>
      <c r="AC47" s="630"/>
      <c r="AD47" s="630"/>
      <c r="AE47" s="630"/>
      <c r="AF47" s="630"/>
      <c r="AG47" s="630"/>
      <c r="AH47" s="630"/>
      <c r="AI47" s="630"/>
      <c r="AJ47" s="630"/>
      <c r="AK47" s="608" t="str">
        <f t="shared" ref="AK47" si="7">IF(DA47="","-",DA47)</f>
        <v>-</v>
      </c>
      <c r="AL47" s="609"/>
      <c r="AM47" s="609"/>
      <c r="AN47" s="609"/>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10"/>
      <c r="CE47" s="664"/>
      <c r="CF47" s="665"/>
      <c r="CG47" s="665"/>
      <c r="CH47" s="665"/>
      <c r="CI47" s="665"/>
      <c r="CJ47" s="665"/>
      <c r="CK47" s="665"/>
      <c r="CL47" s="665"/>
      <c r="CM47" s="665"/>
      <c r="CN47" s="665"/>
      <c r="CO47" s="665"/>
      <c r="CP47" s="665"/>
      <c r="CQ47" s="665"/>
      <c r="CR47" s="665"/>
      <c r="CS47" s="665"/>
      <c r="CT47" s="665"/>
      <c r="CU47" s="666"/>
      <c r="CW47" s="533" t="s">
        <v>256</v>
      </c>
      <c r="CX47" s="535" t="s">
        <v>256</v>
      </c>
      <c r="CY47" s="535" t="s">
        <v>256</v>
      </c>
      <c r="CZ47" s="535" t="s">
        <v>256</v>
      </c>
      <c r="DA47" s="535"/>
    </row>
    <row r="48" spans="2:105" ht="9" customHeight="1">
      <c r="B48" s="581"/>
      <c r="C48" s="582"/>
      <c r="D48" s="586"/>
      <c r="E48" s="620"/>
      <c r="F48" s="621"/>
      <c r="G48" s="621"/>
      <c r="H48" s="621"/>
      <c r="I48" s="621"/>
      <c r="J48" s="621"/>
      <c r="K48" s="622"/>
      <c r="L48" s="626"/>
      <c r="M48" s="627"/>
      <c r="N48" s="627"/>
      <c r="O48" s="627"/>
      <c r="P48" s="627"/>
      <c r="Q48" s="627"/>
      <c r="R48" s="627"/>
      <c r="S48" s="627"/>
      <c r="T48" s="627"/>
      <c r="U48" s="627"/>
      <c r="V48" s="627"/>
      <c r="W48" s="627"/>
      <c r="X48" s="627"/>
      <c r="Y48" s="628"/>
      <c r="Z48" s="631"/>
      <c r="AA48" s="632"/>
      <c r="AB48" s="632"/>
      <c r="AC48" s="632"/>
      <c r="AD48" s="632"/>
      <c r="AE48" s="632"/>
      <c r="AF48" s="632"/>
      <c r="AG48" s="632"/>
      <c r="AH48" s="632"/>
      <c r="AI48" s="632"/>
      <c r="AJ48" s="632"/>
      <c r="AK48" s="608"/>
      <c r="AL48" s="609"/>
      <c r="AM48" s="609"/>
      <c r="AN48" s="609"/>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10"/>
      <c r="CE48" s="664"/>
      <c r="CF48" s="665"/>
      <c r="CG48" s="665"/>
      <c r="CH48" s="665"/>
      <c r="CI48" s="665"/>
      <c r="CJ48" s="665"/>
      <c r="CK48" s="665"/>
      <c r="CL48" s="665"/>
      <c r="CM48" s="665"/>
      <c r="CN48" s="665"/>
      <c r="CO48" s="665"/>
      <c r="CP48" s="665"/>
      <c r="CQ48" s="665"/>
      <c r="CR48" s="665"/>
      <c r="CS48" s="665"/>
      <c r="CT48" s="665"/>
      <c r="CU48" s="666"/>
      <c r="CW48" s="534"/>
      <c r="CX48" s="536"/>
      <c r="CY48" s="536"/>
      <c r="CZ48" s="536"/>
      <c r="DA48" s="536"/>
    </row>
    <row r="49" spans="2:105" ht="9" customHeight="1">
      <c r="B49" s="634">
        <v>4</v>
      </c>
      <c r="C49" s="615"/>
      <c r="D49" s="616"/>
      <c r="E49" s="617" t="str">
        <f t="shared" ref="E49" si="8">CW49</f>
        <v>-</v>
      </c>
      <c r="F49" s="618"/>
      <c r="G49" s="618"/>
      <c r="H49" s="618"/>
      <c r="I49" s="618"/>
      <c r="J49" s="618"/>
      <c r="K49" s="619"/>
      <c r="L49" s="635" t="str">
        <f t="shared" ref="L49" si="9">CY49</f>
        <v>-</v>
      </c>
      <c r="M49" s="624"/>
      <c r="N49" s="624"/>
      <c r="O49" s="624"/>
      <c r="P49" s="624"/>
      <c r="Q49" s="624"/>
      <c r="R49" s="624"/>
      <c r="S49" s="624"/>
      <c r="T49" s="624"/>
      <c r="U49" s="624"/>
      <c r="V49" s="624"/>
      <c r="W49" s="624"/>
      <c r="X49" s="624"/>
      <c r="Y49" s="625"/>
      <c r="Z49" s="629" t="str">
        <f t="shared" ref="Z49" si="10">CX49</f>
        <v>-</v>
      </c>
      <c r="AA49" s="630"/>
      <c r="AB49" s="630"/>
      <c r="AC49" s="630"/>
      <c r="AD49" s="630"/>
      <c r="AE49" s="630"/>
      <c r="AF49" s="630"/>
      <c r="AG49" s="630"/>
      <c r="AH49" s="630"/>
      <c r="AI49" s="630"/>
      <c r="AJ49" s="630"/>
      <c r="AK49" s="629" t="str">
        <f t="shared" ref="AK49" si="11">IF(DA49="","-",DA49)</f>
        <v>-</v>
      </c>
      <c r="AL49" s="630"/>
      <c r="AM49" s="630"/>
      <c r="AN49" s="630"/>
      <c r="AO49" s="630"/>
      <c r="AP49" s="630"/>
      <c r="AQ49" s="630"/>
      <c r="AR49" s="630"/>
      <c r="AS49" s="630"/>
      <c r="AT49" s="630"/>
      <c r="AU49" s="630"/>
      <c r="AV49" s="630"/>
      <c r="AW49" s="630"/>
      <c r="AX49" s="630"/>
      <c r="AY49" s="630"/>
      <c r="AZ49" s="630"/>
      <c r="BA49" s="630"/>
      <c r="BB49" s="630"/>
      <c r="BC49" s="630"/>
      <c r="BD49" s="630"/>
      <c r="BE49" s="630"/>
      <c r="BF49" s="630"/>
      <c r="BG49" s="630"/>
      <c r="BH49" s="630"/>
      <c r="BI49" s="630"/>
      <c r="BJ49" s="630"/>
      <c r="BK49" s="630"/>
      <c r="BL49" s="630"/>
      <c r="BM49" s="630"/>
      <c r="BN49" s="630"/>
      <c r="BO49" s="630"/>
      <c r="BP49" s="630"/>
      <c r="BQ49" s="630"/>
      <c r="BR49" s="630"/>
      <c r="BS49" s="630"/>
      <c r="BT49" s="630"/>
      <c r="BU49" s="630"/>
      <c r="BV49" s="630"/>
      <c r="BW49" s="630"/>
      <c r="BX49" s="630"/>
      <c r="BY49" s="630"/>
      <c r="BZ49" s="630"/>
      <c r="CA49" s="630"/>
      <c r="CB49" s="630"/>
      <c r="CC49" s="630"/>
      <c r="CD49" s="633"/>
      <c r="CE49" s="664"/>
      <c r="CF49" s="665"/>
      <c r="CG49" s="665"/>
      <c r="CH49" s="665"/>
      <c r="CI49" s="665"/>
      <c r="CJ49" s="665"/>
      <c r="CK49" s="665"/>
      <c r="CL49" s="665"/>
      <c r="CM49" s="665"/>
      <c r="CN49" s="665"/>
      <c r="CO49" s="665"/>
      <c r="CP49" s="665"/>
      <c r="CQ49" s="665"/>
      <c r="CR49" s="665"/>
      <c r="CS49" s="665"/>
      <c r="CT49" s="665"/>
      <c r="CU49" s="666"/>
      <c r="CW49" s="533" t="s">
        <v>256</v>
      </c>
      <c r="CX49" s="535" t="s">
        <v>256</v>
      </c>
      <c r="CY49" s="535" t="s">
        <v>256</v>
      </c>
      <c r="CZ49" s="535" t="s">
        <v>256</v>
      </c>
      <c r="DA49" s="535"/>
    </row>
    <row r="50" spans="2:105" ht="9" customHeight="1">
      <c r="B50" s="581"/>
      <c r="C50" s="582"/>
      <c r="D50" s="586"/>
      <c r="E50" s="620"/>
      <c r="F50" s="621"/>
      <c r="G50" s="621"/>
      <c r="H50" s="621"/>
      <c r="I50" s="621"/>
      <c r="J50" s="621"/>
      <c r="K50" s="622"/>
      <c r="L50" s="626"/>
      <c r="M50" s="627"/>
      <c r="N50" s="627"/>
      <c r="O50" s="627"/>
      <c r="P50" s="627"/>
      <c r="Q50" s="627"/>
      <c r="R50" s="627"/>
      <c r="S50" s="627"/>
      <c r="T50" s="627"/>
      <c r="U50" s="627"/>
      <c r="V50" s="627"/>
      <c r="W50" s="627"/>
      <c r="X50" s="627"/>
      <c r="Y50" s="628"/>
      <c r="Z50" s="631"/>
      <c r="AA50" s="632"/>
      <c r="AB50" s="632"/>
      <c r="AC50" s="632"/>
      <c r="AD50" s="632"/>
      <c r="AE50" s="632"/>
      <c r="AF50" s="632"/>
      <c r="AG50" s="632"/>
      <c r="AH50" s="632"/>
      <c r="AI50" s="632"/>
      <c r="AJ50" s="632"/>
      <c r="AK50" s="631"/>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2"/>
      <c r="BW50" s="632"/>
      <c r="BX50" s="632"/>
      <c r="BY50" s="632"/>
      <c r="BZ50" s="632"/>
      <c r="CA50" s="632"/>
      <c r="CB50" s="632"/>
      <c r="CC50" s="632"/>
      <c r="CD50" s="660"/>
      <c r="CE50" s="664"/>
      <c r="CF50" s="665"/>
      <c r="CG50" s="665"/>
      <c r="CH50" s="665"/>
      <c r="CI50" s="665"/>
      <c r="CJ50" s="665"/>
      <c r="CK50" s="665"/>
      <c r="CL50" s="665"/>
      <c r="CM50" s="665"/>
      <c r="CN50" s="665"/>
      <c r="CO50" s="665"/>
      <c r="CP50" s="665"/>
      <c r="CQ50" s="665"/>
      <c r="CR50" s="665"/>
      <c r="CS50" s="665"/>
      <c r="CT50" s="665"/>
      <c r="CU50" s="666"/>
      <c r="CW50" s="534"/>
      <c r="CX50" s="536"/>
      <c r="CY50" s="536"/>
      <c r="CZ50" s="536"/>
      <c r="DA50" s="536"/>
    </row>
    <row r="51" spans="2:105" ht="9" customHeight="1">
      <c r="B51" s="634">
        <v>5</v>
      </c>
      <c r="C51" s="615"/>
      <c r="D51" s="616"/>
      <c r="E51" s="617" t="str">
        <f t="shared" ref="E51" si="12">CW51</f>
        <v>-</v>
      </c>
      <c r="F51" s="618"/>
      <c r="G51" s="618"/>
      <c r="H51" s="618"/>
      <c r="I51" s="618"/>
      <c r="J51" s="618"/>
      <c r="K51" s="619"/>
      <c r="L51" s="635" t="str">
        <f t="shared" ref="L51" si="13">CY51</f>
        <v>-</v>
      </c>
      <c r="M51" s="624"/>
      <c r="N51" s="624"/>
      <c r="O51" s="624"/>
      <c r="P51" s="624"/>
      <c r="Q51" s="624"/>
      <c r="R51" s="624"/>
      <c r="S51" s="624"/>
      <c r="T51" s="624"/>
      <c r="U51" s="624"/>
      <c r="V51" s="624"/>
      <c r="W51" s="624"/>
      <c r="X51" s="624"/>
      <c r="Y51" s="625"/>
      <c r="Z51" s="629" t="str">
        <f t="shared" ref="Z51" si="14">CX51</f>
        <v>-</v>
      </c>
      <c r="AA51" s="630"/>
      <c r="AB51" s="630"/>
      <c r="AC51" s="630"/>
      <c r="AD51" s="630"/>
      <c r="AE51" s="630"/>
      <c r="AF51" s="630"/>
      <c r="AG51" s="630"/>
      <c r="AH51" s="630"/>
      <c r="AI51" s="630"/>
      <c r="AJ51" s="630"/>
      <c r="AK51" s="608" t="str">
        <f t="shared" ref="AK51" si="15">IF(DA51="","-",DA51)</f>
        <v>-</v>
      </c>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09"/>
      <c r="BN51" s="609"/>
      <c r="BO51" s="609"/>
      <c r="BP51" s="609"/>
      <c r="BQ51" s="609"/>
      <c r="BR51" s="609"/>
      <c r="BS51" s="609"/>
      <c r="BT51" s="609"/>
      <c r="BU51" s="609"/>
      <c r="BV51" s="609"/>
      <c r="BW51" s="609"/>
      <c r="BX51" s="609"/>
      <c r="BY51" s="609"/>
      <c r="BZ51" s="609"/>
      <c r="CA51" s="609"/>
      <c r="CB51" s="609"/>
      <c r="CC51" s="609"/>
      <c r="CD51" s="610"/>
      <c r="CE51" s="664"/>
      <c r="CF51" s="665"/>
      <c r="CG51" s="665"/>
      <c r="CH51" s="665"/>
      <c r="CI51" s="665"/>
      <c r="CJ51" s="665"/>
      <c r="CK51" s="665"/>
      <c r="CL51" s="665"/>
      <c r="CM51" s="665"/>
      <c r="CN51" s="665"/>
      <c r="CO51" s="665"/>
      <c r="CP51" s="665"/>
      <c r="CQ51" s="665"/>
      <c r="CR51" s="665"/>
      <c r="CS51" s="665"/>
      <c r="CT51" s="665"/>
      <c r="CU51" s="666"/>
      <c r="CW51" s="533" t="s">
        <v>256</v>
      </c>
      <c r="CX51" s="535" t="s">
        <v>256</v>
      </c>
      <c r="CY51" s="535" t="s">
        <v>256</v>
      </c>
      <c r="CZ51" s="535" t="s">
        <v>256</v>
      </c>
      <c r="DA51" s="535"/>
    </row>
    <row r="52" spans="2:105" ht="9" customHeight="1" thickBot="1">
      <c r="B52" s="598"/>
      <c r="C52" s="599"/>
      <c r="D52" s="600"/>
      <c r="E52" s="620"/>
      <c r="F52" s="621"/>
      <c r="G52" s="621"/>
      <c r="H52" s="621"/>
      <c r="I52" s="621"/>
      <c r="J52" s="621"/>
      <c r="K52" s="622"/>
      <c r="L52" s="636"/>
      <c r="M52" s="637"/>
      <c r="N52" s="637"/>
      <c r="O52" s="637"/>
      <c r="P52" s="637"/>
      <c r="Q52" s="637"/>
      <c r="R52" s="637"/>
      <c r="S52" s="637"/>
      <c r="T52" s="637"/>
      <c r="U52" s="637"/>
      <c r="V52" s="637"/>
      <c r="W52" s="637"/>
      <c r="X52" s="637"/>
      <c r="Y52" s="638"/>
      <c r="Z52" s="611"/>
      <c r="AA52" s="612"/>
      <c r="AB52" s="612"/>
      <c r="AC52" s="612"/>
      <c r="AD52" s="612"/>
      <c r="AE52" s="612"/>
      <c r="AF52" s="612"/>
      <c r="AG52" s="612"/>
      <c r="AH52" s="612"/>
      <c r="AI52" s="612"/>
      <c r="AJ52" s="612"/>
      <c r="AK52" s="611"/>
      <c r="AL52" s="612"/>
      <c r="AM52" s="612"/>
      <c r="AN52" s="612"/>
      <c r="AO52" s="612"/>
      <c r="AP52" s="612"/>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3"/>
      <c r="CE52" s="667"/>
      <c r="CF52" s="668"/>
      <c r="CG52" s="668"/>
      <c r="CH52" s="668"/>
      <c r="CI52" s="668"/>
      <c r="CJ52" s="668"/>
      <c r="CK52" s="668"/>
      <c r="CL52" s="668"/>
      <c r="CM52" s="668"/>
      <c r="CN52" s="668"/>
      <c r="CO52" s="668"/>
      <c r="CP52" s="668"/>
      <c r="CQ52" s="668"/>
      <c r="CR52" s="668"/>
      <c r="CS52" s="668"/>
      <c r="CT52" s="668"/>
      <c r="CU52" s="669"/>
      <c r="CW52" s="534"/>
      <c r="CX52" s="536"/>
      <c r="CY52" s="536"/>
      <c r="CZ52" s="536"/>
      <c r="DA52" s="536"/>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659"/>
      <c r="CY53" s="67"/>
    </row>
    <row r="54" spans="2:105" ht="9" customHeight="1">
      <c r="B54" s="607"/>
      <c r="C54" s="580"/>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0"/>
      <c r="AU54" s="580"/>
      <c r="AV54" s="580"/>
      <c r="AW54" s="580"/>
      <c r="AX54" s="580"/>
      <c r="AY54" s="580"/>
      <c r="AZ54" s="580"/>
      <c r="BA54" s="580"/>
      <c r="BB54" s="580"/>
      <c r="BC54" s="580"/>
      <c r="BD54" s="580"/>
      <c r="BE54" s="580"/>
      <c r="BF54" s="580"/>
      <c r="BG54" s="580"/>
      <c r="BH54" s="580"/>
      <c r="BI54" s="580"/>
      <c r="BJ54" s="580"/>
      <c r="BK54" s="580"/>
      <c r="BL54" s="580"/>
      <c r="BM54" s="580"/>
      <c r="BN54" s="580"/>
      <c r="BO54" s="580"/>
      <c r="BP54" s="580"/>
      <c r="BQ54" s="580"/>
      <c r="BR54" s="580"/>
      <c r="BS54" s="580"/>
      <c r="BT54" s="580"/>
      <c r="BU54" s="580"/>
      <c r="BV54" s="580"/>
      <c r="BW54" s="580"/>
      <c r="BX54" s="580"/>
      <c r="BY54" s="580"/>
      <c r="BZ54" s="580"/>
      <c r="CA54" s="580"/>
      <c r="CB54" s="580"/>
      <c r="CC54" s="580"/>
      <c r="CD54" s="580"/>
      <c r="CE54" s="580"/>
      <c r="CF54" s="580"/>
      <c r="CG54" s="580"/>
      <c r="CH54" s="580"/>
      <c r="CI54" s="580"/>
      <c r="CJ54" s="580"/>
      <c r="CK54" s="580"/>
      <c r="CL54" s="580"/>
      <c r="CM54" s="580"/>
      <c r="CN54" s="580"/>
      <c r="CO54" s="580"/>
      <c r="CP54" s="580"/>
      <c r="CQ54" s="580"/>
      <c r="CR54" s="580"/>
      <c r="CS54" s="580"/>
      <c r="CT54" s="580"/>
      <c r="CU54" s="606"/>
      <c r="CY54" s="67"/>
    </row>
    <row r="55" spans="2:105" ht="7.5" customHeight="1">
      <c r="B55" s="614" t="s">
        <v>218</v>
      </c>
      <c r="C55" s="639"/>
      <c r="D55" s="639"/>
      <c r="E55" s="639"/>
      <c r="F55" s="639"/>
      <c r="G55" s="639"/>
      <c r="H55" s="639"/>
      <c r="I55" s="639"/>
      <c r="J55" s="639"/>
      <c r="K55" s="639"/>
      <c r="L55" s="639"/>
      <c r="M55" s="639"/>
      <c r="N55" s="639"/>
      <c r="O55" s="639"/>
      <c r="P55" s="639"/>
      <c r="Q55" s="639"/>
      <c r="R55" s="639"/>
      <c r="S55" s="639"/>
      <c r="T55" s="639"/>
      <c r="U55" s="639"/>
      <c r="V55" s="639"/>
      <c r="W55" s="616"/>
      <c r="X55" s="640" t="s">
        <v>219</v>
      </c>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16"/>
      <c r="BJ55" s="640" t="s">
        <v>220</v>
      </c>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41"/>
      <c r="CW55" s="152">
        <f>SUM(CW43:CW52)</f>
        <v>0</v>
      </c>
      <c r="CX55" s="123"/>
      <c r="CY55" s="67"/>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6"/>
      <c r="X56" s="585"/>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6"/>
      <c r="BJ56" s="585"/>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42"/>
      <c r="CX56" s="123"/>
      <c r="CY56" s="67"/>
    </row>
    <row r="57" spans="2:105" ht="9.75" customHeight="1">
      <c r="B57" s="643" t="str">
        <f>IF(CE43="不検出","不検出",IF(CE43="検出","クリソタイル",""))</f>
        <v>不検出</v>
      </c>
      <c r="C57" s="546"/>
      <c r="D57" s="546"/>
      <c r="E57" s="546"/>
      <c r="F57" s="546"/>
      <c r="G57" s="546"/>
      <c r="H57" s="546"/>
      <c r="I57" s="546"/>
      <c r="J57" s="546"/>
      <c r="K57" s="546"/>
      <c r="L57" s="546"/>
      <c r="M57" s="546"/>
      <c r="N57" s="546"/>
      <c r="O57" s="546"/>
      <c r="P57" s="546"/>
      <c r="Q57" s="546"/>
      <c r="R57" s="546"/>
      <c r="S57" s="546"/>
      <c r="T57" s="546"/>
      <c r="U57" s="546"/>
      <c r="V57" s="546"/>
      <c r="W57" s="584"/>
      <c r="X57" s="122"/>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5"/>
      <c r="BJ57" s="122"/>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6"/>
      <c r="CX57" s="123"/>
      <c r="CY57" s="67"/>
    </row>
    <row r="58" spans="2:105" ht="9.75" customHeight="1">
      <c r="B58" s="607"/>
      <c r="C58" s="546"/>
      <c r="D58" s="546"/>
      <c r="E58" s="546"/>
      <c r="F58" s="546"/>
      <c r="G58" s="546"/>
      <c r="H58" s="546"/>
      <c r="I58" s="546"/>
      <c r="J58" s="546"/>
      <c r="K58" s="546"/>
      <c r="L58" s="546"/>
      <c r="M58" s="546"/>
      <c r="N58" s="546"/>
      <c r="O58" s="546"/>
      <c r="P58" s="546"/>
      <c r="Q58" s="546"/>
      <c r="R58" s="546"/>
      <c r="S58" s="546"/>
      <c r="T58" s="546"/>
      <c r="U58" s="546"/>
      <c r="V58" s="546"/>
      <c r="W58" s="584"/>
      <c r="X58" s="127"/>
      <c r="Y58" s="109"/>
      <c r="Z58" s="109"/>
      <c r="AA58" s="109"/>
      <c r="AC58" s="539" t="s">
        <v>222</v>
      </c>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108"/>
      <c r="BF58" s="109"/>
      <c r="BG58" s="109"/>
      <c r="BH58" s="109"/>
      <c r="BI58" s="128"/>
      <c r="BJ58" s="127"/>
      <c r="BK58" s="109"/>
      <c r="BL58" s="109"/>
      <c r="BM58" s="109"/>
      <c r="BO58" s="539" t="s">
        <v>222</v>
      </c>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108"/>
      <c r="CR58" s="109"/>
      <c r="CS58" s="109"/>
      <c r="CT58" s="109"/>
      <c r="CU58" s="129"/>
      <c r="CX58" s="123"/>
      <c r="CY58" s="67"/>
    </row>
    <row r="59" spans="2:105" ht="9.75" customHeight="1">
      <c r="B59" s="607"/>
      <c r="C59" s="546"/>
      <c r="D59" s="546"/>
      <c r="E59" s="546"/>
      <c r="F59" s="546"/>
      <c r="G59" s="546"/>
      <c r="H59" s="546"/>
      <c r="I59" s="546"/>
      <c r="J59" s="546"/>
      <c r="K59" s="546"/>
      <c r="L59" s="546"/>
      <c r="M59" s="546"/>
      <c r="N59" s="546"/>
      <c r="O59" s="546"/>
      <c r="P59" s="546"/>
      <c r="Q59" s="546"/>
      <c r="R59" s="546"/>
      <c r="S59" s="546"/>
      <c r="T59" s="546"/>
      <c r="U59" s="546"/>
      <c r="V59" s="546"/>
      <c r="W59" s="584"/>
      <c r="X59" s="127"/>
      <c r="Y59" s="109"/>
      <c r="Z59" s="109"/>
      <c r="AA59" s="109"/>
      <c r="AB59" s="108"/>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108"/>
      <c r="BF59" s="109"/>
      <c r="BG59" s="109"/>
      <c r="BH59" s="109"/>
      <c r="BI59" s="128"/>
      <c r="BJ59" s="127"/>
      <c r="BK59" s="109"/>
      <c r="BL59" s="109"/>
      <c r="BM59" s="109"/>
      <c r="BN59" s="108"/>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108"/>
      <c r="CR59" s="109"/>
      <c r="CS59" s="109"/>
      <c r="CT59" s="109"/>
      <c r="CU59" s="129"/>
      <c r="CX59" s="123"/>
      <c r="CY59" s="67"/>
    </row>
    <row r="60" spans="2:105" ht="9.75" customHeight="1">
      <c r="B60" s="607"/>
      <c r="C60" s="546"/>
      <c r="D60" s="546"/>
      <c r="E60" s="546"/>
      <c r="F60" s="546"/>
      <c r="G60" s="546"/>
      <c r="H60" s="546"/>
      <c r="I60" s="546"/>
      <c r="J60" s="546"/>
      <c r="K60" s="546"/>
      <c r="L60" s="546"/>
      <c r="M60" s="546"/>
      <c r="N60" s="546"/>
      <c r="O60" s="546"/>
      <c r="P60" s="546"/>
      <c r="Q60" s="546"/>
      <c r="R60" s="546"/>
      <c r="S60" s="546"/>
      <c r="T60" s="546"/>
      <c r="U60" s="546"/>
      <c r="V60" s="546"/>
      <c r="W60" s="584"/>
      <c r="X60" s="127"/>
      <c r="Y60" s="109"/>
      <c r="Z60" s="109"/>
      <c r="AA60" s="109"/>
      <c r="AB60" s="108"/>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108"/>
      <c r="BF60" s="109"/>
      <c r="BG60" s="109"/>
      <c r="BH60" s="109"/>
      <c r="BI60" s="128"/>
      <c r="BJ60" s="127"/>
      <c r="BK60" s="109"/>
      <c r="BL60" s="109"/>
      <c r="BM60" s="109"/>
      <c r="BN60" s="108"/>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108"/>
      <c r="CR60" s="109"/>
      <c r="CS60" s="109"/>
      <c r="CT60" s="109"/>
      <c r="CU60" s="129"/>
      <c r="CX60" s="123"/>
    </row>
    <row r="61" spans="2:105" ht="9.75" customHeight="1">
      <c r="B61" s="607"/>
      <c r="C61" s="546"/>
      <c r="D61" s="546"/>
      <c r="E61" s="546"/>
      <c r="F61" s="546"/>
      <c r="G61" s="546"/>
      <c r="H61" s="546"/>
      <c r="I61" s="546"/>
      <c r="J61" s="546"/>
      <c r="K61" s="546"/>
      <c r="L61" s="546"/>
      <c r="M61" s="546"/>
      <c r="N61" s="546"/>
      <c r="O61" s="546"/>
      <c r="P61" s="546"/>
      <c r="Q61" s="546"/>
      <c r="R61" s="546"/>
      <c r="S61" s="546"/>
      <c r="T61" s="546"/>
      <c r="U61" s="546"/>
      <c r="V61" s="546"/>
      <c r="W61" s="584"/>
      <c r="X61" s="127"/>
      <c r="Y61" s="109"/>
      <c r="Z61" s="109"/>
      <c r="AA61" s="109"/>
      <c r="AB61" s="108"/>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108"/>
      <c r="BF61" s="109"/>
      <c r="BG61" s="109"/>
      <c r="BH61" s="109"/>
      <c r="BI61" s="128"/>
      <c r="BJ61" s="127"/>
      <c r="BK61" s="109"/>
      <c r="BL61" s="109"/>
      <c r="BM61" s="109"/>
      <c r="BN61" s="108"/>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108"/>
      <c r="CR61" s="109"/>
      <c r="CS61" s="109"/>
      <c r="CT61" s="109"/>
      <c r="CU61" s="129"/>
    </row>
    <row r="62" spans="2:105" ht="9.75" customHeight="1">
      <c r="B62" s="607"/>
      <c r="C62" s="546"/>
      <c r="D62" s="546"/>
      <c r="E62" s="546"/>
      <c r="F62" s="546"/>
      <c r="G62" s="546"/>
      <c r="H62" s="546"/>
      <c r="I62" s="546"/>
      <c r="J62" s="546"/>
      <c r="K62" s="546"/>
      <c r="L62" s="546"/>
      <c r="M62" s="546"/>
      <c r="N62" s="546"/>
      <c r="O62" s="546"/>
      <c r="P62" s="546"/>
      <c r="Q62" s="546"/>
      <c r="R62" s="546"/>
      <c r="S62" s="546"/>
      <c r="T62" s="546"/>
      <c r="U62" s="546"/>
      <c r="V62" s="546"/>
      <c r="W62" s="584"/>
      <c r="X62" s="127"/>
      <c r="Y62" s="109"/>
      <c r="Z62" s="109"/>
      <c r="AA62" s="109"/>
      <c r="AB62" s="108"/>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108"/>
      <c r="BF62" s="109"/>
      <c r="BG62" s="109"/>
      <c r="BH62" s="109"/>
      <c r="BI62" s="128"/>
      <c r="BJ62" s="127"/>
      <c r="BK62" s="109"/>
      <c r="BL62" s="109"/>
      <c r="BM62" s="109"/>
      <c r="BN62" s="108"/>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108"/>
      <c r="CR62" s="109"/>
      <c r="CS62" s="109"/>
      <c r="CT62" s="109"/>
      <c r="CU62" s="129"/>
      <c r="CX62" s="123"/>
    </row>
    <row r="63" spans="2:105" ht="9.75" customHeight="1">
      <c r="B63" s="607"/>
      <c r="C63" s="546"/>
      <c r="D63" s="546"/>
      <c r="E63" s="546"/>
      <c r="F63" s="546"/>
      <c r="G63" s="546"/>
      <c r="H63" s="546"/>
      <c r="I63" s="546"/>
      <c r="J63" s="546"/>
      <c r="K63" s="546"/>
      <c r="L63" s="546"/>
      <c r="M63" s="546"/>
      <c r="N63" s="546"/>
      <c r="O63" s="546"/>
      <c r="P63" s="546"/>
      <c r="Q63" s="546"/>
      <c r="R63" s="546"/>
      <c r="S63" s="546"/>
      <c r="T63" s="546"/>
      <c r="U63" s="546"/>
      <c r="V63" s="546"/>
      <c r="W63" s="584"/>
      <c r="X63" s="127"/>
      <c r="Y63" s="109"/>
      <c r="Z63" s="109"/>
      <c r="AA63" s="109"/>
      <c r="AB63" s="108"/>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108"/>
      <c r="BF63" s="109"/>
      <c r="BG63" s="109"/>
      <c r="BH63" s="109"/>
      <c r="BI63" s="128"/>
      <c r="BJ63" s="127"/>
      <c r="BK63" s="109"/>
      <c r="BL63" s="109"/>
      <c r="BM63" s="109"/>
      <c r="BN63" s="108"/>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108"/>
      <c r="CR63" s="109"/>
      <c r="CS63" s="109"/>
      <c r="CT63" s="109"/>
      <c r="CU63" s="129"/>
    </row>
    <row r="64" spans="2:105" ht="9.75" customHeight="1">
      <c r="B64" s="607"/>
      <c r="C64" s="546"/>
      <c r="D64" s="546"/>
      <c r="E64" s="546"/>
      <c r="F64" s="546"/>
      <c r="G64" s="546"/>
      <c r="H64" s="546"/>
      <c r="I64" s="546"/>
      <c r="J64" s="546"/>
      <c r="K64" s="546"/>
      <c r="L64" s="546"/>
      <c r="M64" s="546"/>
      <c r="N64" s="546"/>
      <c r="O64" s="546"/>
      <c r="P64" s="546"/>
      <c r="Q64" s="546"/>
      <c r="R64" s="546"/>
      <c r="S64" s="546"/>
      <c r="T64" s="546"/>
      <c r="U64" s="546"/>
      <c r="V64" s="546"/>
      <c r="W64" s="584"/>
      <c r="X64" s="127"/>
      <c r="Y64" s="109"/>
      <c r="Z64" s="109"/>
      <c r="AA64" s="109"/>
      <c r="AB64" s="108"/>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108"/>
      <c r="BF64" s="109"/>
      <c r="BG64" s="109"/>
      <c r="BH64" s="109"/>
      <c r="BI64" s="128"/>
      <c r="BJ64" s="127"/>
      <c r="BK64" s="109"/>
      <c r="BL64" s="109"/>
      <c r="BM64" s="109"/>
      <c r="BN64" s="108"/>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108"/>
      <c r="CR64" s="109"/>
      <c r="CS64" s="109"/>
      <c r="CT64" s="109"/>
      <c r="CU64" s="129"/>
    </row>
    <row r="65" spans="2:99" ht="9.75" customHeight="1">
      <c r="B65" s="607"/>
      <c r="C65" s="546"/>
      <c r="D65" s="546"/>
      <c r="E65" s="546"/>
      <c r="F65" s="546"/>
      <c r="G65" s="546"/>
      <c r="H65" s="546"/>
      <c r="I65" s="546"/>
      <c r="J65" s="546"/>
      <c r="K65" s="546"/>
      <c r="L65" s="546"/>
      <c r="M65" s="546"/>
      <c r="N65" s="546"/>
      <c r="O65" s="546"/>
      <c r="P65" s="546"/>
      <c r="Q65" s="546"/>
      <c r="R65" s="546"/>
      <c r="S65" s="546"/>
      <c r="T65" s="546"/>
      <c r="U65" s="546"/>
      <c r="V65" s="546"/>
      <c r="W65" s="584"/>
      <c r="X65" s="127"/>
      <c r="Y65" s="109"/>
      <c r="Z65" s="109"/>
      <c r="AA65" s="109"/>
      <c r="AB65" s="108"/>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108"/>
      <c r="BF65" s="109"/>
      <c r="BG65" s="109"/>
      <c r="BH65" s="109"/>
      <c r="BI65" s="128"/>
      <c r="BJ65" s="127"/>
      <c r="BK65" s="109"/>
      <c r="BL65" s="109"/>
      <c r="BM65" s="109"/>
      <c r="BN65" s="108"/>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108"/>
      <c r="CR65" s="109"/>
      <c r="CS65" s="109"/>
      <c r="CT65" s="109"/>
      <c r="CU65" s="129"/>
    </row>
    <row r="66" spans="2:99" ht="9.75" customHeight="1">
      <c r="B66" s="607"/>
      <c r="C66" s="546"/>
      <c r="D66" s="546"/>
      <c r="E66" s="546"/>
      <c r="F66" s="546"/>
      <c r="G66" s="546"/>
      <c r="H66" s="546"/>
      <c r="I66" s="546"/>
      <c r="J66" s="546"/>
      <c r="K66" s="546"/>
      <c r="L66" s="546"/>
      <c r="M66" s="546"/>
      <c r="N66" s="546"/>
      <c r="O66" s="546"/>
      <c r="P66" s="546"/>
      <c r="Q66" s="546"/>
      <c r="R66" s="546"/>
      <c r="S66" s="546"/>
      <c r="T66" s="546"/>
      <c r="U66" s="546"/>
      <c r="V66" s="546"/>
      <c r="W66" s="584"/>
      <c r="X66" s="127"/>
      <c r="Y66" s="109"/>
      <c r="Z66" s="109"/>
      <c r="AA66" s="109"/>
      <c r="AB66" s="108"/>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108"/>
      <c r="BF66" s="109"/>
      <c r="BG66" s="109"/>
      <c r="BH66" s="109"/>
      <c r="BI66" s="128"/>
      <c r="BJ66" s="127"/>
      <c r="BK66" s="109"/>
      <c r="BL66" s="109"/>
      <c r="BM66" s="109"/>
      <c r="BN66" s="108"/>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108"/>
      <c r="CR66" s="109"/>
      <c r="CS66" s="109"/>
      <c r="CT66" s="109"/>
      <c r="CU66" s="129"/>
    </row>
    <row r="67" spans="2:99" ht="9.75" customHeight="1">
      <c r="B67" s="607"/>
      <c r="C67" s="546"/>
      <c r="D67" s="546"/>
      <c r="E67" s="546"/>
      <c r="F67" s="546"/>
      <c r="G67" s="546"/>
      <c r="H67" s="546"/>
      <c r="I67" s="546"/>
      <c r="J67" s="546"/>
      <c r="K67" s="546"/>
      <c r="L67" s="546"/>
      <c r="M67" s="546"/>
      <c r="N67" s="546"/>
      <c r="O67" s="546"/>
      <c r="P67" s="546"/>
      <c r="Q67" s="546"/>
      <c r="R67" s="546"/>
      <c r="S67" s="546"/>
      <c r="T67" s="546"/>
      <c r="U67" s="546"/>
      <c r="V67" s="546"/>
      <c r="W67" s="584"/>
      <c r="X67" s="127"/>
      <c r="Y67" s="109"/>
      <c r="Z67" s="109"/>
      <c r="AA67" s="109"/>
      <c r="AB67" s="108"/>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108"/>
      <c r="BF67" s="109"/>
      <c r="BG67" s="109"/>
      <c r="BH67" s="109"/>
      <c r="BI67" s="128"/>
      <c r="BJ67" s="127"/>
      <c r="BK67" s="109"/>
      <c r="BL67" s="109"/>
      <c r="BM67" s="109"/>
      <c r="BN67" s="108"/>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108"/>
      <c r="CR67" s="109"/>
      <c r="CS67" s="109"/>
      <c r="CT67" s="109"/>
      <c r="CU67" s="129"/>
    </row>
    <row r="68" spans="2:99" ht="9.75" customHeight="1">
      <c r="B68" s="607"/>
      <c r="C68" s="546"/>
      <c r="D68" s="546"/>
      <c r="E68" s="546"/>
      <c r="F68" s="546"/>
      <c r="G68" s="546"/>
      <c r="H68" s="546"/>
      <c r="I68" s="546"/>
      <c r="J68" s="546"/>
      <c r="K68" s="546"/>
      <c r="L68" s="546"/>
      <c r="M68" s="546"/>
      <c r="N68" s="546"/>
      <c r="O68" s="546"/>
      <c r="P68" s="546"/>
      <c r="Q68" s="546"/>
      <c r="R68" s="546"/>
      <c r="S68" s="546"/>
      <c r="T68" s="546"/>
      <c r="U68" s="546"/>
      <c r="V68" s="546"/>
      <c r="W68" s="584"/>
      <c r="X68" s="127"/>
      <c r="Y68" s="109"/>
      <c r="Z68" s="109"/>
      <c r="AA68" s="109"/>
      <c r="AB68" s="108"/>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108"/>
      <c r="BF68" s="109"/>
      <c r="BG68" s="109"/>
      <c r="BH68" s="109"/>
      <c r="BI68" s="128"/>
      <c r="BJ68" s="127"/>
      <c r="BK68" s="109"/>
      <c r="BL68" s="109"/>
      <c r="BM68" s="109"/>
      <c r="BN68" s="108"/>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108"/>
      <c r="CR68" s="109"/>
      <c r="CS68" s="109"/>
      <c r="CT68" s="109"/>
      <c r="CU68" s="129"/>
    </row>
    <row r="69" spans="2:99" ht="9.75" customHeight="1">
      <c r="B69" s="607"/>
      <c r="C69" s="546"/>
      <c r="D69" s="546"/>
      <c r="E69" s="546"/>
      <c r="F69" s="546"/>
      <c r="G69" s="546"/>
      <c r="H69" s="546"/>
      <c r="I69" s="546"/>
      <c r="J69" s="546"/>
      <c r="K69" s="546"/>
      <c r="L69" s="546"/>
      <c r="M69" s="546"/>
      <c r="N69" s="546"/>
      <c r="O69" s="546"/>
      <c r="P69" s="546"/>
      <c r="Q69" s="546"/>
      <c r="R69" s="546"/>
      <c r="S69" s="546"/>
      <c r="T69" s="546"/>
      <c r="U69" s="546"/>
      <c r="V69" s="546"/>
      <c r="W69" s="584"/>
      <c r="X69" s="127"/>
      <c r="Y69" s="109"/>
      <c r="Z69" s="109"/>
      <c r="AA69" s="109"/>
      <c r="AB69" s="108"/>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108"/>
      <c r="BF69" s="109"/>
      <c r="BG69" s="109"/>
      <c r="BH69" s="109"/>
      <c r="BI69" s="128"/>
      <c r="BJ69" s="127"/>
      <c r="BK69" s="109"/>
      <c r="BL69" s="109"/>
      <c r="BM69" s="109"/>
      <c r="BN69" s="108"/>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108"/>
      <c r="CR69" s="109"/>
      <c r="CS69" s="109"/>
      <c r="CT69" s="109"/>
      <c r="CU69" s="129"/>
    </row>
    <row r="70" spans="2:99" ht="9.75" customHeight="1">
      <c r="B70" s="607"/>
      <c r="C70" s="546"/>
      <c r="D70" s="546"/>
      <c r="E70" s="546"/>
      <c r="F70" s="546"/>
      <c r="G70" s="546"/>
      <c r="H70" s="546"/>
      <c r="I70" s="546"/>
      <c r="J70" s="546"/>
      <c r="K70" s="546"/>
      <c r="L70" s="546"/>
      <c r="M70" s="546"/>
      <c r="N70" s="546"/>
      <c r="O70" s="546"/>
      <c r="P70" s="546"/>
      <c r="Q70" s="546"/>
      <c r="R70" s="546"/>
      <c r="S70" s="546"/>
      <c r="T70" s="546"/>
      <c r="U70" s="546"/>
      <c r="V70" s="546"/>
      <c r="W70" s="584"/>
      <c r="X70" s="127"/>
      <c r="Y70" s="109"/>
      <c r="Z70" s="109"/>
      <c r="AA70" s="109"/>
      <c r="AB70" s="108"/>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108"/>
      <c r="BF70" s="109"/>
      <c r="BG70" s="109"/>
      <c r="BH70" s="109"/>
      <c r="BI70" s="128"/>
      <c r="BJ70" s="127"/>
      <c r="BK70" s="109"/>
      <c r="BL70" s="109"/>
      <c r="BM70" s="109"/>
      <c r="BN70" s="108"/>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108"/>
      <c r="CR70" s="109"/>
      <c r="CS70" s="109"/>
      <c r="CT70" s="109"/>
      <c r="CU70" s="129"/>
    </row>
    <row r="71" spans="2:99" ht="9.75" customHeight="1">
      <c r="B71" s="607"/>
      <c r="C71" s="546"/>
      <c r="D71" s="546"/>
      <c r="E71" s="546"/>
      <c r="F71" s="546"/>
      <c r="G71" s="546"/>
      <c r="H71" s="546"/>
      <c r="I71" s="546"/>
      <c r="J71" s="546"/>
      <c r="K71" s="546"/>
      <c r="L71" s="546"/>
      <c r="M71" s="546"/>
      <c r="N71" s="546"/>
      <c r="O71" s="546"/>
      <c r="P71" s="546"/>
      <c r="Q71" s="546"/>
      <c r="R71" s="546"/>
      <c r="S71" s="546"/>
      <c r="T71" s="546"/>
      <c r="U71" s="546"/>
      <c r="V71" s="546"/>
      <c r="W71" s="584"/>
      <c r="X71" s="127"/>
      <c r="Y71" s="109"/>
      <c r="Z71" s="109"/>
      <c r="AA71" s="109"/>
      <c r="AB71" s="108"/>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108"/>
      <c r="BF71" s="109"/>
      <c r="BG71" s="109"/>
      <c r="BH71" s="109"/>
      <c r="BI71" s="128"/>
      <c r="BJ71" s="127"/>
      <c r="BK71" s="109"/>
      <c r="BL71" s="109"/>
      <c r="BM71" s="109"/>
      <c r="BN71" s="108"/>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108"/>
      <c r="CR71" s="109"/>
      <c r="CS71" s="109"/>
      <c r="CT71" s="109"/>
      <c r="CU71" s="129"/>
    </row>
    <row r="72" spans="2:99" ht="9.75" customHeight="1">
      <c r="B72" s="607"/>
      <c r="C72" s="546"/>
      <c r="D72" s="546"/>
      <c r="E72" s="546"/>
      <c r="F72" s="546"/>
      <c r="G72" s="546"/>
      <c r="H72" s="546"/>
      <c r="I72" s="546"/>
      <c r="J72" s="546"/>
      <c r="K72" s="546"/>
      <c r="L72" s="546"/>
      <c r="M72" s="546"/>
      <c r="N72" s="546"/>
      <c r="O72" s="546"/>
      <c r="P72" s="546"/>
      <c r="Q72" s="546"/>
      <c r="R72" s="546"/>
      <c r="S72" s="546"/>
      <c r="T72" s="546"/>
      <c r="U72" s="546"/>
      <c r="V72" s="546"/>
      <c r="W72" s="584"/>
      <c r="X72" s="127"/>
      <c r="Y72" s="109"/>
      <c r="Z72" s="109"/>
      <c r="AA72" s="109"/>
      <c r="AB72" s="108"/>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108"/>
      <c r="BF72" s="109"/>
      <c r="BG72" s="109"/>
      <c r="BH72" s="109"/>
      <c r="BI72" s="128"/>
      <c r="BJ72" s="127"/>
      <c r="BK72" s="109"/>
      <c r="BL72" s="109"/>
      <c r="BM72" s="109"/>
      <c r="BN72" s="108"/>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108"/>
      <c r="CR72" s="109"/>
      <c r="CS72" s="109"/>
      <c r="CT72" s="109"/>
      <c r="CU72" s="129"/>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6"/>
      <c r="X73" s="130"/>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2"/>
      <c r="BJ73" s="130"/>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3"/>
    </row>
    <row r="74" spans="2:99" ht="9.75" customHeight="1">
      <c r="B74" s="643" t="s">
        <v>222</v>
      </c>
      <c r="C74" s="546"/>
      <c r="D74" s="546"/>
      <c r="E74" s="546"/>
      <c r="F74" s="546"/>
      <c r="G74" s="546"/>
      <c r="H74" s="546"/>
      <c r="I74" s="546"/>
      <c r="J74" s="546"/>
      <c r="K74" s="546"/>
      <c r="L74" s="546"/>
      <c r="M74" s="546"/>
      <c r="N74" s="546"/>
      <c r="O74" s="546"/>
      <c r="P74" s="546"/>
      <c r="Q74" s="546"/>
      <c r="R74" s="546"/>
      <c r="S74" s="546"/>
      <c r="T74" s="546"/>
      <c r="U74" s="546"/>
      <c r="V74" s="546"/>
      <c r="W74" s="584"/>
      <c r="X74" s="122"/>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5"/>
      <c r="BJ74" s="122"/>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6"/>
    </row>
    <row r="75" spans="2:99" ht="9.75" customHeight="1">
      <c r="B75" s="607"/>
      <c r="C75" s="546"/>
      <c r="D75" s="546"/>
      <c r="E75" s="546"/>
      <c r="F75" s="546"/>
      <c r="G75" s="546"/>
      <c r="H75" s="546"/>
      <c r="I75" s="546"/>
      <c r="J75" s="546"/>
      <c r="K75" s="546"/>
      <c r="L75" s="546"/>
      <c r="M75" s="546"/>
      <c r="N75" s="546"/>
      <c r="O75" s="546"/>
      <c r="P75" s="546"/>
      <c r="Q75" s="546"/>
      <c r="R75" s="546"/>
      <c r="S75" s="546"/>
      <c r="T75" s="546"/>
      <c r="U75" s="546"/>
      <c r="V75" s="546"/>
      <c r="W75" s="584"/>
      <c r="X75" s="127"/>
      <c r="Y75" s="109"/>
      <c r="Z75" s="109"/>
      <c r="AA75" s="109"/>
      <c r="AC75" s="539" t="s">
        <v>222</v>
      </c>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108"/>
      <c r="BF75" s="109"/>
      <c r="BG75" s="109"/>
      <c r="BH75" s="109"/>
      <c r="BI75" s="128"/>
      <c r="BJ75" s="127"/>
      <c r="BK75" s="109"/>
      <c r="BL75" s="109"/>
      <c r="BM75" s="109"/>
      <c r="BO75" s="539" t="s">
        <v>222</v>
      </c>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108"/>
      <c r="CR75" s="109"/>
      <c r="CS75" s="109"/>
      <c r="CT75" s="109"/>
      <c r="CU75" s="129"/>
    </row>
    <row r="76" spans="2:99" ht="9.75" customHeight="1">
      <c r="B76" s="607"/>
      <c r="C76" s="546"/>
      <c r="D76" s="546"/>
      <c r="E76" s="546"/>
      <c r="F76" s="546"/>
      <c r="G76" s="546"/>
      <c r="H76" s="546"/>
      <c r="I76" s="546"/>
      <c r="J76" s="546"/>
      <c r="K76" s="546"/>
      <c r="L76" s="546"/>
      <c r="M76" s="546"/>
      <c r="N76" s="546"/>
      <c r="O76" s="546"/>
      <c r="P76" s="546"/>
      <c r="Q76" s="546"/>
      <c r="R76" s="546"/>
      <c r="S76" s="546"/>
      <c r="T76" s="546"/>
      <c r="U76" s="546"/>
      <c r="V76" s="546"/>
      <c r="W76" s="584"/>
      <c r="X76" s="127"/>
      <c r="Y76" s="109"/>
      <c r="Z76" s="109"/>
      <c r="AA76" s="109"/>
      <c r="AB76" s="108"/>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108"/>
      <c r="BF76" s="109"/>
      <c r="BG76" s="109"/>
      <c r="BH76" s="109"/>
      <c r="BI76" s="128"/>
      <c r="BJ76" s="127"/>
      <c r="BK76" s="109"/>
      <c r="BL76" s="109"/>
      <c r="BM76" s="109"/>
      <c r="BN76" s="108"/>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108"/>
      <c r="CR76" s="109"/>
      <c r="CS76" s="109"/>
      <c r="CT76" s="109"/>
      <c r="CU76" s="129"/>
    </row>
    <row r="77" spans="2:99" ht="9.75" customHeight="1">
      <c r="B77" s="607"/>
      <c r="C77" s="546"/>
      <c r="D77" s="546"/>
      <c r="E77" s="546"/>
      <c r="F77" s="546"/>
      <c r="G77" s="546"/>
      <c r="H77" s="546"/>
      <c r="I77" s="546"/>
      <c r="J77" s="546"/>
      <c r="K77" s="546"/>
      <c r="L77" s="546"/>
      <c r="M77" s="546"/>
      <c r="N77" s="546"/>
      <c r="O77" s="546"/>
      <c r="P77" s="546"/>
      <c r="Q77" s="546"/>
      <c r="R77" s="546"/>
      <c r="S77" s="546"/>
      <c r="T77" s="546"/>
      <c r="U77" s="546"/>
      <c r="V77" s="546"/>
      <c r="W77" s="584"/>
      <c r="X77" s="127"/>
      <c r="Y77" s="109"/>
      <c r="Z77" s="109"/>
      <c r="AA77" s="109"/>
      <c r="AB77" s="108"/>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108"/>
      <c r="BF77" s="109"/>
      <c r="BG77" s="109"/>
      <c r="BH77" s="109"/>
      <c r="BI77" s="128"/>
      <c r="BJ77" s="127"/>
      <c r="BK77" s="109"/>
      <c r="BL77" s="109"/>
      <c r="BM77" s="109"/>
      <c r="BN77" s="108"/>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108"/>
      <c r="CR77" s="109"/>
      <c r="CS77" s="109"/>
      <c r="CT77" s="109"/>
      <c r="CU77" s="129"/>
    </row>
    <row r="78" spans="2:99" ht="9.75" customHeight="1">
      <c r="B78" s="607"/>
      <c r="C78" s="546"/>
      <c r="D78" s="546"/>
      <c r="E78" s="546"/>
      <c r="F78" s="546"/>
      <c r="G78" s="546"/>
      <c r="H78" s="546"/>
      <c r="I78" s="546"/>
      <c r="J78" s="546"/>
      <c r="K78" s="546"/>
      <c r="L78" s="546"/>
      <c r="M78" s="546"/>
      <c r="N78" s="546"/>
      <c r="O78" s="546"/>
      <c r="P78" s="546"/>
      <c r="Q78" s="546"/>
      <c r="R78" s="546"/>
      <c r="S78" s="546"/>
      <c r="T78" s="546"/>
      <c r="U78" s="546"/>
      <c r="V78" s="546"/>
      <c r="W78" s="584"/>
      <c r="X78" s="127"/>
      <c r="Y78" s="109"/>
      <c r="Z78" s="109"/>
      <c r="AA78" s="109"/>
      <c r="AB78" s="108"/>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108"/>
      <c r="BF78" s="109"/>
      <c r="BG78" s="109"/>
      <c r="BH78" s="109"/>
      <c r="BI78" s="128"/>
      <c r="BJ78" s="127"/>
      <c r="BK78" s="109"/>
      <c r="BL78" s="109"/>
      <c r="BM78" s="109"/>
      <c r="BN78" s="108"/>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108"/>
      <c r="CR78" s="109"/>
      <c r="CS78" s="109"/>
      <c r="CT78" s="109"/>
      <c r="CU78" s="129"/>
    </row>
    <row r="79" spans="2:99" ht="9.75" customHeight="1">
      <c r="B79" s="607"/>
      <c r="C79" s="546"/>
      <c r="D79" s="546"/>
      <c r="E79" s="546"/>
      <c r="F79" s="546"/>
      <c r="G79" s="546"/>
      <c r="H79" s="546"/>
      <c r="I79" s="546"/>
      <c r="J79" s="546"/>
      <c r="K79" s="546"/>
      <c r="L79" s="546"/>
      <c r="M79" s="546"/>
      <c r="N79" s="546"/>
      <c r="O79" s="546"/>
      <c r="P79" s="546"/>
      <c r="Q79" s="546"/>
      <c r="R79" s="546"/>
      <c r="S79" s="546"/>
      <c r="T79" s="546"/>
      <c r="U79" s="546"/>
      <c r="V79" s="546"/>
      <c r="W79" s="584"/>
      <c r="X79" s="127"/>
      <c r="Y79" s="109"/>
      <c r="Z79" s="109"/>
      <c r="AA79" s="109"/>
      <c r="AB79" s="108"/>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108"/>
      <c r="BF79" s="109"/>
      <c r="BG79" s="109"/>
      <c r="BH79" s="109"/>
      <c r="BI79" s="128"/>
      <c r="BJ79" s="127"/>
      <c r="BK79" s="109"/>
      <c r="BL79" s="109"/>
      <c r="BM79" s="109"/>
      <c r="BN79" s="108"/>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108"/>
      <c r="CR79" s="109"/>
      <c r="CS79" s="109"/>
      <c r="CT79" s="109"/>
      <c r="CU79" s="129"/>
    </row>
    <row r="80" spans="2:99" ht="9.75" customHeight="1">
      <c r="B80" s="607"/>
      <c r="C80" s="546"/>
      <c r="D80" s="546"/>
      <c r="E80" s="546"/>
      <c r="F80" s="546"/>
      <c r="G80" s="546"/>
      <c r="H80" s="546"/>
      <c r="I80" s="546"/>
      <c r="J80" s="546"/>
      <c r="K80" s="546"/>
      <c r="L80" s="546"/>
      <c r="M80" s="546"/>
      <c r="N80" s="546"/>
      <c r="O80" s="546"/>
      <c r="P80" s="546"/>
      <c r="Q80" s="546"/>
      <c r="R80" s="546"/>
      <c r="S80" s="546"/>
      <c r="T80" s="546"/>
      <c r="U80" s="546"/>
      <c r="V80" s="546"/>
      <c r="W80" s="584"/>
      <c r="X80" s="127"/>
      <c r="Y80" s="109"/>
      <c r="Z80" s="109"/>
      <c r="AA80" s="109"/>
      <c r="AB80" s="108"/>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108"/>
      <c r="BF80" s="109"/>
      <c r="BG80" s="109"/>
      <c r="BH80" s="109"/>
      <c r="BI80" s="128"/>
      <c r="BJ80" s="127"/>
      <c r="BK80" s="109"/>
      <c r="BL80" s="109"/>
      <c r="BM80" s="109"/>
      <c r="BN80" s="108"/>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108"/>
      <c r="CR80" s="109"/>
      <c r="CS80" s="109"/>
      <c r="CT80" s="109"/>
      <c r="CU80" s="129"/>
    </row>
    <row r="81" spans="2:99" ht="9.75" customHeight="1">
      <c r="B81" s="607"/>
      <c r="C81" s="546"/>
      <c r="D81" s="546"/>
      <c r="E81" s="546"/>
      <c r="F81" s="546"/>
      <c r="G81" s="546"/>
      <c r="H81" s="546"/>
      <c r="I81" s="546"/>
      <c r="J81" s="546"/>
      <c r="K81" s="546"/>
      <c r="L81" s="546"/>
      <c r="M81" s="546"/>
      <c r="N81" s="546"/>
      <c r="O81" s="546"/>
      <c r="P81" s="546"/>
      <c r="Q81" s="546"/>
      <c r="R81" s="546"/>
      <c r="S81" s="546"/>
      <c r="T81" s="546"/>
      <c r="U81" s="546"/>
      <c r="V81" s="546"/>
      <c r="W81" s="584"/>
      <c r="X81" s="127"/>
      <c r="Y81" s="109"/>
      <c r="Z81" s="109"/>
      <c r="AA81" s="109"/>
      <c r="AB81" s="108"/>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108"/>
      <c r="BF81" s="109"/>
      <c r="BG81" s="109"/>
      <c r="BH81" s="109"/>
      <c r="BI81" s="128"/>
      <c r="BJ81" s="127"/>
      <c r="BK81" s="109"/>
      <c r="BL81" s="109"/>
      <c r="BM81" s="109"/>
      <c r="BN81" s="108"/>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108"/>
      <c r="CR81" s="109"/>
      <c r="CS81" s="109"/>
      <c r="CT81" s="109"/>
      <c r="CU81" s="129"/>
    </row>
    <row r="82" spans="2:99" ht="9.75" customHeight="1">
      <c r="B82" s="607"/>
      <c r="C82" s="546"/>
      <c r="D82" s="546"/>
      <c r="E82" s="546"/>
      <c r="F82" s="546"/>
      <c r="G82" s="546"/>
      <c r="H82" s="546"/>
      <c r="I82" s="546"/>
      <c r="J82" s="546"/>
      <c r="K82" s="546"/>
      <c r="L82" s="546"/>
      <c r="M82" s="546"/>
      <c r="N82" s="546"/>
      <c r="O82" s="546"/>
      <c r="P82" s="546"/>
      <c r="Q82" s="546"/>
      <c r="R82" s="546"/>
      <c r="S82" s="546"/>
      <c r="T82" s="546"/>
      <c r="U82" s="546"/>
      <c r="V82" s="546"/>
      <c r="W82" s="584"/>
      <c r="X82" s="127"/>
      <c r="Y82" s="109"/>
      <c r="Z82" s="109"/>
      <c r="AA82" s="109"/>
      <c r="AB82" s="108"/>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108"/>
      <c r="BF82" s="109"/>
      <c r="BG82" s="109"/>
      <c r="BH82" s="109"/>
      <c r="BI82" s="128"/>
      <c r="BJ82" s="127"/>
      <c r="BK82" s="109"/>
      <c r="BL82" s="109"/>
      <c r="BM82" s="109"/>
      <c r="BN82" s="108"/>
      <c r="BO82" s="539"/>
      <c r="BP82" s="539"/>
      <c r="BQ82" s="539"/>
      <c r="BR82" s="539"/>
      <c r="BS82" s="539"/>
      <c r="BT82" s="539"/>
      <c r="BU82" s="539"/>
      <c r="BV82" s="539"/>
      <c r="BW82" s="539"/>
      <c r="BX82" s="539"/>
      <c r="BY82" s="539"/>
      <c r="BZ82" s="539"/>
      <c r="CA82" s="539"/>
      <c r="CB82" s="539"/>
      <c r="CC82" s="539"/>
      <c r="CD82" s="539"/>
      <c r="CE82" s="539"/>
      <c r="CF82" s="539"/>
      <c r="CG82" s="539"/>
      <c r="CH82" s="539"/>
      <c r="CI82" s="539"/>
      <c r="CJ82" s="539"/>
      <c r="CK82" s="539"/>
      <c r="CL82" s="539"/>
      <c r="CM82" s="539"/>
      <c r="CN82" s="539"/>
      <c r="CO82" s="539"/>
      <c r="CP82" s="539"/>
      <c r="CQ82" s="108"/>
      <c r="CR82" s="109"/>
      <c r="CS82" s="109"/>
      <c r="CT82" s="109"/>
      <c r="CU82" s="129"/>
    </row>
    <row r="83" spans="2:99" ht="9.75" customHeight="1">
      <c r="B83" s="607"/>
      <c r="C83" s="546"/>
      <c r="D83" s="546"/>
      <c r="E83" s="546"/>
      <c r="F83" s="546"/>
      <c r="G83" s="546"/>
      <c r="H83" s="546"/>
      <c r="I83" s="546"/>
      <c r="J83" s="546"/>
      <c r="K83" s="546"/>
      <c r="L83" s="546"/>
      <c r="M83" s="546"/>
      <c r="N83" s="546"/>
      <c r="O83" s="546"/>
      <c r="P83" s="546"/>
      <c r="Q83" s="546"/>
      <c r="R83" s="546"/>
      <c r="S83" s="546"/>
      <c r="T83" s="546"/>
      <c r="U83" s="546"/>
      <c r="V83" s="546"/>
      <c r="W83" s="584"/>
      <c r="X83" s="127"/>
      <c r="Y83" s="109"/>
      <c r="Z83" s="109"/>
      <c r="AA83" s="109"/>
      <c r="AB83" s="108"/>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108"/>
      <c r="BF83" s="109"/>
      <c r="BG83" s="109"/>
      <c r="BH83" s="109"/>
      <c r="BI83" s="128"/>
      <c r="BJ83" s="127"/>
      <c r="BK83" s="109"/>
      <c r="BL83" s="109"/>
      <c r="BM83" s="109"/>
      <c r="BN83" s="108"/>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108"/>
      <c r="CR83" s="109"/>
      <c r="CS83" s="109"/>
      <c r="CT83" s="109"/>
      <c r="CU83" s="129"/>
    </row>
    <row r="84" spans="2:99" ht="9.75" customHeight="1">
      <c r="B84" s="607"/>
      <c r="C84" s="546"/>
      <c r="D84" s="546"/>
      <c r="E84" s="546"/>
      <c r="F84" s="546"/>
      <c r="G84" s="546"/>
      <c r="H84" s="546"/>
      <c r="I84" s="546"/>
      <c r="J84" s="546"/>
      <c r="K84" s="546"/>
      <c r="L84" s="546"/>
      <c r="M84" s="546"/>
      <c r="N84" s="546"/>
      <c r="O84" s="546"/>
      <c r="P84" s="546"/>
      <c r="Q84" s="546"/>
      <c r="R84" s="546"/>
      <c r="S84" s="546"/>
      <c r="T84" s="546"/>
      <c r="U84" s="546"/>
      <c r="V84" s="546"/>
      <c r="W84" s="584"/>
      <c r="X84" s="127"/>
      <c r="Y84" s="109"/>
      <c r="Z84" s="109"/>
      <c r="AA84" s="109"/>
      <c r="AB84" s="108"/>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108"/>
      <c r="BF84" s="109"/>
      <c r="BG84" s="109"/>
      <c r="BH84" s="109"/>
      <c r="BI84" s="128"/>
      <c r="BJ84" s="127"/>
      <c r="BK84" s="109"/>
      <c r="BL84" s="109"/>
      <c r="BM84" s="109"/>
      <c r="BN84" s="108"/>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108"/>
      <c r="CR84" s="109"/>
      <c r="CS84" s="109"/>
      <c r="CT84" s="109"/>
      <c r="CU84" s="129"/>
    </row>
    <row r="85" spans="2:99" ht="9.75" customHeight="1">
      <c r="B85" s="607"/>
      <c r="C85" s="546"/>
      <c r="D85" s="546"/>
      <c r="E85" s="546"/>
      <c r="F85" s="546"/>
      <c r="G85" s="546"/>
      <c r="H85" s="546"/>
      <c r="I85" s="546"/>
      <c r="J85" s="546"/>
      <c r="K85" s="546"/>
      <c r="L85" s="546"/>
      <c r="M85" s="546"/>
      <c r="N85" s="546"/>
      <c r="O85" s="546"/>
      <c r="P85" s="546"/>
      <c r="Q85" s="546"/>
      <c r="R85" s="546"/>
      <c r="S85" s="546"/>
      <c r="T85" s="546"/>
      <c r="U85" s="546"/>
      <c r="V85" s="546"/>
      <c r="W85" s="584"/>
      <c r="X85" s="127"/>
      <c r="Y85" s="109"/>
      <c r="Z85" s="109"/>
      <c r="AA85" s="109"/>
      <c r="AB85" s="108"/>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108"/>
      <c r="BF85" s="109"/>
      <c r="BG85" s="109"/>
      <c r="BH85" s="109"/>
      <c r="BI85" s="128"/>
      <c r="BJ85" s="127"/>
      <c r="BK85" s="109"/>
      <c r="BL85" s="109"/>
      <c r="BM85" s="109"/>
      <c r="BN85" s="108"/>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108"/>
      <c r="CR85" s="109"/>
      <c r="CS85" s="109"/>
      <c r="CT85" s="109"/>
      <c r="CU85" s="129"/>
    </row>
    <row r="86" spans="2:99" ht="9.75" customHeight="1">
      <c r="B86" s="607"/>
      <c r="C86" s="546"/>
      <c r="D86" s="546"/>
      <c r="E86" s="546"/>
      <c r="F86" s="546"/>
      <c r="G86" s="546"/>
      <c r="H86" s="546"/>
      <c r="I86" s="546"/>
      <c r="J86" s="546"/>
      <c r="K86" s="546"/>
      <c r="L86" s="546"/>
      <c r="M86" s="546"/>
      <c r="N86" s="546"/>
      <c r="O86" s="546"/>
      <c r="P86" s="546"/>
      <c r="Q86" s="546"/>
      <c r="R86" s="546"/>
      <c r="S86" s="546"/>
      <c r="T86" s="546"/>
      <c r="U86" s="546"/>
      <c r="V86" s="546"/>
      <c r="W86" s="584"/>
      <c r="X86" s="127"/>
      <c r="Y86" s="109"/>
      <c r="Z86" s="109"/>
      <c r="AA86" s="109"/>
      <c r="AB86" s="108"/>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108"/>
      <c r="BF86" s="109"/>
      <c r="BG86" s="109"/>
      <c r="BH86" s="109"/>
      <c r="BI86" s="128"/>
      <c r="BJ86" s="127"/>
      <c r="BK86" s="109"/>
      <c r="BL86" s="109"/>
      <c r="BM86" s="109"/>
      <c r="BN86" s="108"/>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108"/>
      <c r="CR86" s="109"/>
      <c r="CS86" s="109"/>
      <c r="CT86" s="109"/>
      <c r="CU86" s="129"/>
    </row>
    <row r="87" spans="2:99" ht="9.75" customHeight="1">
      <c r="B87" s="607"/>
      <c r="C87" s="546"/>
      <c r="D87" s="546"/>
      <c r="E87" s="546"/>
      <c r="F87" s="546"/>
      <c r="G87" s="546"/>
      <c r="H87" s="546"/>
      <c r="I87" s="546"/>
      <c r="J87" s="546"/>
      <c r="K87" s="546"/>
      <c r="L87" s="546"/>
      <c r="M87" s="546"/>
      <c r="N87" s="546"/>
      <c r="O87" s="546"/>
      <c r="P87" s="546"/>
      <c r="Q87" s="546"/>
      <c r="R87" s="546"/>
      <c r="S87" s="546"/>
      <c r="T87" s="546"/>
      <c r="U87" s="546"/>
      <c r="V87" s="546"/>
      <c r="W87" s="584"/>
      <c r="X87" s="127"/>
      <c r="Y87" s="109"/>
      <c r="Z87" s="109"/>
      <c r="AA87" s="109"/>
      <c r="AB87" s="108"/>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108"/>
      <c r="BF87" s="109"/>
      <c r="BG87" s="109"/>
      <c r="BH87" s="109"/>
      <c r="BI87" s="128"/>
      <c r="BJ87" s="127"/>
      <c r="BK87" s="109"/>
      <c r="BL87" s="109"/>
      <c r="BM87" s="109"/>
      <c r="BN87" s="108"/>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108"/>
      <c r="CR87" s="109"/>
      <c r="CS87" s="109"/>
      <c r="CT87" s="109"/>
      <c r="CU87" s="129"/>
    </row>
    <row r="88" spans="2:99" ht="9.75" customHeight="1">
      <c r="B88" s="607"/>
      <c r="C88" s="546"/>
      <c r="D88" s="546"/>
      <c r="E88" s="546"/>
      <c r="F88" s="546"/>
      <c r="G88" s="546"/>
      <c r="H88" s="546"/>
      <c r="I88" s="546"/>
      <c r="J88" s="546"/>
      <c r="K88" s="546"/>
      <c r="L88" s="546"/>
      <c r="M88" s="546"/>
      <c r="N88" s="546"/>
      <c r="O88" s="546"/>
      <c r="P88" s="546"/>
      <c r="Q88" s="546"/>
      <c r="R88" s="546"/>
      <c r="S88" s="546"/>
      <c r="T88" s="546"/>
      <c r="U88" s="546"/>
      <c r="V88" s="546"/>
      <c r="W88" s="584"/>
      <c r="X88" s="127"/>
      <c r="Y88" s="109"/>
      <c r="Z88" s="109"/>
      <c r="AA88" s="109"/>
      <c r="AB88" s="108"/>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108"/>
      <c r="BF88" s="109"/>
      <c r="BG88" s="109"/>
      <c r="BH88" s="109"/>
      <c r="BI88" s="128"/>
      <c r="BJ88" s="127"/>
      <c r="BK88" s="109"/>
      <c r="BL88" s="109"/>
      <c r="BM88" s="109"/>
      <c r="BN88" s="108"/>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108"/>
      <c r="CR88" s="109"/>
      <c r="CS88" s="109"/>
      <c r="CT88" s="109"/>
      <c r="CU88" s="129"/>
    </row>
    <row r="89" spans="2:99" ht="9.75" customHeight="1">
      <c r="B89" s="607"/>
      <c r="C89" s="546"/>
      <c r="D89" s="546"/>
      <c r="E89" s="546"/>
      <c r="F89" s="546"/>
      <c r="G89" s="546"/>
      <c r="H89" s="546"/>
      <c r="I89" s="546"/>
      <c r="J89" s="546"/>
      <c r="K89" s="546"/>
      <c r="L89" s="546"/>
      <c r="M89" s="546"/>
      <c r="N89" s="546"/>
      <c r="O89" s="546"/>
      <c r="P89" s="546"/>
      <c r="Q89" s="546"/>
      <c r="R89" s="546"/>
      <c r="S89" s="546"/>
      <c r="T89" s="546"/>
      <c r="U89" s="546"/>
      <c r="V89" s="546"/>
      <c r="W89" s="584"/>
      <c r="X89" s="127"/>
      <c r="Y89" s="109"/>
      <c r="Z89" s="109"/>
      <c r="AA89" s="109"/>
      <c r="AB89" s="108"/>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108"/>
      <c r="BF89" s="109"/>
      <c r="BG89" s="109"/>
      <c r="BH89" s="109"/>
      <c r="BI89" s="128"/>
      <c r="BJ89" s="127"/>
      <c r="BK89" s="109"/>
      <c r="BL89" s="109"/>
      <c r="BM89" s="109"/>
      <c r="BN89" s="108"/>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108"/>
      <c r="CR89" s="109"/>
      <c r="CS89" s="109"/>
      <c r="CT89" s="109"/>
      <c r="CU89" s="129"/>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6"/>
      <c r="X90" s="130"/>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2"/>
      <c r="BJ90" s="130"/>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3"/>
    </row>
    <row r="91" spans="2:99" ht="9.75" customHeight="1">
      <c r="B91" s="643" t="s">
        <v>222</v>
      </c>
      <c r="C91" s="546"/>
      <c r="D91" s="546"/>
      <c r="E91" s="546"/>
      <c r="F91" s="546"/>
      <c r="G91" s="546"/>
      <c r="H91" s="546"/>
      <c r="I91" s="546"/>
      <c r="J91" s="546"/>
      <c r="K91" s="546"/>
      <c r="L91" s="546"/>
      <c r="M91" s="546"/>
      <c r="N91" s="546"/>
      <c r="O91" s="546"/>
      <c r="P91" s="546"/>
      <c r="Q91" s="546"/>
      <c r="R91" s="546"/>
      <c r="S91" s="546"/>
      <c r="T91" s="546"/>
      <c r="U91" s="546"/>
      <c r="V91" s="546"/>
      <c r="W91" s="584"/>
      <c r="X91" s="122"/>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5"/>
      <c r="BJ91" s="122"/>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6"/>
    </row>
    <row r="92" spans="2:99" ht="9.75" customHeight="1">
      <c r="B92" s="607"/>
      <c r="C92" s="546"/>
      <c r="D92" s="546"/>
      <c r="E92" s="546"/>
      <c r="F92" s="546"/>
      <c r="G92" s="546"/>
      <c r="H92" s="546"/>
      <c r="I92" s="546"/>
      <c r="J92" s="546"/>
      <c r="K92" s="546"/>
      <c r="L92" s="546"/>
      <c r="M92" s="546"/>
      <c r="N92" s="546"/>
      <c r="O92" s="546"/>
      <c r="P92" s="546"/>
      <c r="Q92" s="546"/>
      <c r="R92" s="546"/>
      <c r="S92" s="546"/>
      <c r="T92" s="546"/>
      <c r="U92" s="546"/>
      <c r="V92" s="546"/>
      <c r="W92" s="584"/>
      <c r="X92" s="127"/>
      <c r="Y92" s="109"/>
      <c r="Z92" s="109"/>
      <c r="AA92" s="109"/>
      <c r="AC92" s="539" t="s">
        <v>222</v>
      </c>
      <c r="AD92" s="539"/>
      <c r="AE92" s="539"/>
      <c r="AF92" s="539"/>
      <c r="AG92" s="539"/>
      <c r="AH92" s="539"/>
      <c r="AI92" s="539"/>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108"/>
      <c r="BF92" s="109"/>
      <c r="BG92" s="109"/>
      <c r="BH92" s="109"/>
      <c r="BI92" s="128"/>
      <c r="BJ92" s="127"/>
      <c r="BK92" s="109"/>
      <c r="BL92" s="109"/>
      <c r="BM92" s="109"/>
      <c r="BO92" s="539" t="s">
        <v>222</v>
      </c>
      <c r="BP92" s="539"/>
      <c r="BQ92" s="539"/>
      <c r="BR92" s="539"/>
      <c r="BS92" s="539"/>
      <c r="BT92" s="539"/>
      <c r="BU92" s="539"/>
      <c r="BV92" s="539"/>
      <c r="BW92" s="539"/>
      <c r="BX92" s="539"/>
      <c r="BY92" s="539"/>
      <c r="BZ92" s="539"/>
      <c r="CA92" s="539"/>
      <c r="CB92" s="539"/>
      <c r="CC92" s="539"/>
      <c r="CD92" s="539"/>
      <c r="CE92" s="539"/>
      <c r="CF92" s="539"/>
      <c r="CG92" s="539"/>
      <c r="CH92" s="539"/>
      <c r="CI92" s="539"/>
      <c r="CJ92" s="539"/>
      <c r="CK92" s="539"/>
      <c r="CL92" s="539"/>
      <c r="CM92" s="539"/>
      <c r="CN92" s="539"/>
      <c r="CO92" s="539"/>
      <c r="CP92" s="539"/>
      <c r="CQ92" s="108"/>
      <c r="CR92" s="109"/>
      <c r="CS92" s="109"/>
      <c r="CT92" s="109"/>
      <c r="CU92" s="129"/>
    </row>
    <row r="93" spans="2:99" ht="9.75" customHeight="1">
      <c r="B93" s="607"/>
      <c r="C93" s="546"/>
      <c r="D93" s="546"/>
      <c r="E93" s="546"/>
      <c r="F93" s="546"/>
      <c r="G93" s="546"/>
      <c r="H93" s="546"/>
      <c r="I93" s="546"/>
      <c r="J93" s="546"/>
      <c r="K93" s="546"/>
      <c r="L93" s="546"/>
      <c r="M93" s="546"/>
      <c r="N93" s="546"/>
      <c r="O93" s="546"/>
      <c r="P93" s="546"/>
      <c r="Q93" s="546"/>
      <c r="R93" s="546"/>
      <c r="S93" s="546"/>
      <c r="T93" s="546"/>
      <c r="U93" s="546"/>
      <c r="V93" s="546"/>
      <c r="W93" s="584"/>
      <c r="X93" s="127"/>
      <c r="Y93" s="109"/>
      <c r="Z93" s="109"/>
      <c r="AA93" s="109"/>
      <c r="AB93" s="108"/>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108"/>
      <c r="BF93" s="109"/>
      <c r="BG93" s="109"/>
      <c r="BH93" s="109"/>
      <c r="BI93" s="128"/>
      <c r="BJ93" s="127"/>
      <c r="BK93" s="109"/>
      <c r="BL93" s="109"/>
      <c r="BM93" s="109"/>
      <c r="BN93" s="108"/>
      <c r="BO93" s="539"/>
      <c r="BP93" s="539"/>
      <c r="BQ93" s="539"/>
      <c r="BR93" s="539"/>
      <c r="BS93" s="539"/>
      <c r="BT93" s="539"/>
      <c r="BU93" s="539"/>
      <c r="BV93" s="539"/>
      <c r="BW93" s="539"/>
      <c r="BX93" s="539"/>
      <c r="BY93" s="539"/>
      <c r="BZ93" s="539"/>
      <c r="CA93" s="539"/>
      <c r="CB93" s="539"/>
      <c r="CC93" s="539"/>
      <c r="CD93" s="539"/>
      <c r="CE93" s="539"/>
      <c r="CF93" s="539"/>
      <c r="CG93" s="539"/>
      <c r="CH93" s="539"/>
      <c r="CI93" s="539"/>
      <c r="CJ93" s="539"/>
      <c r="CK93" s="539"/>
      <c r="CL93" s="539"/>
      <c r="CM93" s="539"/>
      <c r="CN93" s="539"/>
      <c r="CO93" s="539"/>
      <c r="CP93" s="539"/>
      <c r="CQ93" s="108"/>
      <c r="CR93" s="109"/>
      <c r="CS93" s="109"/>
      <c r="CT93" s="109"/>
      <c r="CU93" s="129"/>
    </row>
    <row r="94" spans="2:99" ht="9.75" customHeight="1">
      <c r="B94" s="607"/>
      <c r="C94" s="546"/>
      <c r="D94" s="546"/>
      <c r="E94" s="546"/>
      <c r="F94" s="546"/>
      <c r="G94" s="546"/>
      <c r="H94" s="546"/>
      <c r="I94" s="546"/>
      <c r="J94" s="546"/>
      <c r="K94" s="546"/>
      <c r="L94" s="546"/>
      <c r="M94" s="546"/>
      <c r="N94" s="546"/>
      <c r="O94" s="546"/>
      <c r="P94" s="546"/>
      <c r="Q94" s="546"/>
      <c r="R94" s="546"/>
      <c r="S94" s="546"/>
      <c r="T94" s="546"/>
      <c r="U94" s="546"/>
      <c r="V94" s="546"/>
      <c r="W94" s="584"/>
      <c r="X94" s="127"/>
      <c r="Y94" s="109"/>
      <c r="Z94" s="109"/>
      <c r="AA94" s="109"/>
      <c r="AB94" s="108"/>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108"/>
      <c r="BF94" s="109"/>
      <c r="BG94" s="109"/>
      <c r="BH94" s="109"/>
      <c r="BI94" s="128"/>
      <c r="BJ94" s="127"/>
      <c r="BK94" s="109"/>
      <c r="BL94" s="109"/>
      <c r="BM94" s="109"/>
      <c r="BN94" s="108"/>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108"/>
      <c r="CR94" s="109"/>
      <c r="CS94" s="109"/>
      <c r="CT94" s="109"/>
      <c r="CU94" s="129"/>
    </row>
    <row r="95" spans="2:99" ht="9.75" customHeight="1">
      <c r="B95" s="607"/>
      <c r="C95" s="546"/>
      <c r="D95" s="546"/>
      <c r="E95" s="546"/>
      <c r="F95" s="546"/>
      <c r="G95" s="546"/>
      <c r="H95" s="546"/>
      <c r="I95" s="546"/>
      <c r="J95" s="546"/>
      <c r="K95" s="546"/>
      <c r="L95" s="546"/>
      <c r="M95" s="546"/>
      <c r="N95" s="546"/>
      <c r="O95" s="546"/>
      <c r="P95" s="546"/>
      <c r="Q95" s="546"/>
      <c r="R95" s="546"/>
      <c r="S95" s="546"/>
      <c r="T95" s="546"/>
      <c r="U95" s="546"/>
      <c r="V95" s="546"/>
      <c r="W95" s="584"/>
      <c r="X95" s="127"/>
      <c r="Y95" s="109"/>
      <c r="Z95" s="109"/>
      <c r="AA95" s="109"/>
      <c r="AB95" s="108"/>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108"/>
      <c r="BF95" s="109"/>
      <c r="BG95" s="109"/>
      <c r="BH95" s="109"/>
      <c r="BI95" s="128"/>
      <c r="BJ95" s="127"/>
      <c r="BK95" s="109"/>
      <c r="BL95" s="109"/>
      <c r="BM95" s="109"/>
      <c r="BN95" s="108"/>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108"/>
      <c r="CR95" s="109"/>
      <c r="CS95" s="109"/>
      <c r="CT95" s="109"/>
      <c r="CU95" s="129"/>
    </row>
    <row r="96" spans="2:99" ht="9.75" customHeight="1">
      <c r="B96" s="607"/>
      <c r="C96" s="546"/>
      <c r="D96" s="546"/>
      <c r="E96" s="546"/>
      <c r="F96" s="546"/>
      <c r="G96" s="546"/>
      <c r="H96" s="546"/>
      <c r="I96" s="546"/>
      <c r="J96" s="546"/>
      <c r="K96" s="546"/>
      <c r="L96" s="546"/>
      <c r="M96" s="546"/>
      <c r="N96" s="546"/>
      <c r="O96" s="546"/>
      <c r="P96" s="546"/>
      <c r="Q96" s="546"/>
      <c r="R96" s="546"/>
      <c r="S96" s="546"/>
      <c r="T96" s="546"/>
      <c r="U96" s="546"/>
      <c r="V96" s="546"/>
      <c r="W96" s="584"/>
      <c r="X96" s="127"/>
      <c r="Y96" s="109"/>
      <c r="Z96" s="109"/>
      <c r="AA96" s="109"/>
      <c r="AB96" s="108"/>
      <c r="AC96" s="539"/>
      <c r="AD96" s="539"/>
      <c r="AE96" s="539"/>
      <c r="AF96" s="539"/>
      <c r="AG96" s="539"/>
      <c r="AH96" s="539"/>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108"/>
      <c r="BF96" s="109"/>
      <c r="BG96" s="109"/>
      <c r="BH96" s="109"/>
      <c r="BI96" s="128"/>
      <c r="BJ96" s="127"/>
      <c r="BK96" s="109"/>
      <c r="BL96" s="109"/>
      <c r="BM96" s="109"/>
      <c r="BN96" s="108"/>
      <c r="BO96" s="539"/>
      <c r="BP96" s="539"/>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108"/>
      <c r="CR96" s="109"/>
      <c r="CS96" s="109"/>
      <c r="CT96" s="109"/>
      <c r="CU96" s="129"/>
    </row>
    <row r="97" spans="2:99" ht="9.75" customHeight="1">
      <c r="B97" s="607"/>
      <c r="C97" s="546"/>
      <c r="D97" s="546"/>
      <c r="E97" s="546"/>
      <c r="F97" s="546"/>
      <c r="G97" s="546"/>
      <c r="H97" s="546"/>
      <c r="I97" s="546"/>
      <c r="J97" s="546"/>
      <c r="K97" s="546"/>
      <c r="L97" s="546"/>
      <c r="M97" s="546"/>
      <c r="N97" s="546"/>
      <c r="O97" s="546"/>
      <c r="P97" s="546"/>
      <c r="Q97" s="546"/>
      <c r="R97" s="546"/>
      <c r="S97" s="546"/>
      <c r="T97" s="546"/>
      <c r="U97" s="546"/>
      <c r="V97" s="546"/>
      <c r="W97" s="584"/>
      <c r="X97" s="127"/>
      <c r="Y97" s="109"/>
      <c r="Z97" s="109"/>
      <c r="AA97" s="109"/>
      <c r="AB97" s="108"/>
      <c r="AC97" s="539"/>
      <c r="AD97" s="539"/>
      <c r="AE97" s="539"/>
      <c r="AF97" s="539"/>
      <c r="AG97" s="539"/>
      <c r="AH97" s="539"/>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108"/>
      <c r="BF97" s="109"/>
      <c r="BG97" s="109"/>
      <c r="BH97" s="109"/>
      <c r="BI97" s="128"/>
      <c r="BJ97" s="127"/>
      <c r="BK97" s="109"/>
      <c r="BL97" s="109"/>
      <c r="BM97" s="109"/>
      <c r="BN97" s="108"/>
      <c r="BO97" s="539"/>
      <c r="BP97" s="539"/>
      <c r="BQ97" s="539"/>
      <c r="BR97" s="539"/>
      <c r="BS97" s="539"/>
      <c r="BT97" s="539"/>
      <c r="BU97" s="539"/>
      <c r="BV97" s="539"/>
      <c r="BW97" s="539"/>
      <c r="BX97" s="539"/>
      <c r="BY97" s="539"/>
      <c r="BZ97" s="539"/>
      <c r="CA97" s="539"/>
      <c r="CB97" s="539"/>
      <c r="CC97" s="539"/>
      <c r="CD97" s="539"/>
      <c r="CE97" s="539"/>
      <c r="CF97" s="539"/>
      <c r="CG97" s="539"/>
      <c r="CH97" s="539"/>
      <c r="CI97" s="539"/>
      <c r="CJ97" s="539"/>
      <c r="CK97" s="539"/>
      <c r="CL97" s="539"/>
      <c r="CM97" s="539"/>
      <c r="CN97" s="539"/>
      <c r="CO97" s="539"/>
      <c r="CP97" s="539"/>
      <c r="CQ97" s="108"/>
      <c r="CR97" s="109"/>
      <c r="CS97" s="109"/>
      <c r="CT97" s="109"/>
      <c r="CU97" s="129"/>
    </row>
    <row r="98" spans="2:99" ht="9.75" customHeight="1">
      <c r="B98" s="607"/>
      <c r="C98" s="546"/>
      <c r="D98" s="546"/>
      <c r="E98" s="546"/>
      <c r="F98" s="546"/>
      <c r="G98" s="546"/>
      <c r="H98" s="546"/>
      <c r="I98" s="546"/>
      <c r="J98" s="546"/>
      <c r="K98" s="546"/>
      <c r="L98" s="546"/>
      <c r="M98" s="546"/>
      <c r="N98" s="546"/>
      <c r="O98" s="546"/>
      <c r="P98" s="546"/>
      <c r="Q98" s="546"/>
      <c r="R98" s="546"/>
      <c r="S98" s="546"/>
      <c r="T98" s="546"/>
      <c r="U98" s="546"/>
      <c r="V98" s="546"/>
      <c r="W98" s="584"/>
      <c r="X98" s="127"/>
      <c r="Y98" s="109"/>
      <c r="Z98" s="109"/>
      <c r="AA98" s="109"/>
      <c r="AB98" s="108"/>
      <c r="AC98" s="539"/>
      <c r="AD98" s="539"/>
      <c r="AE98" s="539"/>
      <c r="AF98" s="539"/>
      <c r="AG98" s="539"/>
      <c r="AH98" s="539"/>
      <c r="AI98" s="539"/>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108"/>
      <c r="BF98" s="109"/>
      <c r="BG98" s="109"/>
      <c r="BH98" s="109"/>
      <c r="BI98" s="128"/>
      <c r="BJ98" s="127"/>
      <c r="BK98" s="109"/>
      <c r="BL98" s="109"/>
      <c r="BM98" s="109"/>
      <c r="BN98" s="108"/>
      <c r="BO98" s="539"/>
      <c r="BP98" s="539"/>
      <c r="BQ98" s="539"/>
      <c r="BR98" s="539"/>
      <c r="BS98" s="539"/>
      <c r="BT98" s="539"/>
      <c r="BU98" s="539"/>
      <c r="BV98" s="539"/>
      <c r="BW98" s="539"/>
      <c r="BX98" s="539"/>
      <c r="BY98" s="539"/>
      <c r="BZ98" s="539"/>
      <c r="CA98" s="539"/>
      <c r="CB98" s="539"/>
      <c r="CC98" s="539"/>
      <c r="CD98" s="539"/>
      <c r="CE98" s="539"/>
      <c r="CF98" s="539"/>
      <c r="CG98" s="539"/>
      <c r="CH98" s="539"/>
      <c r="CI98" s="539"/>
      <c r="CJ98" s="539"/>
      <c r="CK98" s="539"/>
      <c r="CL98" s="539"/>
      <c r="CM98" s="539"/>
      <c r="CN98" s="539"/>
      <c r="CO98" s="539"/>
      <c r="CP98" s="539"/>
      <c r="CQ98" s="108"/>
      <c r="CR98" s="109"/>
      <c r="CS98" s="109"/>
      <c r="CT98" s="109"/>
      <c r="CU98" s="129"/>
    </row>
    <row r="99" spans="2:99" ht="9.75" customHeight="1">
      <c r="B99" s="607"/>
      <c r="C99" s="546"/>
      <c r="D99" s="546"/>
      <c r="E99" s="546"/>
      <c r="F99" s="546"/>
      <c r="G99" s="546"/>
      <c r="H99" s="546"/>
      <c r="I99" s="546"/>
      <c r="J99" s="546"/>
      <c r="K99" s="546"/>
      <c r="L99" s="546"/>
      <c r="M99" s="546"/>
      <c r="N99" s="546"/>
      <c r="O99" s="546"/>
      <c r="P99" s="546"/>
      <c r="Q99" s="546"/>
      <c r="R99" s="546"/>
      <c r="S99" s="546"/>
      <c r="T99" s="546"/>
      <c r="U99" s="546"/>
      <c r="V99" s="546"/>
      <c r="W99" s="584"/>
      <c r="X99" s="127"/>
      <c r="Y99" s="109"/>
      <c r="Z99" s="109"/>
      <c r="AA99" s="109"/>
      <c r="AB99" s="108"/>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108"/>
      <c r="BF99" s="109"/>
      <c r="BG99" s="109"/>
      <c r="BH99" s="109"/>
      <c r="BI99" s="128"/>
      <c r="BJ99" s="127"/>
      <c r="BK99" s="109"/>
      <c r="BL99" s="109"/>
      <c r="BM99" s="109"/>
      <c r="BN99" s="108"/>
      <c r="BO99" s="539"/>
      <c r="BP99" s="539"/>
      <c r="BQ99" s="539"/>
      <c r="BR99" s="539"/>
      <c r="BS99" s="539"/>
      <c r="BT99" s="539"/>
      <c r="BU99" s="539"/>
      <c r="BV99" s="539"/>
      <c r="BW99" s="539"/>
      <c r="BX99" s="539"/>
      <c r="BY99" s="539"/>
      <c r="BZ99" s="539"/>
      <c r="CA99" s="539"/>
      <c r="CB99" s="539"/>
      <c r="CC99" s="539"/>
      <c r="CD99" s="539"/>
      <c r="CE99" s="539"/>
      <c r="CF99" s="539"/>
      <c r="CG99" s="539"/>
      <c r="CH99" s="539"/>
      <c r="CI99" s="539"/>
      <c r="CJ99" s="539"/>
      <c r="CK99" s="539"/>
      <c r="CL99" s="539"/>
      <c r="CM99" s="539"/>
      <c r="CN99" s="539"/>
      <c r="CO99" s="539"/>
      <c r="CP99" s="539"/>
      <c r="CQ99" s="108"/>
      <c r="CR99" s="109"/>
      <c r="CS99" s="109"/>
      <c r="CT99" s="109"/>
      <c r="CU99" s="129"/>
    </row>
    <row r="100" spans="2:99" ht="9.75" customHeight="1">
      <c r="B100" s="607"/>
      <c r="C100" s="546"/>
      <c r="D100" s="546"/>
      <c r="E100" s="546"/>
      <c r="F100" s="546"/>
      <c r="G100" s="546"/>
      <c r="H100" s="546"/>
      <c r="I100" s="546"/>
      <c r="J100" s="546"/>
      <c r="K100" s="546"/>
      <c r="L100" s="546"/>
      <c r="M100" s="546"/>
      <c r="N100" s="546"/>
      <c r="O100" s="546"/>
      <c r="P100" s="546"/>
      <c r="Q100" s="546"/>
      <c r="R100" s="546"/>
      <c r="S100" s="546"/>
      <c r="T100" s="546"/>
      <c r="U100" s="546"/>
      <c r="V100" s="546"/>
      <c r="W100" s="584"/>
      <c r="X100" s="127"/>
      <c r="Y100" s="109"/>
      <c r="Z100" s="109"/>
      <c r="AA100" s="109"/>
      <c r="AB100" s="108"/>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108"/>
      <c r="BF100" s="109"/>
      <c r="BG100" s="109"/>
      <c r="BH100" s="109"/>
      <c r="BI100" s="128"/>
      <c r="BJ100" s="127"/>
      <c r="BK100" s="109"/>
      <c r="BL100" s="109"/>
      <c r="BM100" s="109"/>
      <c r="BN100" s="108"/>
      <c r="BO100" s="539"/>
      <c r="BP100" s="539"/>
      <c r="BQ100" s="539"/>
      <c r="BR100" s="539"/>
      <c r="BS100" s="539"/>
      <c r="BT100" s="539"/>
      <c r="BU100" s="539"/>
      <c r="BV100" s="539"/>
      <c r="BW100" s="539"/>
      <c r="BX100" s="539"/>
      <c r="BY100" s="539"/>
      <c r="BZ100" s="539"/>
      <c r="CA100" s="539"/>
      <c r="CB100" s="539"/>
      <c r="CC100" s="539"/>
      <c r="CD100" s="539"/>
      <c r="CE100" s="539"/>
      <c r="CF100" s="539"/>
      <c r="CG100" s="539"/>
      <c r="CH100" s="539"/>
      <c r="CI100" s="539"/>
      <c r="CJ100" s="539"/>
      <c r="CK100" s="539"/>
      <c r="CL100" s="539"/>
      <c r="CM100" s="539"/>
      <c r="CN100" s="539"/>
      <c r="CO100" s="539"/>
      <c r="CP100" s="539"/>
      <c r="CQ100" s="108"/>
      <c r="CR100" s="109"/>
      <c r="CS100" s="109"/>
      <c r="CT100" s="109"/>
      <c r="CU100" s="129"/>
    </row>
    <row r="101" spans="2:99" ht="9.75" customHeight="1">
      <c r="B101" s="607"/>
      <c r="C101" s="546"/>
      <c r="D101" s="546"/>
      <c r="E101" s="546"/>
      <c r="F101" s="546"/>
      <c r="G101" s="546"/>
      <c r="H101" s="546"/>
      <c r="I101" s="546"/>
      <c r="J101" s="546"/>
      <c r="K101" s="546"/>
      <c r="L101" s="546"/>
      <c r="M101" s="546"/>
      <c r="N101" s="546"/>
      <c r="O101" s="546"/>
      <c r="P101" s="546"/>
      <c r="Q101" s="546"/>
      <c r="R101" s="546"/>
      <c r="S101" s="546"/>
      <c r="T101" s="546"/>
      <c r="U101" s="546"/>
      <c r="V101" s="546"/>
      <c r="W101" s="584"/>
      <c r="X101" s="127"/>
      <c r="Y101" s="109"/>
      <c r="Z101" s="109"/>
      <c r="AA101" s="109"/>
      <c r="AB101" s="108"/>
      <c r="AC101" s="539"/>
      <c r="AD101" s="539"/>
      <c r="AE101" s="539"/>
      <c r="AF101" s="539"/>
      <c r="AG101" s="539"/>
      <c r="AH101" s="539"/>
      <c r="AI101" s="539"/>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108"/>
      <c r="BF101" s="109"/>
      <c r="BG101" s="109"/>
      <c r="BH101" s="109"/>
      <c r="BI101" s="128"/>
      <c r="BJ101" s="127"/>
      <c r="BK101" s="109"/>
      <c r="BL101" s="109"/>
      <c r="BM101" s="109"/>
      <c r="BN101" s="108"/>
      <c r="BO101" s="539"/>
      <c r="BP101" s="539"/>
      <c r="BQ101" s="539"/>
      <c r="BR101" s="539"/>
      <c r="BS101" s="539"/>
      <c r="BT101" s="539"/>
      <c r="BU101" s="539"/>
      <c r="BV101" s="539"/>
      <c r="BW101" s="539"/>
      <c r="BX101" s="539"/>
      <c r="BY101" s="539"/>
      <c r="BZ101" s="539"/>
      <c r="CA101" s="539"/>
      <c r="CB101" s="539"/>
      <c r="CC101" s="539"/>
      <c r="CD101" s="539"/>
      <c r="CE101" s="539"/>
      <c r="CF101" s="539"/>
      <c r="CG101" s="539"/>
      <c r="CH101" s="539"/>
      <c r="CI101" s="539"/>
      <c r="CJ101" s="539"/>
      <c r="CK101" s="539"/>
      <c r="CL101" s="539"/>
      <c r="CM101" s="539"/>
      <c r="CN101" s="539"/>
      <c r="CO101" s="539"/>
      <c r="CP101" s="539"/>
      <c r="CQ101" s="108"/>
      <c r="CR101" s="109"/>
      <c r="CS101" s="109"/>
      <c r="CT101" s="109"/>
      <c r="CU101" s="129"/>
    </row>
    <row r="102" spans="2:99" ht="9.75" customHeight="1">
      <c r="B102" s="607"/>
      <c r="C102" s="546"/>
      <c r="D102" s="546"/>
      <c r="E102" s="546"/>
      <c r="F102" s="546"/>
      <c r="G102" s="546"/>
      <c r="H102" s="546"/>
      <c r="I102" s="546"/>
      <c r="J102" s="546"/>
      <c r="K102" s="546"/>
      <c r="L102" s="546"/>
      <c r="M102" s="546"/>
      <c r="N102" s="546"/>
      <c r="O102" s="546"/>
      <c r="P102" s="546"/>
      <c r="Q102" s="546"/>
      <c r="R102" s="546"/>
      <c r="S102" s="546"/>
      <c r="T102" s="546"/>
      <c r="U102" s="546"/>
      <c r="V102" s="546"/>
      <c r="W102" s="584"/>
      <c r="X102" s="127"/>
      <c r="Y102" s="109"/>
      <c r="Z102" s="109"/>
      <c r="AA102" s="109"/>
      <c r="AB102" s="108"/>
      <c r="AC102" s="539"/>
      <c r="AD102" s="539"/>
      <c r="AE102" s="539"/>
      <c r="AF102" s="539"/>
      <c r="AG102" s="539"/>
      <c r="AH102" s="539"/>
      <c r="AI102" s="539"/>
      <c r="AJ102" s="539"/>
      <c r="AK102" s="539"/>
      <c r="AL102" s="539"/>
      <c r="AM102" s="539"/>
      <c r="AN102" s="539"/>
      <c r="AO102" s="539"/>
      <c r="AP102" s="539"/>
      <c r="AQ102" s="539"/>
      <c r="AR102" s="539"/>
      <c r="AS102" s="539"/>
      <c r="AT102" s="539"/>
      <c r="AU102" s="539"/>
      <c r="AV102" s="539"/>
      <c r="AW102" s="539"/>
      <c r="AX102" s="539"/>
      <c r="AY102" s="539"/>
      <c r="AZ102" s="539"/>
      <c r="BA102" s="539"/>
      <c r="BB102" s="539"/>
      <c r="BC102" s="539"/>
      <c r="BD102" s="539"/>
      <c r="BE102" s="108"/>
      <c r="BF102" s="109"/>
      <c r="BG102" s="109"/>
      <c r="BH102" s="109"/>
      <c r="BI102" s="128"/>
      <c r="BJ102" s="127"/>
      <c r="BK102" s="109"/>
      <c r="BL102" s="109"/>
      <c r="BM102" s="109"/>
      <c r="BN102" s="108"/>
      <c r="BO102" s="539"/>
      <c r="BP102" s="539"/>
      <c r="BQ102" s="539"/>
      <c r="BR102" s="539"/>
      <c r="BS102" s="539"/>
      <c r="BT102" s="539"/>
      <c r="BU102" s="539"/>
      <c r="BV102" s="539"/>
      <c r="BW102" s="539"/>
      <c r="BX102" s="539"/>
      <c r="BY102" s="539"/>
      <c r="BZ102" s="539"/>
      <c r="CA102" s="539"/>
      <c r="CB102" s="539"/>
      <c r="CC102" s="539"/>
      <c r="CD102" s="539"/>
      <c r="CE102" s="539"/>
      <c r="CF102" s="539"/>
      <c r="CG102" s="539"/>
      <c r="CH102" s="539"/>
      <c r="CI102" s="539"/>
      <c r="CJ102" s="539"/>
      <c r="CK102" s="539"/>
      <c r="CL102" s="539"/>
      <c r="CM102" s="539"/>
      <c r="CN102" s="539"/>
      <c r="CO102" s="539"/>
      <c r="CP102" s="539"/>
      <c r="CQ102" s="108"/>
      <c r="CR102" s="109"/>
      <c r="CS102" s="109"/>
      <c r="CT102" s="109"/>
      <c r="CU102" s="129"/>
    </row>
    <row r="103" spans="2:99" ht="9.75" customHeight="1">
      <c r="B103" s="607"/>
      <c r="C103" s="546"/>
      <c r="D103" s="546"/>
      <c r="E103" s="546"/>
      <c r="F103" s="546"/>
      <c r="G103" s="546"/>
      <c r="H103" s="546"/>
      <c r="I103" s="546"/>
      <c r="J103" s="546"/>
      <c r="K103" s="546"/>
      <c r="L103" s="546"/>
      <c r="M103" s="546"/>
      <c r="N103" s="546"/>
      <c r="O103" s="546"/>
      <c r="P103" s="546"/>
      <c r="Q103" s="546"/>
      <c r="R103" s="546"/>
      <c r="S103" s="546"/>
      <c r="T103" s="546"/>
      <c r="U103" s="546"/>
      <c r="V103" s="546"/>
      <c r="W103" s="584"/>
      <c r="X103" s="127"/>
      <c r="Y103" s="109"/>
      <c r="Z103" s="109"/>
      <c r="AA103" s="109"/>
      <c r="AB103" s="108"/>
      <c r="AC103" s="539"/>
      <c r="AD103" s="539"/>
      <c r="AE103" s="539"/>
      <c r="AF103" s="539"/>
      <c r="AG103" s="539"/>
      <c r="AH103" s="539"/>
      <c r="AI103" s="539"/>
      <c r="AJ103" s="539"/>
      <c r="AK103" s="539"/>
      <c r="AL103" s="539"/>
      <c r="AM103" s="539"/>
      <c r="AN103" s="539"/>
      <c r="AO103" s="539"/>
      <c r="AP103" s="539"/>
      <c r="AQ103" s="539"/>
      <c r="AR103" s="539"/>
      <c r="AS103" s="539"/>
      <c r="AT103" s="539"/>
      <c r="AU103" s="539"/>
      <c r="AV103" s="539"/>
      <c r="AW103" s="539"/>
      <c r="AX103" s="539"/>
      <c r="AY103" s="539"/>
      <c r="AZ103" s="539"/>
      <c r="BA103" s="539"/>
      <c r="BB103" s="539"/>
      <c r="BC103" s="539"/>
      <c r="BD103" s="539"/>
      <c r="BE103" s="108"/>
      <c r="BF103" s="109"/>
      <c r="BG103" s="109"/>
      <c r="BH103" s="109"/>
      <c r="BI103" s="128"/>
      <c r="BJ103" s="127"/>
      <c r="BK103" s="109"/>
      <c r="BL103" s="109"/>
      <c r="BM103" s="109"/>
      <c r="BN103" s="108"/>
      <c r="BO103" s="539"/>
      <c r="BP103" s="539"/>
      <c r="BQ103" s="539"/>
      <c r="BR103" s="539"/>
      <c r="BS103" s="539"/>
      <c r="BT103" s="539"/>
      <c r="BU103" s="539"/>
      <c r="BV103" s="539"/>
      <c r="BW103" s="539"/>
      <c r="BX103" s="539"/>
      <c r="BY103" s="539"/>
      <c r="BZ103" s="539"/>
      <c r="CA103" s="539"/>
      <c r="CB103" s="539"/>
      <c r="CC103" s="539"/>
      <c r="CD103" s="539"/>
      <c r="CE103" s="539"/>
      <c r="CF103" s="539"/>
      <c r="CG103" s="539"/>
      <c r="CH103" s="539"/>
      <c r="CI103" s="539"/>
      <c r="CJ103" s="539"/>
      <c r="CK103" s="539"/>
      <c r="CL103" s="539"/>
      <c r="CM103" s="539"/>
      <c r="CN103" s="539"/>
      <c r="CO103" s="539"/>
      <c r="CP103" s="539"/>
      <c r="CQ103" s="108"/>
      <c r="CR103" s="109"/>
      <c r="CS103" s="109"/>
      <c r="CT103" s="109"/>
      <c r="CU103" s="129"/>
    </row>
    <row r="104" spans="2:99" ht="9.75" customHeight="1">
      <c r="B104" s="607"/>
      <c r="C104" s="546"/>
      <c r="D104" s="546"/>
      <c r="E104" s="546"/>
      <c r="F104" s="546"/>
      <c r="G104" s="546"/>
      <c r="H104" s="546"/>
      <c r="I104" s="546"/>
      <c r="J104" s="546"/>
      <c r="K104" s="546"/>
      <c r="L104" s="546"/>
      <c r="M104" s="546"/>
      <c r="N104" s="546"/>
      <c r="O104" s="546"/>
      <c r="P104" s="546"/>
      <c r="Q104" s="546"/>
      <c r="R104" s="546"/>
      <c r="S104" s="546"/>
      <c r="T104" s="546"/>
      <c r="U104" s="546"/>
      <c r="V104" s="546"/>
      <c r="W104" s="584"/>
      <c r="X104" s="127"/>
      <c r="Y104" s="109"/>
      <c r="Z104" s="109"/>
      <c r="AA104" s="109"/>
      <c r="AB104" s="108"/>
      <c r="AC104" s="539"/>
      <c r="AD104" s="539"/>
      <c r="AE104" s="539"/>
      <c r="AF104" s="539"/>
      <c r="AG104" s="539"/>
      <c r="AH104" s="539"/>
      <c r="AI104" s="539"/>
      <c r="AJ104" s="539"/>
      <c r="AK104" s="539"/>
      <c r="AL104" s="539"/>
      <c r="AM104" s="539"/>
      <c r="AN104" s="539"/>
      <c r="AO104" s="539"/>
      <c r="AP104" s="539"/>
      <c r="AQ104" s="539"/>
      <c r="AR104" s="539"/>
      <c r="AS104" s="539"/>
      <c r="AT104" s="539"/>
      <c r="AU104" s="539"/>
      <c r="AV104" s="539"/>
      <c r="AW104" s="539"/>
      <c r="AX104" s="539"/>
      <c r="AY104" s="539"/>
      <c r="AZ104" s="539"/>
      <c r="BA104" s="539"/>
      <c r="BB104" s="539"/>
      <c r="BC104" s="539"/>
      <c r="BD104" s="539"/>
      <c r="BE104" s="108"/>
      <c r="BF104" s="109"/>
      <c r="BG104" s="109"/>
      <c r="BH104" s="109"/>
      <c r="BI104" s="128"/>
      <c r="BJ104" s="127"/>
      <c r="BK104" s="109"/>
      <c r="BL104" s="109"/>
      <c r="BM104" s="109"/>
      <c r="BN104" s="108"/>
      <c r="BO104" s="539"/>
      <c r="BP104" s="539"/>
      <c r="BQ104" s="539"/>
      <c r="BR104" s="539"/>
      <c r="BS104" s="539"/>
      <c r="BT104" s="539"/>
      <c r="BU104" s="539"/>
      <c r="BV104" s="539"/>
      <c r="BW104" s="539"/>
      <c r="BX104" s="539"/>
      <c r="BY104" s="539"/>
      <c r="BZ104" s="539"/>
      <c r="CA104" s="539"/>
      <c r="CB104" s="539"/>
      <c r="CC104" s="539"/>
      <c r="CD104" s="539"/>
      <c r="CE104" s="539"/>
      <c r="CF104" s="539"/>
      <c r="CG104" s="539"/>
      <c r="CH104" s="539"/>
      <c r="CI104" s="539"/>
      <c r="CJ104" s="539"/>
      <c r="CK104" s="539"/>
      <c r="CL104" s="539"/>
      <c r="CM104" s="539"/>
      <c r="CN104" s="539"/>
      <c r="CO104" s="539"/>
      <c r="CP104" s="539"/>
      <c r="CQ104" s="108"/>
      <c r="CR104" s="109"/>
      <c r="CS104" s="109"/>
      <c r="CT104" s="109"/>
      <c r="CU104" s="129"/>
    </row>
    <row r="105" spans="2:99" ht="9.75" customHeight="1">
      <c r="B105" s="607"/>
      <c r="C105" s="546"/>
      <c r="D105" s="546"/>
      <c r="E105" s="546"/>
      <c r="F105" s="546"/>
      <c r="G105" s="546"/>
      <c r="H105" s="546"/>
      <c r="I105" s="546"/>
      <c r="J105" s="546"/>
      <c r="K105" s="546"/>
      <c r="L105" s="546"/>
      <c r="M105" s="546"/>
      <c r="N105" s="546"/>
      <c r="O105" s="546"/>
      <c r="P105" s="546"/>
      <c r="Q105" s="546"/>
      <c r="R105" s="546"/>
      <c r="S105" s="546"/>
      <c r="T105" s="546"/>
      <c r="U105" s="546"/>
      <c r="V105" s="546"/>
      <c r="W105" s="584"/>
      <c r="X105" s="127"/>
      <c r="Y105" s="109"/>
      <c r="Z105" s="109"/>
      <c r="AA105" s="109"/>
      <c r="AB105" s="108"/>
      <c r="AC105" s="539"/>
      <c r="AD105" s="539"/>
      <c r="AE105" s="539"/>
      <c r="AF105" s="539"/>
      <c r="AG105" s="539"/>
      <c r="AH105" s="539"/>
      <c r="AI105" s="539"/>
      <c r="AJ105" s="539"/>
      <c r="AK105" s="539"/>
      <c r="AL105" s="539"/>
      <c r="AM105" s="539"/>
      <c r="AN105" s="539"/>
      <c r="AO105" s="539"/>
      <c r="AP105" s="539"/>
      <c r="AQ105" s="539"/>
      <c r="AR105" s="539"/>
      <c r="AS105" s="539"/>
      <c r="AT105" s="539"/>
      <c r="AU105" s="539"/>
      <c r="AV105" s="539"/>
      <c r="AW105" s="539"/>
      <c r="AX105" s="539"/>
      <c r="AY105" s="539"/>
      <c r="AZ105" s="539"/>
      <c r="BA105" s="539"/>
      <c r="BB105" s="539"/>
      <c r="BC105" s="539"/>
      <c r="BD105" s="539"/>
      <c r="BE105" s="108"/>
      <c r="BF105" s="109"/>
      <c r="BG105" s="109"/>
      <c r="BH105" s="109"/>
      <c r="BI105" s="128"/>
      <c r="BJ105" s="127"/>
      <c r="BK105" s="109"/>
      <c r="BL105" s="109"/>
      <c r="BM105" s="109"/>
      <c r="BN105" s="108"/>
      <c r="BO105" s="539"/>
      <c r="BP105" s="539"/>
      <c r="BQ105" s="539"/>
      <c r="BR105" s="539"/>
      <c r="BS105" s="539"/>
      <c r="BT105" s="539"/>
      <c r="BU105" s="539"/>
      <c r="BV105" s="539"/>
      <c r="BW105" s="539"/>
      <c r="BX105" s="539"/>
      <c r="BY105" s="539"/>
      <c r="BZ105" s="539"/>
      <c r="CA105" s="539"/>
      <c r="CB105" s="539"/>
      <c r="CC105" s="539"/>
      <c r="CD105" s="539"/>
      <c r="CE105" s="539"/>
      <c r="CF105" s="539"/>
      <c r="CG105" s="539"/>
      <c r="CH105" s="539"/>
      <c r="CI105" s="539"/>
      <c r="CJ105" s="539"/>
      <c r="CK105" s="539"/>
      <c r="CL105" s="539"/>
      <c r="CM105" s="539"/>
      <c r="CN105" s="539"/>
      <c r="CO105" s="539"/>
      <c r="CP105" s="539"/>
      <c r="CQ105" s="108"/>
      <c r="CR105" s="109"/>
      <c r="CS105" s="109"/>
      <c r="CT105" s="109"/>
      <c r="CU105" s="129"/>
    </row>
    <row r="106" spans="2:99" ht="9.75" customHeight="1">
      <c r="B106" s="607"/>
      <c r="C106" s="546"/>
      <c r="D106" s="546"/>
      <c r="E106" s="546"/>
      <c r="F106" s="546"/>
      <c r="G106" s="546"/>
      <c r="H106" s="546"/>
      <c r="I106" s="546"/>
      <c r="J106" s="546"/>
      <c r="K106" s="546"/>
      <c r="L106" s="546"/>
      <c r="M106" s="546"/>
      <c r="N106" s="546"/>
      <c r="O106" s="546"/>
      <c r="P106" s="546"/>
      <c r="Q106" s="546"/>
      <c r="R106" s="546"/>
      <c r="S106" s="546"/>
      <c r="T106" s="546"/>
      <c r="U106" s="546"/>
      <c r="V106" s="546"/>
      <c r="W106" s="584"/>
      <c r="X106" s="127"/>
      <c r="Y106" s="109"/>
      <c r="Z106" s="109"/>
      <c r="AA106" s="109"/>
      <c r="AB106" s="108"/>
      <c r="AC106" s="539"/>
      <c r="AD106" s="539"/>
      <c r="AE106" s="539"/>
      <c r="AF106" s="539"/>
      <c r="AG106" s="539"/>
      <c r="AH106" s="539"/>
      <c r="AI106" s="539"/>
      <c r="AJ106" s="539"/>
      <c r="AK106" s="539"/>
      <c r="AL106" s="539"/>
      <c r="AM106" s="539"/>
      <c r="AN106" s="539"/>
      <c r="AO106" s="539"/>
      <c r="AP106" s="539"/>
      <c r="AQ106" s="539"/>
      <c r="AR106" s="539"/>
      <c r="AS106" s="539"/>
      <c r="AT106" s="539"/>
      <c r="AU106" s="539"/>
      <c r="AV106" s="539"/>
      <c r="AW106" s="539"/>
      <c r="AX106" s="539"/>
      <c r="AY106" s="539"/>
      <c r="AZ106" s="539"/>
      <c r="BA106" s="539"/>
      <c r="BB106" s="539"/>
      <c r="BC106" s="539"/>
      <c r="BD106" s="539"/>
      <c r="BE106" s="108"/>
      <c r="BF106" s="109"/>
      <c r="BG106" s="109"/>
      <c r="BH106" s="109"/>
      <c r="BI106" s="128"/>
      <c r="BJ106" s="127"/>
      <c r="BK106" s="109"/>
      <c r="BL106" s="109"/>
      <c r="BM106" s="109"/>
      <c r="BN106" s="108"/>
      <c r="BO106" s="539"/>
      <c r="BP106" s="539"/>
      <c r="BQ106" s="539"/>
      <c r="BR106" s="539"/>
      <c r="BS106" s="539"/>
      <c r="BT106" s="539"/>
      <c r="BU106" s="539"/>
      <c r="BV106" s="539"/>
      <c r="BW106" s="539"/>
      <c r="BX106" s="539"/>
      <c r="BY106" s="539"/>
      <c r="BZ106" s="539"/>
      <c r="CA106" s="539"/>
      <c r="CB106" s="539"/>
      <c r="CC106" s="539"/>
      <c r="CD106" s="539"/>
      <c r="CE106" s="539"/>
      <c r="CF106" s="539"/>
      <c r="CG106" s="539"/>
      <c r="CH106" s="539"/>
      <c r="CI106" s="539"/>
      <c r="CJ106" s="539"/>
      <c r="CK106" s="539"/>
      <c r="CL106" s="539"/>
      <c r="CM106" s="539"/>
      <c r="CN106" s="539"/>
      <c r="CO106" s="539"/>
      <c r="CP106" s="539"/>
      <c r="CQ106" s="108"/>
      <c r="CR106" s="109"/>
      <c r="CS106" s="109"/>
      <c r="CT106" s="109"/>
      <c r="CU106" s="129"/>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6"/>
      <c r="X107" s="130"/>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2"/>
      <c r="BJ107" s="130"/>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3"/>
    </row>
    <row r="108" spans="2:99" ht="7.5" customHeight="1">
      <c r="B108" s="644" t="s">
        <v>223</v>
      </c>
      <c r="C108" s="645"/>
      <c r="D108" s="645"/>
      <c r="E108" s="645"/>
      <c r="F108" s="645"/>
      <c r="G108" s="645"/>
      <c r="H108" s="650" t="s">
        <v>208</v>
      </c>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50"/>
      <c r="CC108" s="650"/>
      <c r="CD108" s="650"/>
      <c r="CE108" s="650"/>
      <c r="CF108" s="650"/>
      <c r="CG108" s="650"/>
      <c r="CH108" s="650"/>
      <c r="CI108" s="650"/>
      <c r="CJ108" s="650"/>
      <c r="CK108" s="650"/>
      <c r="CL108" s="650"/>
      <c r="CM108" s="650"/>
      <c r="CN108" s="650"/>
      <c r="CO108" s="650"/>
      <c r="CP108" s="650"/>
      <c r="CQ108" s="650"/>
      <c r="CR108" s="650"/>
      <c r="CS108" s="650"/>
      <c r="CT108" s="650"/>
      <c r="CU108" s="651"/>
    </row>
    <row r="109" spans="2:99" ht="7.5" customHeight="1">
      <c r="B109" s="646"/>
      <c r="C109" s="647"/>
      <c r="D109" s="647"/>
      <c r="E109" s="647"/>
      <c r="F109" s="647"/>
      <c r="G109" s="647"/>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T109" s="652"/>
      <c r="AU109" s="652"/>
      <c r="AV109" s="652"/>
      <c r="AW109" s="652"/>
      <c r="AX109" s="652"/>
      <c r="AY109" s="652"/>
      <c r="AZ109" s="652"/>
      <c r="BA109" s="652"/>
      <c r="BB109" s="652"/>
      <c r="BC109" s="652"/>
      <c r="BD109" s="652"/>
      <c r="BE109" s="652"/>
      <c r="BF109" s="652"/>
      <c r="BG109" s="652"/>
      <c r="BH109" s="652"/>
      <c r="BI109" s="652"/>
      <c r="BJ109" s="652"/>
      <c r="BK109" s="652"/>
      <c r="BL109" s="652"/>
      <c r="BM109" s="652"/>
      <c r="BN109" s="652"/>
      <c r="BO109" s="652"/>
      <c r="BP109" s="652"/>
      <c r="BQ109" s="652"/>
      <c r="BR109" s="652"/>
      <c r="BS109" s="652"/>
      <c r="BT109" s="652"/>
      <c r="BU109" s="652"/>
      <c r="BV109" s="652"/>
      <c r="BW109" s="652"/>
      <c r="BX109" s="652"/>
      <c r="BY109" s="652"/>
      <c r="BZ109" s="652"/>
      <c r="CA109" s="652"/>
      <c r="CB109" s="652"/>
      <c r="CC109" s="652"/>
      <c r="CD109" s="652"/>
      <c r="CE109" s="652"/>
      <c r="CF109" s="652"/>
      <c r="CG109" s="652"/>
      <c r="CH109" s="652"/>
      <c r="CI109" s="652"/>
      <c r="CJ109" s="652"/>
      <c r="CK109" s="652"/>
      <c r="CL109" s="652"/>
      <c r="CM109" s="652"/>
      <c r="CN109" s="652"/>
      <c r="CO109" s="652"/>
      <c r="CP109" s="652"/>
      <c r="CQ109" s="652"/>
      <c r="CR109" s="652"/>
      <c r="CS109" s="652"/>
      <c r="CT109" s="652"/>
      <c r="CU109" s="653"/>
    </row>
    <row r="110" spans="2:99" ht="7.5" customHeight="1">
      <c r="B110" s="646"/>
      <c r="C110" s="647"/>
      <c r="D110" s="647"/>
      <c r="E110" s="647"/>
      <c r="F110" s="647"/>
      <c r="G110" s="647"/>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c r="AN110" s="652"/>
      <c r="AO110" s="652"/>
      <c r="AP110" s="652"/>
      <c r="AQ110" s="652"/>
      <c r="AR110" s="652"/>
      <c r="AS110" s="652"/>
      <c r="AT110" s="652"/>
      <c r="AU110" s="652"/>
      <c r="AV110" s="652"/>
      <c r="AW110" s="652"/>
      <c r="AX110" s="652"/>
      <c r="AY110" s="652"/>
      <c r="AZ110" s="652"/>
      <c r="BA110" s="652"/>
      <c r="BB110" s="652"/>
      <c r="BC110" s="652"/>
      <c r="BD110" s="652"/>
      <c r="BE110" s="652"/>
      <c r="BF110" s="652"/>
      <c r="BG110" s="652"/>
      <c r="BH110" s="652"/>
      <c r="BI110" s="652"/>
      <c r="BJ110" s="652"/>
      <c r="BK110" s="652"/>
      <c r="BL110" s="652"/>
      <c r="BM110" s="652"/>
      <c r="BN110" s="652"/>
      <c r="BO110" s="652"/>
      <c r="BP110" s="652"/>
      <c r="BQ110" s="652"/>
      <c r="BR110" s="652"/>
      <c r="BS110" s="652"/>
      <c r="BT110" s="652"/>
      <c r="BU110" s="652"/>
      <c r="BV110" s="652"/>
      <c r="BW110" s="652"/>
      <c r="BX110" s="652"/>
      <c r="BY110" s="652"/>
      <c r="BZ110" s="652"/>
      <c r="CA110" s="652"/>
      <c r="CB110" s="652"/>
      <c r="CC110" s="652"/>
      <c r="CD110" s="652"/>
      <c r="CE110" s="652"/>
      <c r="CF110" s="652"/>
      <c r="CG110" s="652"/>
      <c r="CH110" s="652"/>
      <c r="CI110" s="652"/>
      <c r="CJ110" s="652"/>
      <c r="CK110" s="652"/>
      <c r="CL110" s="652"/>
      <c r="CM110" s="652"/>
      <c r="CN110" s="652"/>
      <c r="CO110" s="652"/>
      <c r="CP110" s="652"/>
      <c r="CQ110" s="652"/>
      <c r="CR110" s="652"/>
      <c r="CS110" s="652"/>
      <c r="CT110" s="652"/>
      <c r="CU110" s="653"/>
    </row>
    <row r="111" spans="2:99" ht="7.5" customHeight="1" thickBot="1">
      <c r="B111" s="648"/>
      <c r="C111" s="649"/>
      <c r="D111" s="649"/>
      <c r="E111" s="649"/>
      <c r="F111" s="649"/>
      <c r="G111" s="649"/>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c r="AO111" s="654"/>
      <c r="AP111" s="654"/>
      <c r="AQ111" s="654"/>
      <c r="AR111" s="654"/>
      <c r="AS111" s="654"/>
      <c r="AT111" s="654"/>
      <c r="AU111" s="654"/>
      <c r="AV111" s="654"/>
      <c r="AW111" s="654"/>
      <c r="AX111" s="654"/>
      <c r="AY111" s="654"/>
      <c r="AZ111" s="654"/>
      <c r="BA111" s="654"/>
      <c r="BB111" s="654"/>
      <c r="BC111" s="654"/>
      <c r="BD111" s="654"/>
      <c r="BE111" s="654"/>
      <c r="BF111" s="654"/>
      <c r="BG111" s="654"/>
      <c r="BH111" s="654"/>
      <c r="BI111" s="654"/>
      <c r="BJ111" s="654"/>
      <c r="BK111" s="654"/>
      <c r="BL111" s="654"/>
      <c r="BM111" s="654"/>
      <c r="BN111" s="654"/>
      <c r="BO111" s="654"/>
      <c r="BP111" s="654"/>
      <c r="BQ111" s="654"/>
      <c r="BR111" s="654"/>
      <c r="BS111" s="654"/>
      <c r="BT111" s="654"/>
      <c r="BU111" s="654"/>
      <c r="BV111" s="654"/>
      <c r="BW111" s="654"/>
      <c r="BX111" s="654"/>
      <c r="BY111" s="654"/>
      <c r="BZ111" s="654"/>
      <c r="CA111" s="654"/>
      <c r="CB111" s="654"/>
      <c r="CC111" s="654"/>
      <c r="CD111" s="654"/>
      <c r="CE111" s="654"/>
      <c r="CF111" s="654"/>
      <c r="CG111" s="654"/>
      <c r="CH111" s="654"/>
      <c r="CI111" s="654"/>
      <c r="CJ111" s="654"/>
      <c r="CK111" s="654"/>
      <c r="CL111" s="654"/>
      <c r="CM111" s="654"/>
      <c r="CN111" s="654"/>
      <c r="CO111" s="654"/>
      <c r="CP111" s="654"/>
      <c r="CQ111" s="654"/>
      <c r="CR111" s="654"/>
      <c r="CS111" s="654"/>
      <c r="CT111" s="654"/>
      <c r="CU111" s="655"/>
    </row>
    <row r="112" spans="2:99" ht="11" customHeight="1">
      <c r="B112" s="656"/>
      <c r="C112" s="656"/>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56"/>
      <c r="BQ112" s="656"/>
      <c r="BR112" s="656"/>
      <c r="BS112" s="656"/>
      <c r="BT112" s="656"/>
      <c r="BU112" s="656"/>
      <c r="BV112" s="656"/>
      <c r="BW112" s="656"/>
      <c r="BX112" s="656"/>
      <c r="BY112" s="656"/>
      <c r="BZ112" s="656"/>
      <c r="CA112" s="656"/>
      <c r="CB112" s="656"/>
      <c r="CC112" s="656"/>
      <c r="CD112" s="656"/>
      <c r="CE112" s="656"/>
      <c r="CF112" s="656"/>
      <c r="CG112" s="656"/>
      <c r="CH112" s="656"/>
      <c r="CI112" s="656"/>
      <c r="CJ112" s="656"/>
      <c r="CK112" s="656"/>
      <c r="CL112" s="656"/>
      <c r="CM112" s="656"/>
      <c r="CN112" s="656"/>
      <c r="CO112" s="656"/>
      <c r="CP112" s="656"/>
      <c r="CQ112" s="656"/>
      <c r="CR112" s="656"/>
      <c r="CS112" s="656"/>
      <c r="CT112" s="656"/>
      <c r="CU112" s="656"/>
    </row>
    <row r="113" spans="2:99" ht="11" customHeight="1">
      <c r="B113" s="657" t="s">
        <v>224</v>
      </c>
      <c r="C113" s="657"/>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57"/>
      <c r="BQ113" s="657"/>
      <c r="BR113" s="657"/>
      <c r="BS113" s="657"/>
      <c r="BT113" s="657"/>
      <c r="BU113" s="657"/>
      <c r="BV113" s="657"/>
      <c r="BW113" s="657"/>
      <c r="BX113" s="657"/>
      <c r="BY113" s="657"/>
      <c r="BZ113" s="657"/>
      <c r="CA113" s="657"/>
      <c r="CB113" s="657"/>
      <c r="CC113" s="657"/>
      <c r="CD113" s="657"/>
      <c r="CE113" s="657"/>
      <c r="CF113" s="657"/>
      <c r="CG113" s="657"/>
      <c r="CH113" s="657"/>
      <c r="CI113" s="657"/>
      <c r="CJ113" s="657"/>
      <c r="CK113" s="657"/>
      <c r="CL113" s="657"/>
      <c r="CM113" s="657"/>
      <c r="CN113" s="657"/>
      <c r="CO113" s="657"/>
      <c r="CP113" s="657"/>
      <c r="CQ113" s="657"/>
      <c r="CR113" s="657"/>
      <c r="CS113" s="657"/>
      <c r="CT113" s="657"/>
      <c r="CU113" s="657"/>
    </row>
    <row r="114" spans="2:99" ht="11" customHeight="1">
      <c r="B114" s="657" t="s">
        <v>225</v>
      </c>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57"/>
      <c r="BQ114" s="657"/>
      <c r="BR114" s="657"/>
      <c r="BS114" s="657"/>
      <c r="BT114" s="657"/>
      <c r="BU114" s="657"/>
      <c r="BV114" s="657"/>
      <c r="BW114" s="657"/>
      <c r="BX114" s="657"/>
      <c r="BY114" s="657"/>
      <c r="BZ114" s="657"/>
      <c r="CA114" s="657"/>
      <c r="CB114" s="657"/>
      <c r="CC114" s="657"/>
      <c r="CD114" s="657"/>
      <c r="CE114" s="657"/>
      <c r="CF114" s="657"/>
      <c r="CG114" s="657"/>
      <c r="CH114" s="657"/>
      <c r="CI114" s="657"/>
      <c r="CJ114" s="657"/>
      <c r="CK114" s="657"/>
      <c r="CL114" s="657"/>
      <c r="CM114" s="657"/>
      <c r="CN114" s="657"/>
      <c r="CO114" s="657"/>
      <c r="CP114" s="657"/>
      <c r="CQ114" s="657"/>
      <c r="CR114" s="657"/>
      <c r="CS114" s="657"/>
      <c r="CT114" s="657"/>
      <c r="CU114" s="657"/>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51" priority="1">
      <formula>($AK43&lt;&gt;"-")</formula>
    </cfRule>
  </conditionalFormatting>
  <conditionalFormatting sqref="CE43">
    <cfRule type="cellIs" dxfId="50" priority="2" operator="equal">
      <formula>"検出"</formula>
    </cfRule>
  </conditionalFormatting>
  <dataValidations count="2">
    <dataValidation allowBlank="1" showErrorMessage="1" sqref="CW43:DA43 CW45:DA45 CW47:DA47 CW49:DA49 CW51:DA51" xr:uid="{14AA400A-BF07-495A-8EFC-10FBB33AFA33}"/>
    <dataValidation type="list" allowBlank="1" showInputMessage="1" showErrorMessage="1" sqref="M16:Z17" xr:uid="{8ED9E6AC-C83B-4408-ACF3-E4EF45946899}">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6B78B-6A6A-4495-9F4D-CB64426E4FF3}">
  <sheetPr>
    <pageSetUpPr fitToPage="1"/>
  </sheetPr>
  <dimension ref="A1:DA114"/>
  <sheetViews>
    <sheetView showZeros="0" view="pageBreakPreview" topLeftCell="B1" zoomScaleNormal="115" zoomScaleSheetLayoutView="100" workbookViewId="0">
      <selection activeCell="L43" sqref="L43:Y52"/>
    </sheetView>
    <sheetView workbookViewId="1"/>
  </sheetViews>
  <sheetFormatPr defaultColWidth="14.46484375" defaultRowHeight="15" customHeight="1"/>
  <cols>
    <col min="1" max="1" width="1.6640625" style="106" customWidth="1"/>
    <col min="2" max="99" width="1.33203125" style="106" customWidth="1"/>
    <col min="100" max="100" width="8.6640625" style="106" customWidth="1"/>
    <col min="101" max="101" width="14.46484375" style="106" customWidth="1"/>
    <col min="102" max="16384" width="14.46484375" style="106"/>
  </cols>
  <sheetData>
    <row r="1" spans="1:102" ht="15" customHeight="1" thickTop="1" thickBot="1">
      <c r="CN1" s="143" t="s">
        <v>249</v>
      </c>
      <c r="CO1" s="670" t="s">
        <v>283</v>
      </c>
      <c r="CP1" s="670"/>
      <c r="CQ1" s="550" t="s">
        <v>248</v>
      </c>
      <c r="CR1" s="550"/>
      <c r="CS1" s="549">
        <f>'★成績書 (6)'!$CW$1</f>
        <v>0</v>
      </c>
      <c r="CT1" s="549"/>
      <c r="CU1" s="142" t="s">
        <v>247</v>
      </c>
      <c r="CW1" s="145">
        <f>'★成績書 (5)'!CW1</f>
        <v>0</v>
      </c>
      <c r="CX1" s="144" t="s">
        <v>250</v>
      </c>
    </row>
    <row r="2" spans="1:102" ht="9" customHeight="1" thickTop="1">
      <c r="B2" s="543" t="s">
        <v>175</v>
      </c>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row>
    <row r="3" spans="1:102" ht="9" customHeight="1">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W3" s="537" t="s">
        <v>221</v>
      </c>
    </row>
    <row r="4" spans="1:102" ht="9" customHeight="1">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W4" s="537"/>
    </row>
    <row r="5" spans="1:102" ht="9" customHeight="1">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W5" s="537"/>
    </row>
    <row r="6" spans="1:102" ht="9" customHeight="1">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Y6" s="108"/>
      <c r="BZ6" s="108"/>
      <c r="CA6" s="539" t="s">
        <v>176</v>
      </c>
      <c r="CB6" s="539"/>
      <c r="CC6" s="539"/>
      <c r="CD6" s="539"/>
      <c r="CE6" s="539"/>
      <c r="CF6" s="539"/>
      <c r="CG6" s="538" t="str">
        <f>'★成績書 (6)'!$CW$3</f>
        <v>A04942-A1</v>
      </c>
      <c r="CH6" s="538"/>
      <c r="CI6" s="538"/>
      <c r="CJ6" s="538"/>
      <c r="CK6" s="538"/>
      <c r="CL6" s="538"/>
      <c r="CM6" s="538"/>
      <c r="CN6" s="538"/>
      <c r="CO6" s="538"/>
      <c r="CP6" s="538"/>
      <c r="CQ6" s="539" t="s">
        <v>189</v>
      </c>
      <c r="CR6" s="540" t="str">
        <f>CO1</f>
        <v>6</v>
      </c>
      <c r="CS6" s="540"/>
      <c r="CT6" s="540"/>
      <c r="CU6" s="540"/>
      <c r="CW6" s="537"/>
    </row>
    <row r="7" spans="1:102" ht="9" customHeight="1">
      <c r="A7" s="547">
        <f>★注文シート!C28</f>
        <v>0</v>
      </c>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8" t="str">
        <f>IF(COUNTIF(★注文シート!C28,"*株式会社*")+COUNTIF(★注文シート!C28,"*有限会社*"),"御中","様")</f>
        <v>様</v>
      </c>
      <c r="AG7" s="548"/>
      <c r="AH7" s="548"/>
      <c r="AI7" s="548"/>
      <c r="AJ7" s="548"/>
      <c r="AK7" s="548"/>
      <c r="AL7" s="548"/>
      <c r="AM7"/>
      <c r="AN7"/>
      <c r="AO7"/>
      <c r="AP7"/>
      <c r="AQ7"/>
      <c r="AR7"/>
      <c r="AS7"/>
      <c r="AT7"/>
      <c r="AU7"/>
      <c r="AV7"/>
      <c r="AW7"/>
      <c r="AX7"/>
      <c r="AY7"/>
      <c r="AZ7"/>
      <c r="BA7"/>
      <c r="BB7"/>
      <c r="BC7"/>
      <c r="BD7"/>
      <c r="BE7"/>
      <c r="BF7"/>
      <c r="BG7"/>
      <c r="BH7"/>
      <c r="BI7"/>
      <c r="BJ7"/>
      <c r="BK7"/>
      <c r="BL7"/>
      <c r="BM7"/>
      <c r="BN7"/>
      <c r="BO7"/>
      <c r="BP7"/>
      <c r="BQ7"/>
      <c r="BR7"/>
      <c r="BS7" s="108"/>
      <c r="BT7" s="108"/>
      <c r="BU7" s="108"/>
      <c r="BV7" s="108"/>
      <c r="BW7" s="108"/>
      <c r="BX7" s="108"/>
      <c r="BY7" s="108"/>
      <c r="BZ7" s="108"/>
      <c r="CA7" s="539"/>
      <c r="CB7" s="539"/>
      <c r="CC7" s="539"/>
      <c r="CD7" s="539"/>
      <c r="CE7" s="539"/>
      <c r="CF7" s="539"/>
      <c r="CG7" s="538"/>
      <c r="CH7" s="538"/>
      <c r="CI7" s="538"/>
      <c r="CJ7" s="538"/>
      <c r="CK7" s="538"/>
      <c r="CL7" s="538"/>
      <c r="CM7" s="538"/>
      <c r="CN7" s="538"/>
      <c r="CO7" s="538"/>
      <c r="CP7" s="538"/>
      <c r="CQ7" s="539"/>
      <c r="CR7" s="540"/>
      <c r="CS7" s="540"/>
      <c r="CT7" s="540"/>
      <c r="CU7" s="540"/>
    </row>
    <row r="8" spans="1:102" ht="9" customHeight="1">
      <c r="A8" s="547"/>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8"/>
      <c r="AG8" s="548"/>
      <c r="AH8" s="548"/>
      <c r="AI8" s="548"/>
      <c r="AJ8" s="548"/>
      <c r="AK8" s="548"/>
      <c r="AL8" s="548"/>
      <c r="AM8"/>
      <c r="AN8"/>
      <c r="AO8"/>
      <c r="AP8"/>
      <c r="AQ8"/>
      <c r="AR8"/>
      <c r="AS8"/>
      <c r="AT8"/>
      <c r="AU8"/>
      <c r="AV8"/>
      <c r="AW8"/>
      <c r="AX8"/>
      <c r="AY8"/>
      <c r="AZ8"/>
      <c r="BA8"/>
      <c r="BB8"/>
      <c r="BC8"/>
      <c r="BD8"/>
      <c r="BE8"/>
      <c r="BF8"/>
      <c r="BG8"/>
      <c r="BH8"/>
      <c r="BI8"/>
      <c r="BJ8"/>
      <c r="BK8"/>
      <c r="BL8"/>
      <c r="BM8"/>
      <c r="BN8"/>
      <c r="BO8"/>
      <c r="BP8"/>
      <c r="BQ8"/>
      <c r="BR8"/>
      <c r="BS8" s="108"/>
      <c r="BT8" s="108"/>
      <c r="BU8" s="108"/>
      <c r="BV8" s="108"/>
      <c r="BW8" s="108"/>
      <c r="BX8" s="108"/>
      <c r="BY8" s="108"/>
      <c r="BZ8" s="108"/>
      <c r="CA8" s="539" t="s">
        <v>177</v>
      </c>
      <c r="CB8" s="539"/>
      <c r="CC8" s="539"/>
      <c r="CD8" s="539"/>
      <c r="CE8" s="539"/>
      <c r="CF8" s="539"/>
      <c r="CG8" s="545">
        <f>★成績書!CG8</f>
        <v>0</v>
      </c>
      <c r="CH8" s="545"/>
      <c r="CI8" s="545"/>
      <c r="CJ8" s="545"/>
      <c r="CK8" s="545"/>
      <c r="CL8" s="545"/>
      <c r="CM8" s="545"/>
      <c r="CN8" s="545"/>
      <c r="CO8" s="545"/>
      <c r="CP8" s="545"/>
      <c r="CQ8" s="545"/>
      <c r="CR8" s="545"/>
      <c r="CS8" s="545"/>
      <c r="CT8" s="545"/>
      <c r="CU8" s="545"/>
      <c r="CW8" s="658" t="s">
        <v>258</v>
      </c>
    </row>
    <row r="9" spans="1:102" ht="9" customHeight="1">
      <c r="A9" s="547"/>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8"/>
      <c r="AG9" s="548"/>
      <c r="AH9" s="548"/>
      <c r="AI9" s="548"/>
      <c r="AJ9" s="548"/>
      <c r="AK9" s="548"/>
      <c r="AL9" s="548"/>
      <c r="AM9"/>
      <c r="AN9"/>
      <c r="AO9"/>
      <c r="AP9"/>
      <c r="AQ9"/>
      <c r="AR9"/>
      <c r="AS9"/>
      <c r="AT9"/>
      <c r="AU9"/>
      <c r="AV9"/>
      <c r="AW9"/>
      <c r="AX9"/>
      <c r="AY9"/>
      <c r="AZ9"/>
      <c r="BA9"/>
      <c r="BB9"/>
      <c r="BC9"/>
      <c r="BD9"/>
      <c r="BE9"/>
      <c r="BF9"/>
      <c r="BG9"/>
      <c r="BH9"/>
      <c r="BI9"/>
      <c r="BJ9"/>
      <c r="BK9"/>
      <c r="BL9"/>
      <c r="BM9"/>
      <c r="BN9"/>
      <c r="BO9"/>
      <c r="BP9"/>
      <c r="BQ9"/>
      <c r="BR9"/>
      <c r="BS9" s="108"/>
      <c r="BT9" s="108"/>
      <c r="BU9" s="108"/>
      <c r="BV9" s="108"/>
      <c r="BW9" s="108"/>
      <c r="BX9" s="108"/>
      <c r="BY9" s="108"/>
      <c r="BZ9" s="108"/>
      <c r="CA9" s="539"/>
      <c r="CB9" s="539"/>
      <c r="CC9" s="539"/>
      <c r="CD9" s="539"/>
      <c r="CE9" s="539"/>
      <c r="CF9" s="539"/>
      <c r="CG9" s="545"/>
      <c r="CH9" s="545"/>
      <c r="CI9" s="545"/>
      <c r="CJ9" s="545"/>
      <c r="CK9" s="545"/>
      <c r="CL9" s="545"/>
      <c r="CM9" s="545"/>
      <c r="CN9" s="545"/>
      <c r="CO9" s="545"/>
      <c r="CP9" s="545"/>
      <c r="CQ9" s="545"/>
      <c r="CR9" s="545"/>
      <c r="CS9" s="545"/>
      <c r="CT9" s="545"/>
      <c r="CU9" s="545"/>
      <c r="CW9" s="658"/>
    </row>
    <row r="10" spans="1:102" ht="9" customHeight="1">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8"/>
      <c r="BP10" s="108"/>
      <c r="BQ10" s="108"/>
      <c r="BR10" s="108"/>
      <c r="BS10" s="108"/>
      <c r="BT10" s="108"/>
      <c r="BU10" s="108"/>
      <c r="BV10" s="108"/>
      <c r="BW10" s="108"/>
      <c r="BX10" s="108"/>
      <c r="BY10" s="108"/>
      <c r="BZ10" s="108"/>
      <c r="CA10" s="108"/>
      <c r="CB10" s="108"/>
      <c r="CC10" s="108"/>
      <c r="CD10" s="108"/>
      <c r="CE10" s="108"/>
      <c r="CF10" s="108"/>
      <c r="CG10" s="110"/>
      <c r="CH10" s="110"/>
      <c r="CI10" s="110"/>
      <c r="CJ10" s="110"/>
      <c r="CK10" s="110"/>
      <c r="CL10" s="110"/>
      <c r="CM10" s="110"/>
      <c r="CN10" s="110"/>
      <c r="CO10" s="110"/>
      <c r="CP10" s="110"/>
      <c r="CQ10" s="110"/>
      <c r="CR10" s="110"/>
      <c r="CS10" s="110"/>
      <c r="CT10" s="110"/>
      <c r="CU10" s="110"/>
    </row>
    <row r="11" spans="1:102" ht="9" customHeight="1">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8"/>
      <c r="BP11" s="108"/>
      <c r="BQ11" s="108"/>
      <c r="BR11" s="108"/>
      <c r="BS11" s="108"/>
      <c r="BT11" s="108"/>
      <c r="BU11" s="108"/>
      <c r="BV11" s="108"/>
      <c r="BW11" s="108"/>
      <c r="BX11" s="108"/>
      <c r="BY11" s="109"/>
      <c r="BZ11" s="109"/>
      <c r="CA11" s="109"/>
      <c r="CB11" s="109"/>
      <c r="CC11" s="109"/>
      <c r="CD11" s="109"/>
      <c r="CE11" s="108"/>
      <c r="CF11" s="108"/>
      <c r="CG11" s="111"/>
      <c r="CH11" s="111"/>
      <c r="CI11" s="111"/>
      <c r="CJ11" s="111"/>
      <c r="CK11" s="111"/>
      <c r="CL11" s="111"/>
      <c r="CM11" s="111"/>
      <c r="CN11" s="111"/>
      <c r="CO11" s="111"/>
      <c r="CP11" s="111"/>
      <c r="CQ11" s="111"/>
      <c r="CR11" s="111"/>
      <c r="CS11" s="111"/>
      <c r="CT11" s="111"/>
      <c r="CU11" s="111"/>
      <c r="CW11" s="541" t="s">
        <v>260</v>
      </c>
      <c r="CX11" s="541"/>
    </row>
    <row r="12" spans="1:102" ht="11" customHeight="1">
      <c r="B12" s="539" t="s">
        <v>178</v>
      </c>
      <c r="C12" s="546"/>
      <c r="D12" s="546"/>
      <c r="E12" s="546"/>
      <c r="F12" s="546"/>
      <c r="G12" s="546"/>
      <c r="H12" s="546"/>
      <c r="I12" s="546"/>
      <c r="J12" s="546"/>
      <c r="K12" s="546"/>
      <c r="L12" s="110"/>
      <c r="M12" s="551">
        <f>★注文シート!C13</f>
        <v>0</v>
      </c>
      <c r="N12" s="551"/>
      <c r="O12" s="551"/>
      <c r="P12" s="551"/>
      <c r="Q12" s="551"/>
      <c r="R12" s="551"/>
      <c r="S12" s="551"/>
      <c r="T12" s="551"/>
      <c r="U12" s="551"/>
      <c r="V12" s="551"/>
      <c r="W12" s="551"/>
      <c r="X12" s="551"/>
      <c r="Y12" s="551"/>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W12" s="541"/>
      <c r="CX12" s="541"/>
    </row>
    <row r="13" spans="1:102" ht="11" customHeight="1">
      <c r="B13" s="546"/>
      <c r="C13" s="546"/>
      <c r="D13" s="546"/>
      <c r="E13" s="546"/>
      <c r="F13" s="546"/>
      <c r="G13" s="546"/>
      <c r="H13" s="546"/>
      <c r="I13" s="546"/>
      <c r="J13" s="546"/>
      <c r="K13" s="546"/>
      <c r="L13" s="110"/>
      <c r="M13" s="551"/>
      <c r="N13" s="551"/>
      <c r="O13" s="551"/>
      <c r="P13" s="551"/>
      <c r="Q13" s="551"/>
      <c r="R13" s="551"/>
      <c r="S13" s="551"/>
      <c r="T13" s="551"/>
      <c r="U13" s="551"/>
      <c r="V13" s="551"/>
      <c r="W13" s="551"/>
      <c r="X13" s="551"/>
      <c r="Y13" s="551"/>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row>
    <row r="14" spans="1:102" ht="11" customHeight="1">
      <c r="B14" s="539" t="s">
        <v>179</v>
      </c>
      <c r="C14" s="546"/>
      <c r="D14" s="546"/>
      <c r="E14" s="546"/>
      <c r="F14" s="546"/>
      <c r="G14" s="546"/>
      <c r="H14" s="546"/>
      <c r="I14" s="546"/>
      <c r="J14" s="546"/>
      <c r="K14" s="546"/>
      <c r="L14" s="110"/>
      <c r="M14" s="551">
        <f>M12</f>
        <v>0</v>
      </c>
      <c r="N14" s="551"/>
      <c r="O14" s="551"/>
      <c r="P14" s="551"/>
      <c r="Q14" s="551"/>
      <c r="R14" s="551"/>
      <c r="S14" s="551"/>
      <c r="T14" s="551"/>
      <c r="U14" s="551"/>
      <c r="V14" s="551"/>
      <c r="W14" s="551"/>
      <c r="X14" s="551"/>
      <c r="Y14" s="551"/>
      <c r="Z14" s="545" t="s">
        <v>180</v>
      </c>
      <c r="AA14" s="545"/>
      <c r="AB14" s="545"/>
      <c r="AC14" s="545"/>
      <c r="AD14" s="551">
        <f>CG8</f>
        <v>0</v>
      </c>
      <c r="AE14" s="551"/>
      <c r="AF14" s="551"/>
      <c r="AG14" s="551"/>
      <c r="AH14" s="551"/>
      <c r="AI14" s="551"/>
      <c r="AJ14" s="551"/>
      <c r="AK14" s="551"/>
      <c r="AL14" s="551"/>
      <c r="AM14" s="551"/>
      <c r="AN14" s="551"/>
      <c r="AO14" s="551"/>
      <c r="AP14" s="551"/>
      <c r="AQ14" s="110"/>
      <c r="AR14" s="110"/>
      <c r="AS14" s="110"/>
      <c r="AT14" s="110"/>
      <c r="AU14" s="110"/>
      <c r="AV14" s="110"/>
      <c r="AW14" s="110"/>
      <c r="AX14" s="110"/>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row>
    <row r="15" spans="1:102" ht="11" customHeight="1">
      <c r="B15" s="546"/>
      <c r="C15" s="546"/>
      <c r="D15" s="546"/>
      <c r="E15" s="546"/>
      <c r="F15" s="546"/>
      <c r="G15" s="546"/>
      <c r="H15" s="546"/>
      <c r="I15" s="546"/>
      <c r="J15" s="546"/>
      <c r="K15" s="546"/>
      <c r="L15" s="110"/>
      <c r="M15" s="551"/>
      <c r="N15" s="551"/>
      <c r="O15" s="551"/>
      <c r="P15" s="551"/>
      <c r="Q15" s="551"/>
      <c r="R15" s="551"/>
      <c r="S15" s="551"/>
      <c r="T15" s="551"/>
      <c r="U15" s="551"/>
      <c r="V15" s="551"/>
      <c r="W15" s="551"/>
      <c r="X15" s="551"/>
      <c r="Y15" s="551"/>
      <c r="Z15" s="545"/>
      <c r="AA15" s="545"/>
      <c r="AB15" s="545"/>
      <c r="AC15" s="545"/>
      <c r="AD15" s="551"/>
      <c r="AE15" s="551"/>
      <c r="AF15" s="551"/>
      <c r="AG15" s="551"/>
      <c r="AH15" s="551"/>
      <c r="AI15" s="551"/>
      <c r="AJ15" s="551"/>
      <c r="AK15" s="551"/>
      <c r="AL15" s="551"/>
      <c r="AM15" s="551"/>
      <c r="AN15" s="551"/>
      <c r="AO15" s="551"/>
      <c r="AP15" s="551"/>
      <c r="AQ15" s="110"/>
      <c r="AR15" s="110"/>
      <c r="AS15" s="110"/>
      <c r="AT15" s="110"/>
      <c r="AU15" s="110"/>
      <c r="AV15" s="110"/>
      <c r="AW15" s="110"/>
      <c r="AX15" s="110"/>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row>
    <row r="16" spans="1:102" ht="11" customHeight="1">
      <c r="B16" s="539" t="s">
        <v>181</v>
      </c>
      <c r="C16" s="546"/>
      <c r="D16" s="546"/>
      <c r="E16" s="546"/>
      <c r="F16" s="546"/>
      <c r="G16" s="546"/>
      <c r="H16" s="546"/>
      <c r="I16" s="546"/>
      <c r="J16" s="546"/>
      <c r="K16" s="546"/>
      <c r="L16" s="108"/>
      <c r="M16" s="562" t="s">
        <v>182</v>
      </c>
      <c r="N16" s="562"/>
      <c r="O16" s="562"/>
      <c r="P16" s="562"/>
      <c r="Q16" s="562"/>
      <c r="R16" s="562"/>
      <c r="S16" s="562"/>
      <c r="T16" s="562"/>
      <c r="U16" s="562"/>
      <c r="V16" s="562"/>
      <c r="W16" s="562"/>
      <c r="X16" s="562"/>
      <c r="Y16" s="562"/>
      <c r="Z16" s="562"/>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row>
    <row r="17" spans="2:104" ht="11" customHeight="1">
      <c r="B17" s="546"/>
      <c r="C17" s="546"/>
      <c r="D17" s="546"/>
      <c r="E17" s="546"/>
      <c r="F17" s="546"/>
      <c r="G17" s="546"/>
      <c r="H17" s="546"/>
      <c r="I17" s="546"/>
      <c r="J17" s="546"/>
      <c r="K17" s="546"/>
      <c r="L17" s="108"/>
      <c r="M17" s="562"/>
      <c r="N17" s="562"/>
      <c r="O17" s="562"/>
      <c r="P17" s="562"/>
      <c r="Q17" s="562"/>
      <c r="R17" s="562"/>
      <c r="S17" s="562"/>
      <c r="T17" s="562"/>
      <c r="U17" s="562"/>
      <c r="V17" s="562"/>
      <c r="W17" s="562"/>
      <c r="X17" s="562"/>
      <c r="Y17" s="562"/>
      <c r="Z17" s="562"/>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row>
    <row r="18" spans="2:104" ht="11" customHeight="1">
      <c r="B18" s="539" t="s">
        <v>183</v>
      </c>
      <c r="C18" s="546"/>
      <c r="D18" s="546"/>
      <c r="E18" s="546"/>
      <c r="F18" s="546"/>
      <c r="G18" s="546"/>
      <c r="H18" s="546"/>
      <c r="I18" s="546"/>
      <c r="J18" s="546"/>
      <c r="K18" s="546"/>
      <c r="L18" s="108"/>
      <c r="M18" s="563">
        <f>★注文シート!G44</f>
        <v>0</v>
      </c>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113"/>
      <c r="AX18" s="113"/>
      <c r="AY18" s="113"/>
      <c r="AZ18" s="113"/>
      <c r="BA18" s="113"/>
      <c r="BB18" s="113"/>
      <c r="BC18" s="113"/>
      <c r="BD18" s="113"/>
      <c r="BE18" s="113"/>
      <c r="BF18" s="113"/>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row>
    <row r="19" spans="2:104" ht="11" customHeight="1">
      <c r="B19" s="546"/>
      <c r="C19" s="546"/>
      <c r="D19" s="546"/>
      <c r="E19" s="546"/>
      <c r="F19" s="546"/>
      <c r="G19" s="546"/>
      <c r="H19" s="546"/>
      <c r="I19" s="546"/>
      <c r="J19" s="546"/>
      <c r="K19" s="546"/>
      <c r="L19" s="108"/>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113"/>
      <c r="AX19" s="113"/>
      <c r="AY19" s="113"/>
      <c r="AZ19" s="113"/>
      <c r="BA19" s="113"/>
      <c r="BB19" s="113"/>
      <c r="BC19" s="113"/>
      <c r="BD19" s="113"/>
      <c r="BE19" s="113"/>
      <c r="BF19" s="113"/>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row>
    <row r="20" spans="2:104" ht="11" customHeight="1">
      <c r="B20" s="108"/>
      <c r="C20" s="108"/>
      <c r="D20" s="108"/>
      <c r="E20" s="108"/>
      <c r="F20" s="108"/>
      <c r="G20" s="108"/>
      <c r="H20" s="108"/>
      <c r="I20" s="108"/>
      <c r="J20" s="108"/>
      <c r="K20" s="108"/>
      <c r="L20" s="108"/>
      <c r="M20" s="108"/>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row>
    <row r="21" spans="2:104" ht="9" customHeight="1">
      <c r="B21" s="113"/>
      <c r="C21" s="113"/>
      <c r="D21" s="113"/>
      <c r="E21" s="113"/>
      <c r="F21" s="113"/>
      <c r="G21" s="113"/>
      <c r="H21" s="113"/>
      <c r="I21" s="113"/>
      <c r="J21" s="113"/>
      <c r="K21" s="113"/>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row>
    <row r="22" spans="2:104" ht="9" customHeight="1">
      <c r="B22" s="113"/>
      <c r="C22" s="113"/>
      <c r="D22" s="113"/>
      <c r="E22" s="113"/>
      <c r="F22" s="113"/>
      <c r="G22" s="113"/>
      <c r="H22" s="113"/>
      <c r="I22" s="113"/>
      <c r="J22" s="113"/>
      <c r="K22" s="113"/>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row>
    <row r="23" spans="2:104" ht="9" customHeight="1">
      <c r="B23" s="113"/>
      <c r="C23" s="113"/>
      <c r="D23" s="113"/>
      <c r="E23" s="113"/>
      <c r="F23" s="113"/>
      <c r="G23" s="113"/>
      <c r="H23" s="113"/>
      <c r="I23" s="113"/>
      <c r="J23" s="113"/>
      <c r="K23" s="113"/>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row>
    <row r="24" spans="2:104" ht="9" customHeight="1">
      <c r="B24" s="564" t="s">
        <v>184</v>
      </c>
      <c r="C24" s="565"/>
      <c r="D24" s="565"/>
      <c r="E24" s="565"/>
      <c r="F24" s="565"/>
      <c r="G24" s="565"/>
      <c r="H24" s="565"/>
      <c r="I24" s="565"/>
      <c r="J24" s="565"/>
      <c r="K24" s="565"/>
      <c r="L24" s="114"/>
      <c r="M24" s="566">
        <f>★注文シート!C35</f>
        <v>0</v>
      </c>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row>
    <row r="25" spans="2:104" ht="9" customHeight="1">
      <c r="B25" s="565"/>
      <c r="C25" s="565"/>
      <c r="D25" s="565"/>
      <c r="E25" s="565"/>
      <c r="F25" s="565"/>
      <c r="G25" s="565"/>
      <c r="H25" s="565"/>
      <c r="I25" s="565"/>
      <c r="J25" s="565"/>
      <c r="K25" s="565"/>
      <c r="L25" s="114"/>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row>
    <row r="26" spans="2:104" ht="9" customHeight="1">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row>
    <row r="27" spans="2:104" ht="7.5" customHeight="1">
      <c r="B27" s="539" t="s">
        <v>185</v>
      </c>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row>
    <row r="28" spans="2:104" ht="7.5" customHeight="1" thickBot="1">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row>
    <row r="29" spans="2:104" ht="9" customHeight="1">
      <c r="B29" s="567" t="s">
        <v>186</v>
      </c>
      <c r="C29" s="568"/>
      <c r="D29" s="568"/>
      <c r="E29" s="568"/>
      <c r="F29" s="568"/>
      <c r="G29" s="568"/>
      <c r="H29" s="568"/>
      <c r="I29" s="568"/>
      <c r="J29" s="568"/>
      <c r="K29" s="568"/>
      <c r="L29" s="568"/>
      <c r="M29" s="568"/>
      <c r="N29" s="568"/>
      <c r="O29" s="568"/>
      <c r="P29" s="568"/>
      <c r="Q29" s="568"/>
      <c r="R29" s="569"/>
      <c r="S29" s="115"/>
      <c r="T29" s="570">
        <f>★注文シート!D44</f>
        <v>0</v>
      </c>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1"/>
      <c r="CX29" s="149" t="s">
        <v>195</v>
      </c>
      <c r="CY29" s="149" t="s">
        <v>196</v>
      </c>
      <c r="CZ29" s="149" t="s">
        <v>197</v>
      </c>
    </row>
    <row r="30" spans="2:104" ht="9" customHeight="1">
      <c r="B30" s="555"/>
      <c r="C30" s="556"/>
      <c r="D30" s="556"/>
      <c r="E30" s="556"/>
      <c r="F30" s="556"/>
      <c r="G30" s="556"/>
      <c r="H30" s="556"/>
      <c r="I30" s="556"/>
      <c r="J30" s="556"/>
      <c r="K30" s="556"/>
      <c r="L30" s="556"/>
      <c r="M30" s="556"/>
      <c r="N30" s="556"/>
      <c r="O30" s="556"/>
      <c r="P30" s="556"/>
      <c r="Q30" s="556"/>
      <c r="R30" s="557"/>
      <c r="S30" s="117"/>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1"/>
      <c r="CW30" s="106" t="s">
        <v>203</v>
      </c>
      <c r="CX30" s="106" t="s">
        <v>204</v>
      </c>
      <c r="CY30" s="106" t="s">
        <v>205</v>
      </c>
      <c r="CZ30" s="150">
        <v>0</v>
      </c>
    </row>
    <row r="31" spans="2:104" ht="9" customHeight="1">
      <c r="B31" s="552" t="s">
        <v>187</v>
      </c>
      <c r="C31" s="553"/>
      <c r="D31" s="553"/>
      <c r="E31" s="553"/>
      <c r="F31" s="553"/>
      <c r="G31" s="553"/>
      <c r="H31" s="553"/>
      <c r="I31" s="553"/>
      <c r="J31" s="553"/>
      <c r="K31" s="553"/>
      <c r="L31" s="553"/>
      <c r="M31" s="553"/>
      <c r="N31" s="553"/>
      <c r="O31" s="553"/>
      <c r="P31" s="553"/>
      <c r="Q31" s="553"/>
      <c r="R31" s="554"/>
      <c r="S31" s="118"/>
      <c r="T31" s="558">
        <f>★注文シート!F44</f>
        <v>0</v>
      </c>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9"/>
      <c r="CW31" s="106" t="s">
        <v>206</v>
      </c>
      <c r="CX31" s="106" t="s">
        <v>207</v>
      </c>
      <c r="CY31" s="106" t="s">
        <v>205</v>
      </c>
      <c r="CZ31" s="150">
        <v>0</v>
      </c>
    </row>
    <row r="32" spans="2:104" ht="9" customHeight="1">
      <c r="B32" s="555"/>
      <c r="C32" s="556"/>
      <c r="D32" s="556"/>
      <c r="E32" s="556"/>
      <c r="F32" s="556"/>
      <c r="G32" s="556"/>
      <c r="H32" s="556"/>
      <c r="I32" s="556"/>
      <c r="J32" s="556"/>
      <c r="K32" s="556"/>
      <c r="L32" s="556"/>
      <c r="M32" s="556"/>
      <c r="N32" s="556"/>
      <c r="O32" s="556"/>
      <c r="P32" s="556"/>
      <c r="Q32" s="556"/>
      <c r="R32" s="557"/>
      <c r="S32" s="117"/>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1"/>
      <c r="CW32" s="106" t="s">
        <v>209</v>
      </c>
      <c r="CX32" s="106" t="s">
        <v>210</v>
      </c>
      <c r="CY32" s="106" t="s">
        <v>205</v>
      </c>
      <c r="CZ32" s="150">
        <v>0</v>
      </c>
    </row>
    <row r="33" spans="2:105" ht="9" customHeight="1">
      <c r="B33" s="552" t="s">
        <v>188</v>
      </c>
      <c r="C33" s="553"/>
      <c r="D33" s="553"/>
      <c r="E33" s="553"/>
      <c r="F33" s="553"/>
      <c r="G33" s="553"/>
      <c r="H33" s="553"/>
      <c r="I33" s="553"/>
      <c r="J33" s="553"/>
      <c r="K33" s="553"/>
      <c r="L33" s="553"/>
      <c r="M33" s="553"/>
      <c r="N33" s="553"/>
      <c r="O33" s="553"/>
      <c r="P33" s="553"/>
      <c r="Q33" s="553"/>
      <c r="R33" s="554"/>
      <c r="S33" s="119"/>
      <c r="T33" s="594">
        <f>★注文シート!E44</f>
        <v>0</v>
      </c>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4"/>
      <c r="BM33" s="594"/>
      <c r="BN33" s="594"/>
      <c r="BO33" s="594"/>
      <c r="BP33" s="594"/>
      <c r="BQ33" s="594"/>
      <c r="BR33" s="594"/>
      <c r="BS33" s="594"/>
      <c r="BT33" s="594"/>
      <c r="BU33" s="594"/>
      <c r="BV33" s="594"/>
      <c r="BW33" s="594"/>
      <c r="BX33" s="594"/>
      <c r="BY33" s="594"/>
      <c r="BZ33" s="594"/>
      <c r="CA33" s="594"/>
      <c r="CB33" s="594"/>
      <c r="CC33" s="594"/>
      <c r="CD33" s="594"/>
      <c r="CE33" s="594"/>
      <c r="CF33" s="594"/>
      <c r="CG33" s="594"/>
      <c r="CH33" s="594"/>
      <c r="CI33" s="594"/>
      <c r="CJ33" s="594"/>
      <c r="CK33" s="594"/>
      <c r="CL33" s="594"/>
      <c r="CM33" s="594"/>
      <c r="CN33" s="594"/>
      <c r="CO33" s="594"/>
      <c r="CP33" s="594"/>
      <c r="CQ33" s="594"/>
      <c r="CR33" s="594"/>
      <c r="CS33" s="594"/>
      <c r="CT33" s="594"/>
      <c r="CU33" s="595"/>
      <c r="CW33" s="67" t="s">
        <v>211</v>
      </c>
      <c r="CX33" s="106" t="s">
        <v>212</v>
      </c>
      <c r="CY33" s="106" t="s">
        <v>205</v>
      </c>
      <c r="CZ33" s="150">
        <v>0</v>
      </c>
    </row>
    <row r="34" spans="2:105" ht="9" customHeight="1">
      <c r="B34" s="555"/>
      <c r="C34" s="556"/>
      <c r="D34" s="556"/>
      <c r="E34" s="556"/>
      <c r="F34" s="556"/>
      <c r="G34" s="556"/>
      <c r="H34" s="556"/>
      <c r="I34" s="556"/>
      <c r="J34" s="556"/>
      <c r="K34" s="556"/>
      <c r="L34" s="556"/>
      <c r="M34" s="556"/>
      <c r="N34" s="556"/>
      <c r="O34" s="556"/>
      <c r="P34" s="556"/>
      <c r="Q34" s="556"/>
      <c r="R34" s="557"/>
      <c r="S34" s="11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c r="BM34" s="596"/>
      <c r="BN34" s="596"/>
      <c r="BO34" s="596"/>
      <c r="BP34" s="596"/>
      <c r="BQ34" s="596"/>
      <c r="BR34" s="596"/>
      <c r="BS34" s="596"/>
      <c r="BT34" s="596"/>
      <c r="BU34" s="596"/>
      <c r="BV34" s="596"/>
      <c r="BW34" s="596"/>
      <c r="BX34" s="596"/>
      <c r="BY34" s="596"/>
      <c r="BZ34" s="596"/>
      <c r="CA34" s="596"/>
      <c r="CB34" s="596"/>
      <c r="CC34" s="596"/>
      <c r="CD34" s="596"/>
      <c r="CE34" s="596"/>
      <c r="CF34" s="596"/>
      <c r="CG34" s="596"/>
      <c r="CH34" s="596"/>
      <c r="CI34" s="596"/>
      <c r="CJ34" s="596"/>
      <c r="CK34" s="596"/>
      <c r="CL34" s="596"/>
      <c r="CM34" s="596"/>
      <c r="CN34" s="596"/>
      <c r="CO34" s="596"/>
      <c r="CP34" s="596"/>
      <c r="CQ34" s="596"/>
      <c r="CR34" s="596"/>
      <c r="CS34" s="596"/>
      <c r="CT34" s="596"/>
      <c r="CU34" s="597"/>
      <c r="CW34" s="67" t="s">
        <v>213</v>
      </c>
      <c r="CX34" s="106" t="s">
        <v>214</v>
      </c>
      <c r="CY34" s="106" t="s">
        <v>205</v>
      </c>
      <c r="CZ34" s="150">
        <v>0</v>
      </c>
    </row>
    <row r="35" spans="2:105" ht="9" customHeight="1">
      <c r="B35" s="552" t="s">
        <v>190</v>
      </c>
      <c r="C35" s="553"/>
      <c r="D35" s="553"/>
      <c r="E35" s="553"/>
      <c r="F35" s="553"/>
      <c r="G35" s="553"/>
      <c r="H35" s="553"/>
      <c r="I35" s="553"/>
      <c r="J35" s="553"/>
      <c r="K35" s="553"/>
      <c r="L35" s="553"/>
      <c r="M35" s="553"/>
      <c r="N35" s="553"/>
      <c r="O35" s="553"/>
      <c r="P35" s="553"/>
      <c r="Q35" s="553"/>
      <c r="R35" s="554"/>
      <c r="S35" s="120"/>
      <c r="T35" s="601" t="s">
        <v>191</v>
      </c>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2"/>
      <c r="CW35" s="106" t="s">
        <v>215</v>
      </c>
      <c r="CX35" s="106" t="s">
        <v>216</v>
      </c>
      <c r="CY35" s="106" t="s">
        <v>205</v>
      </c>
      <c r="CZ35" s="150">
        <v>0</v>
      </c>
    </row>
    <row r="36" spans="2:105" ht="9" customHeight="1" thickBot="1">
      <c r="B36" s="598"/>
      <c r="C36" s="599"/>
      <c r="D36" s="599"/>
      <c r="E36" s="599"/>
      <c r="F36" s="599"/>
      <c r="G36" s="599"/>
      <c r="H36" s="599"/>
      <c r="I36" s="599"/>
      <c r="J36" s="599"/>
      <c r="K36" s="599"/>
      <c r="L36" s="599"/>
      <c r="M36" s="599"/>
      <c r="N36" s="599"/>
      <c r="O36" s="599"/>
      <c r="P36" s="599"/>
      <c r="Q36" s="599"/>
      <c r="R36" s="600"/>
      <c r="S36" s="121"/>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603"/>
      <c r="BB36" s="603"/>
      <c r="BC36" s="603"/>
      <c r="BD36" s="603"/>
      <c r="BE36" s="603"/>
      <c r="BF36" s="603"/>
      <c r="BG36" s="603"/>
      <c r="BH36" s="603"/>
      <c r="BI36" s="603"/>
      <c r="BJ36" s="603"/>
      <c r="BK36" s="603"/>
      <c r="BL36" s="603"/>
      <c r="BM36" s="603"/>
      <c r="BN36" s="603"/>
      <c r="BO36" s="603"/>
      <c r="BP36" s="603"/>
      <c r="BQ36" s="603"/>
      <c r="BR36" s="603"/>
      <c r="BS36" s="603"/>
      <c r="BT36" s="603"/>
      <c r="BU36" s="603"/>
      <c r="BV36" s="603"/>
      <c r="BW36" s="603"/>
      <c r="BX36" s="603"/>
      <c r="BY36" s="603"/>
      <c r="BZ36" s="603"/>
      <c r="CA36" s="603"/>
      <c r="CB36" s="603"/>
      <c r="CC36" s="603"/>
      <c r="CD36" s="603"/>
      <c r="CE36" s="603"/>
      <c r="CF36" s="603"/>
      <c r="CG36" s="603"/>
      <c r="CH36" s="603"/>
      <c r="CI36" s="603"/>
      <c r="CJ36" s="603"/>
      <c r="CK36" s="603"/>
      <c r="CL36" s="603"/>
      <c r="CM36" s="603"/>
      <c r="CN36" s="603"/>
      <c r="CO36" s="603"/>
      <c r="CP36" s="603"/>
      <c r="CQ36" s="603"/>
      <c r="CR36" s="603"/>
      <c r="CS36" s="603"/>
      <c r="CT36" s="603"/>
      <c r="CU36" s="604"/>
    </row>
    <row r="37" spans="2:105" ht="9" customHeight="1">
      <c r="B37" s="605" t="s">
        <v>192</v>
      </c>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606"/>
    </row>
    <row r="38" spans="2:105" ht="9" customHeight="1" thickBot="1">
      <c r="B38" s="60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606"/>
    </row>
    <row r="39" spans="2:105" ht="9" customHeight="1">
      <c r="B39" s="567" t="s">
        <v>193</v>
      </c>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3"/>
      <c r="CE39" s="567" t="s">
        <v>194</v>
      </c>
      <c r="CF39" s="572"/>
      <c r="CG39" s="572"/>
      <c r="CH39" s="572"/>
      <c r="CI39" s="572"/>
      <c r="CJ39" s="572"/>
      <c r="CK39" s="572"/>
      <c r="CL39" s="572"/>
      <c r="CM39" s="572"/>
      <c r="CN39" s="572"/>
      <c r="CO39" s="572"/>
      <c r="CP39" s="572"/>
      <c r="CQ39" s="572"/>
      <c r="CR39" s="572"/>
      <c r="CS39" s="572"/>
      <c r="CT39" s="572"/>
      <c r="CU39" s="573"/>
    </row>
    <row r="40" spans="2:105" ht="9" customHeight="1">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6"/>
      <c r="CE40" s="574"/>
      <c r="CF40" s="575"/>
      <c r="CG40" s="575"/>
      <c r="CH40" s="575"/>
      <c r="CI40" s="575"/>
      <c r="CJ40" s="575"/>
      <c r="CK40" s="575"/>
      <c r="CL40" s="575"/>
      <c r="CM40" s="575"/>
      <c r="CN40" s="575"/>
      <c r="CO40" s="575"/>
      <c r="CP40" s="575"/>
      <c r="CQ40" s="575"/>
      <c r="CR40" s="575"/>
      <c r="CS40" s="575"/>
      <c r="CT40" s="575"/>
      <c r="CU40" s="576"/>
    </row>
    <row r="41" spans="2:105" ht="9" customHeight="1">
      <c r="B41" s="574" t="s">
        <v>198</v>
      </c>
      <c r="C41" s="580"/>
      <c r="D41" s="580"/>
      <c r="E41" s="583" t="s">
        <v>199</v>
      </c>
      <c r="F41" s="580"/>
      <c r="G41" s="580"/>
      <c r="H41" s="580"/>
      <c r="I41" s="580"/>
      <c r="J41" s="580"/>
      <c r="K41" s="584"/>
      <c r="L41" s="583" t="s">
        <v>200</v>
      </c>
      <c r="M41" s="580"/>
      <c r="N41" s="580"/>
      <c r="O41" s="580"/>
      <c r="P41" s="580"/>
      <c r="Q41" s="580"/>
      <c r="R41" s="580"/>
      <c r="S41" s="580"/>
      <c r="T41" s="580"/>
      <c r="U41" s="580"/>
      <c r="V41" s="580"/>
      <c r="W41" s="580"/>
      <c r="X41" s="580"/>
      <c r="Y41" s="584"/>
      <c r="Z41" s="583" t="s">
        <v>201</v>
      </c>
      <c r="AA41" s="575"/>
      <c r="AB41" s="575"/>
      <c r="AC41" s="575"/>
      <c r="AD41" s="575"/>
      <c r="AE41" s="575"/>
      <c r="AF41" s="575"/>
      <c r="AG41" s="575"/>
      <c r="AH41" s="575"/>
      <c r="AI41" s="575"/>
      <c r="AJ41" s="575"/>
      <c r="AK41" s="588" t="s">
        <v>202</v>
      </c>
      <c r="AL41" s="589"/>
      <c r="AM41" s="589"/>
      <c r="AN41" s="589"/>
      <c r="AO41" s="589"/>
      <c r="AP41" s="589"/>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90"/>
      <c r="CE41" s="574"/>
      <c r="CF41" s="575"/>
      <c r="CG41" s="575"/>
      <c r="CH41" s="575"/>
      <c r="CI41" s="575"/>
      <c r="CJ41" s="575"/>
      <c r="CK41" s="575"/>
      <c r="CL41" s="575"/>
      <c r="CM41" s="575"/>
      <c r="CN41" s="575"/>
      <c r="CO41" s="575"/>
      <c r="CP41" s="575"/>
      <c r="CQ41" s="575"/>
      <c r="CR41" s="575"/>
      <c r="CS41" s="575"/>
      <c r="CT41" s="575"/>
      <c r="CU41" s="576"/>
    </row>
    <row r="42" spans="2:105" ht="9" customHeight="1">
      <c r="B42" s="581"/>
      <c r="C42" s="582"/>
      <c r="D42" s="582"/>
      <c r="E42" s="585"/>
      <c r="F42" s="582"/>
      <c r="G42" s="582"/>
      <c r="H42" s="582"/>
      <c r="I42" s="582"/>
      <c r="J42" s="582"/>
      <c r="K42" s="586"/>
      <c r="L42" s="585"/>
      <c r="M42" s="582"/>
      <c r="N42" s="582"/>
      <c r="O42" s="582"/>
      <c r="P42" s="582"/>
      <c r="Q42" s="582"/>
      <c r="R42" s="582"/>
      <c r="S42" s="582"/>
      <c r="T42" s="582"/>
      <c r="U42" s="582"/>
      <c r="V42" s="582"/>
      <c r="W42" s="582"/>
      <c r="X42" s="582"/>
      <c r="Y42" s="586"/>
      <c r="Z42" s="587"/>
      <c r="AA42" s="578"/>
      <c r="AB42" s="578"/>
      <c r="AC42" s="578"/>
      <c r="AD42" s="578"/>
      <c r="AE42" s="578"/>
      <c r="AF42" s="578"/>
      <c r="AG42" s="578"/>
      <c r="AH42" s="578"/>
      <c r="AI42" s="578"/>
      <c r="AJ42" s="578"/>
      <c r="AK42" s="591"/>
      <c r="AL42" s="592"/>
      <c r="AM42" s="592"/>
      <c r="AN42" s="592"/>
      <c r="AO42" s="592"/>
      <c r="AP42" s="592"/>
      <c r="AQ42" s="592"/>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3"/>
      <c r="CE42" s="577"/>
      <c r="CF42" s="578"/>
      <c r="CG42" s="578"/>
      <c r="CH42" s="578"/>
      <c r="CI42" s="578"/>
      <c r="CJ42" s="578"/>
      <c r="CK42" s="578"/>
      <c r="CL42" s="578"/>
      <c r="CM42" s="578"/>
      <c r="CN42" s="578"/>
      <c r="CO42" s="578"/>
      <c r="CP42" s="578"/>
      <c r="CQ42" s="578"/>
      <c r="CR42" s="578"/>
      <c r="CS42" s="578"/>
      <c r="CT42" s="578"/>
      <c r="CU42" s="579"/>
      <c r="CW42" s="146" t="s">
        <v>251</v>
      </c>
      <c r="CX42" s="147" t="s">
        <v>252</v>
      </c>
      <c r="CY42" s="147" t="s">
        <v>253</v>
      </c>
      <c r="CZ42" s="147" t="s">
        <v>254</v>
      </c>
      <c r="DA42" s="148" t="s">
        <v>255</v>
      </c>
    </row>
    <row r="43" spans="2:105" ht="9" customHeight="1">
      <c r="B43" s="614">
        <v>1</v>
      </c>
      <c r="C43" s="615"/>
      <c r="D43" s="616"/>
      <c r="E43" s="617" t="str">
        <f>CW43</f>
        <v>-</v>
      </c>
      <c r="F43" s="618"/>
      <c r="G43" s="618"/>
      <c r="H43" s="618"/>
      <c r="I43" s="618"/>
      <c r="J43" s="618"/>
      <c r="K43" s="619"/>
      <c r="L43" s="623" t="str">
        <f>CY43</f>
        <v>-</v>
      </c>
      <c r="M43" s="624"/>
      <c r="N43" s="624"/>
      <c r="O43" s="624"/>
      <c r="P43" s="624"/>
      <c r="Q43" s="624"/>
      <c r="R43" s="624"/>
      <c r="S43" s="624"/>
      <c r="T43" s="624"/>
      <c r="U43" s="624"/>
      <c r="V43" s="624"/>
      <c r="W43" s="624"/>
      <c r="X43" s="624"/>
      <c r="Y43" s="625"/>
      <c r="Z43" s="629" t="str">
        <f>CX43</f>
        <v>-</v>
      </c>
      <c r="AA43" s="630"/>
      <c r="AB43" s="630"/>
      <c r="AC43" s="630"/>
      <c r="AD43" s="630"/>
      <c r="AE43" s="630"/>
      <c r="AF43" s="630"/>
      <c r="AG43" s="630"/>
      <c r="AH43" s="630"/>
      <c r="AI43" s="630"/>
      <c r="AJ43" s="630"/>
      <c r="AK43" s="629" t="str">
        <f>IF(DA43="","-",DA43)</f>
        <v>-</v>
      </c>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0"/>
      <c r="BW43" s="630"/>
      <c r="BX43" s="630"/>
      <c r="BY43" s="630"/>
      <c r="BZ43" s="630"/>
      <c r="CA43" s="630"/>
      <c r="CB43" s="630"/>
      <c r="CC43" s="630"/>
      <c r="CD43" s="633"/>
      <c r="CE43" s="661" t="str">
        <f>IF(DA43&amp;DA45&amp;DA47&amp;DA49&amp;DA51&lt;&gt;"","検出","不検出")</f>
        <v>不検出</v>
      </c>
      <c r="CF43" s="662"/>
      <c r="CG43" s="662"/>
      <c r="CH43" s="662"/>
      <c r="CI43" s="662"/>
      <c r="CJ43" s="662"/>
      <c r="CK43" s="662"/>
      <c r="CL43" s="662"/>
      <c r="CM43" s="662"/>
      <c r="CN43" s="662"/>
      <c r="CO43" s="662"/>
      <c r="CP43" s="662"/>
      <c r="CQ43" s="662"/>
      <c r="CR43" s="662"/>
      <c r="CS43" s="662"/>
      <c r="CT43" s="662"/>
      <c r="CU43" s="663"/>
      <c r="CW43" s="533" t="s">
        <v>256</v>
      </c>
      <c r="CX43" s="535" t="s">
        <v>256</v>
      </c>
      <c r="CY43" s="535" t="s">
        <v>256</v>
      </c>
      <c r="CZ43" s="535" t="s">
        <v>256</v>
      </c>
      <c r="DA43" s="535"/>
    </row>
    <row r="44" spans="2:105" ht="9" customHeight="1">
      <c r="B44" s="581"/>
      <c r="C44" s="582"/>
      <c r="D44" s="586"/>
      <c r="E44" s="620"/>
      <c r="F44" s="621"/>
      <c r="G44" s="621"/>
      <c r="H44" s="621"/>
      <c r="I44" s="621"/>
      <c r="J44" s="621"/>
      <c r="K44" s="622"/>
      <c r="L44" s="626"/>
      <c r="M44" s="627"/>
      <c r="N44" s="627"/>
      <c r="O44" s="627"/>
      <c r="P44" s="627"/>
      <c r="Q44" s="627"/>
      <c r="R44" s="627"/>
      <c r="S44" s="627"/>
      <c r="T44" s="627"/>
      <c r="U44" s="627"/>
      <c r="V44" s="627"/>
      <c r="W44" s="627"/>
      <c r="X44" s="627"/>
      <c r="Y44" s="628"/>
      <c r="Z44" s="631"/>
      <c r="AA44" s="632"/>
      <c r="AB44" s="632"/>
      <c r="AC44" s="632"/>
      <c r="AD44" s="632"/>
      <c r="AE44" s="632"/>
      <c r="AF44" s="632"/>
      <c r="AG44" s="632"/>
      <c r="AH44" s="632"/>
      <c r="AI44" s="632"/>
      <c r="AJ44" s="632"/>
      <c r="AK44" s="608"/>
      <c r="AL44" s="609"/>
      <c r="AM44" s="609"/>
      <c r="AN44" s="609"/>
      <c r="AO44" s="609"/>
      <c r="AP44" s="609"/>
      <c r="AQ44" s="609"/>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09"/>
      <c r="BN44" s="609"/>
      <c r="BO44" s="609"/>
      <c r="BP44" s="609"/>
      <c r="BQ44" s="609"/>
      <c r="BR44" s="609"/>
      <c r="BS44" s="609"/>
      <c r="BT44" s="609"/>
      <c r="BU44" s="609"/>
      <c r="BV44" s="609"/>
      <c r="BW44" s="609"/>
      <c r="BX44" s="609"/>
      <c r="BY44" s="609"/>
      <c r="BZ44" s="609"/>
      <c r="CA44" s="609"/>
      <c r="CB44" s="609"/>
      <c r="CC44" s="609"/>
      <c r="CD44" s="610"/>
      <c r="CE44" s="664"/>
      <c r="CF44" s="665"/>
      <c r="CG44" s="665"/>
      <c r="CH44" s="665"/>
      <c r="CI44" s="665"/>
      <c r="CJ44" s="665"/>
      <c r="CK44" s="665"/>
      <c r="CL44" s="665"/>
      <c r="CM44" s="665"/>
      <c r="CN44" s="665"/>
      <c r="CO44" s="665"/>
      <c r="CP44" s="665"/>
      <c r="CQ44" s="665"/>
      <c r="CR44" s="665"/>
      <c r="CS44" s="665"/>
      <c r="CT44" s="665"/>
      <c r="CU44" s="666"/>
      <c r="CW44" s="534"/>
      <c r="CX44" s="536"/>
      <c r="CY44" s="536"/>
      <c r="CZ44" s="536"/>
      <c r="DA44" s="536"/>
    </row>
    <row r="45" spans="2:105" ht="9" customHeight="1">
      <c r="B45" s="634">
        <v>2</v>
      </c>
      <c r="C45" s="615"/>
      <c r="D45" s="616"/>
      <c r="E45" s="617" t="str">
        <f t="shared" ref="E45" si="0">CW45</f>
        <v>-</v>
      </c>
      <c r="F45" s="618"/>
      <c r="G45" s="618"/>
      <c r="H45" s="618"/>
      <c r="I45" s="618"/>
      <c r="J45" s="618"/>
      <c r="K45" s="619"/>
      <c r="L45" s="635" t="str">
        <f t="shared" ref="L45" si="1">CY45</f>
        <v>-</v>
      </c>
      <c r="M45" s="624"/>
      <c r="N45" s="624"/>
      <c r="O45" s="624"/>
      <c r="P45" s="624"/>
      <c r="Q45" s="624"/>
      <c r="R45" s="624"/>
      <c r="S45" s="624"/>
      <c r="T45" s="624"/>
      <c r="U45" s="624"/>
      <c r="V45" s="624"/>
      <c r="W45" s="624"/>
      <c r="X45" s="624"/>
      <c r="Y45" s="625"/>
      <c r="Z45" s="629" t="str">
        <f t="shared" ref="Z45" si="2">CX45</f>
        <v>-</v>
      </c>
      <c r="AA45" s="630"/>
      <c r="AB45" s="630"/>
      <c r="AC45" s="630"/>
      <c r="AD45" s="630"/>
      <c r="AE45" s="630"/>
      <c r="AF45" s="630"/>
      <c r="AG45" s="630"/>
      <c r="AH45" s="630"/>
      <c r="AI45" s="630"/>
      <c r="AJ45" s="630"/>
      <c r="AK45" s="629" t="str">
        <f t="shared" ref="AK45" si="3">IF(DA45="","-",DA45)</f>
        <v>-</v>
      </c>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0"/>
      <c r="BU45" s="630"/>
      <c r="BV45" s="630"/>
      <c r="BW45" s="630"/>
      <c r="BX45" s="630"/>
      <c r="BY45" s="630"/>
      <c r="BZ45" s="630"/>
      <c r="CA45" s="630"/>
      <c r="CB45" s="630"/>
      <c r="CC45" s="630"/>
      <c r="CD45" s="633"/>
      <c r="CE45" s="664"/>
      <c r="CF45" s="665"/>
      <c r="CG45" s="665"/>
      <c r="CH45" s="665"/>
      <c r="CI45" s="665"/>
      <c r="CJ45" s="665"/>
      <c r="CK45" s="665"/>
      <c r="CL45" s="665"/>
      <c r="CM45" s="665"/>
      <c r="CN45" s="665"/>
      <c r="CO45" s="665"/>
      <c r="CP45" s="665"/>
      <c r="CQ45" s="665"/>
      <c r="CR45" s="665"/>
      <c r="CS45" s="665"/>
      <c r="CT45" s="665"/>
      <c r="CU45" s="666"/>
      <c r="CW45" s="533" t="s">
        <v>256</v>
      </c>
      <c r="CX45" s="535" t="s">
        <v>256</v>
      </c>
      <c r="CY45" s="535" t="s">
        <v>256</v>
      </c>
      <c r="CZ45" s="535" t="s">
        <v>256</v>
      </c>
      <c r="DA45" s="535"/>
    </row>
    <row r="46" spans="2:105" ht="9" customHeight="1">
      <c r="B46" s="581"/>
      <c r="C46" s="582"/>
      <c r="D46" s="586"/>
      <c r="E46" s="620"/>
      <c r="F46" s="621"/>
      <c r="G46" s="621"/>
      <c r="H46" s="621"/>
      <c r="I46" s="621"/>
      <c r="J46" s="621"/>
      <c r="K46" s="622"/>
      <c r="L46" s="626"/>
      <c r="M46" s="627"/>
      <c r="N46" s="627"/>
      <c r="O46" s="627"/>
      <c r="P46" s="627"/>
      <c r="Q46" s="627"/>
      <c r="R46" s="627"/>
      <c r="S46" s="627"/>
      <c r="T46" s="627"/>
      <c r="U46" s="627"/>
      <c r="V46" s="627"/>
      <c r="W46" s="627"/>
      <c r="X46" s="627"/>
      <c r="Y46" s="628"/>
      <c r="Z46" s="631"/>
      <c r="AA46" s="632"/>
      <c r="AB46" s="632"/>
      <c r="AC46" s="632"/>
      <c r="AD46" s="632"/>
      <c r="AE46" s="632"/>
      <c r="AF46" s="632"/>
      <c r="AG46" s="632"/>
      <c r="AH46" s="632"/>
      <c r="AI46" s="632"/>
      <c r="AJ46" s="632"/>
      <c r="AK46" s="631"/>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60"/>
      <c r="CE46" s="664"/>
      <c r="CF46" s="665"/>
      <c r="CG46" s="665"/>
      <c r="CH46" s="665"/>
      <c r="CI46" s="665"/>
      <c r="CJ46" s="665"/>
      <c r="CK46" s="665"/>
      <c r="CL46" s="665"/>
      <c r="CM46" s="665"/>
      <c r="CN46" s="665"/>
      <c r="CO46" s="665"/>
      <c r="CP46" s="665"/>
      <c r="CQ46" s="665"/>
      <c r="CR46" s="665"/>
      <c r="CS46" s="665"/>
      <c r="CT46" s="665"/>
      <c r="CU46" s="666"/>
      <c r="CW46" s="534"/>
      <c r="CX46" s="536"/>
      <c r="CY46" s="536"/>
      <c r="CZ46" s="536"/>
      <c r="DA46" s="536"/>
    </row>
    <row r="47" spans="2:105" ht="9" customHeight="1">
      <c r="B47" s="634">
        <v>3</v>
      </c>
      <c r="C47" s="615"/>
      <c r="D47" s="616"/>
      <c r="E47" s="617" t="str">
        <f t="shared" ref="E47" si="4">CW47</f>
        <v>-</v>
      </c>
      <c r="F47" s="618"/>
      <c r="G47" s="618"/>
      <c r="H47" s="618"/>
      <c r="I47" s="618"/>
      <c r="J47" s="618"/>
      <c r="K47" s="619"/>
      <c r="L47" s="635" t="str">
        <f t="shared" ref="L47" si="5">CY47</f>
        <v>-</v>
      </c>
      <c r="M47" s="624"/>
      <c r="N47" s="624"/>
      <c r="O47" s="624"/>
      <c r="P47" s="624"/>
      <c r="Q47" s="624"/>
      <c r="R47" s="624"/>
      <c r="S47" s="624"/>
      <c r="T47" s="624"/>
      <c r="U47" s="624"/>
      <c r="V47" s="624"/>
      <c r="W47" s="624"/>
      <c r="X47" s="624"/>
      <c r="Y47" s="625"/>
      <c r="Z47" s="629" t="str">
        <f t="shared" ref="Z47" si="6">CX47</f>
        <v>-</v>
      </c>
      <c r="AA47" s="630"/>
      <c r="AB47" s="630"/>
      <c r="AC47" s="630"/>
      <c r="AD47" s="630"/>
      <c r="AE47" s="630"/>
      <c r="AF47" s="630"/>
      <c r="AG47" s="630"/>
      <c r="AH47" s="630"/>
      <c r="AI47" s="630"/>
      <c r="AJ47" s="630"/>
      <c r="AK47" s="608" t="str">
        <f t="shared" ref="AK47" si="7">IF(DA47="","-",DA47)</f>
        <v>-</v>
      </c>
      <c r="AL47" s="609"/>
      <c r="AM47" s="609"/>
      <c r="AN47" s="609"/>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10"/>
      <c r="CE47" s="664"/>
      <c r="CF47" s="665"/>
      <c r="CG47" s="665"/>
      <c r="CH47" s="665"/>
      <c r="CI47" s="665"/>
      <c r="CJ47" s="665"/>
      <c r="CK47" s="665"/>
      <c r="CL47" s="665"/>
      <c r="CM47" s="665"/>
      <c r="CN47" s="665"/>
      <c r="CO47" s="665"/>
      <c r="CP47" s="665"/>
      <c r="CQ47" s="665"/>
      <c r="CR47" s="665"/>
      <c r="CS47" s="665"/>
      <c r="CT47" s="665"/>
      <c r="CU47" s="666"/>
      <c r="CW47" s="533" t="s">
        <v>256</v>
      </c>
      <c r="CX47" s="535" t="s">
        <v>256</v>
      </c>
      <c r="CY47" s="535" t="s">
        <v>256</v>
      </c>
      <c r="CZ47" s="535" t="s">
        <v>256</v>
      </c>
      <c r="DA47" s="535"/>
    </row>
    <row r="48" spans="2:105" ht="9" customHeight="1">
      <c r="B48" s="581"/>
      <c r="C48" s="582"/>
      <c r="D48" s="586"/>
      <c r="E48" s="620"/>
      <c r="F48" s="621"/>
      <c r="G48" s="621"/>
      <c r="H48" s="621"/>
      <c r="I48" s="621"/>
      <c r="J48" s="621"/>
      <c r="K48" s="622"/>
      <c r="L48" s="626"/>
      <c r="M48" s="627"/>
      <c r="N48" s="627"/>
      <c r="O48" s="627"/>
      <c r="P48" s="627"/>
      <c r="Q48" s="627"/>
      <c r="R48" s="627"/>
      <c r="S48" s="627"/>
      <c r="T48" s="627"/>
      <c r="U48" s="627"/>
      <c r="V48" s="627"/>
      <c r="W48" s="627"/>
      <c r="X48" s="627"/>
      <c r="Y48" s="628"/>
      <c r="Z48" s="631"/>
      <c r="AA48" s="632"/>
      <c r="AB48" s="632"/>
      <c r="AC48" s="632"/>
      <c r="AD48" s="632"/>
      <c r="AE48" s="632"/>
      <c r="AF48" s="632"/>
      <c r="AG48" s="632"/>
      <c r="AH48" s="632"/>
      <c r="AI48" s="632"/>
      <c r="AJ48" s="632"/>
      <c r="AK48" s="608"/>
      <c r="AL48" s="609"/>
      <c r="AM48" s="609"/>
      <c r="AN48" s="609"/>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10"/>
      <c r="CE48" s="664"/>
      <c r="CF48" s="665"/>
      <c r="CG48" s="665"/>
      <c r="CH48" s="665"/>
      <c r="CI48" s="665"/>
      <c r="CJ48" s="665"/>
      <c r="CK48" s="665"/>
      <c r="CL48" s="665"/>
      <c r="CM48" s="665"/>
      <c r="CN48" s="665"/>
      <c r="CO48" s="665"/>
      <c r="CP48" s="665"/>
      <c r="CQ48" s="665"/>
      <c r="CR48" s="665"/>
      <c r="CS48" s="665"/>
      <c r="CT48" s="665"/>
      <c r="CU48" s="666"/>
      <c r="CW48" s="534"/>
      <c r="CX48" s="536"/>
      <c r="CY48" s="536"/>
      <c r="CZ48" s="536"/>
      <c r="DA48" s="536"/>
    </row>
    <row r="49" spans="2:105" ht="9" customHeight="1">
      <c r="B49" s="634">
        <v>4</v>
      </c>
      <c r="C49" s="615"/>
      <c r="D49" s="616"/>
      <c r="E49" s="617" t="str">
        <f t="shared" ref="E49" si="8">CW49</f>
        <v>-</v>
      </c>
      <c r="F49" s="618"/>
      <c r="G49" s="618"/>
      <c r="H49" s="618"/>
      <c r="I49" s="618"/>
      <c r="J49" s="618"/>
      <c r="K49" s="619"/>
      <c r="L49" s="635" t="str">
        <f t="shared" ref="L49" si="9">CY49</f>
        <v>-</v>
      </c>
      <c r="M49" s="624"/>
      <c r="N49" s="624"/>
      <c r="O49" s="624"/>
      <c r="P49" s="624"/>
      <c r="Q49" s="624"/>
      <c r="R49" s="624"/>
      <c r="S49" s="624"/>
      <c r="T49" s="624"/>
      <c r="U49" s="624"/>
      <c r="V49" s="624"/>
      <c r="W49" s="624"/>
      <c r="X49" s="624"/>
      <c r="Y49" s="625"/>
      <c r="Z49" s="629" t="str">
        <f t="shared" ref="Z49" si="10">CX49</f>
        <v>-</v>
      </c>
      <c r="AA49" s="630"/>
      <c r="AB49" s="630"/>
      <c r="AC49" s="630"/>
      <c r="AD49" s="630"/>
      <c r="AE49" s="630"/>
      <c r="AF49" s="630"/>
      <c r="AG49" s="630"/>
      <c r="AH49" s="630"/>
      <c r="AI49" s="630"/>
      <c r="AJ49" s="630"/>
      <c r="AK49" s="629" t="str">
        <f t="shared" ref="AK49" si="11">IF(DA49="","-",DA49)</f>
        <v>-</v>
      </c>
      <c r="AL49" s="630"/>
      <c r="AM49" s="630"/>
      <c r="AN49" s="630"/>
      <c r="AO49" s="630"/>
      <c r="AP49" s="630"/>
      <c r="AQ49" s="630"/>
      <c r="AR49" s="630"/>
      <c r="AS49" s="630"/>
      <c r="AT49" s="630"/>
      <c r="AU49" s="630"/>
      <c r="AV49" s="630"/>
      <c r="AW49" s="630"/>
      <c r="AX49" s="630"/>
      <c r="AY49" s="630"/>
      <c r="AZ49" s="630"/>
      <c r="BA49" s="630"/>
      <c r="BB49" s="630"/>
      <c r="BC49" s="630"/>
      <c r="BD49" s="630"/>
      <c r="BE49" s="630"/>
      <c r="BF49" s="630"/>
      <c r="BG49" s="630"/>
      <c r="BH49" s="630"/>
      <c r="BI49" s="630"/>
      <c r="BJ49" s="630"/>
      <c r="BK49" s="630"/>
      <c r="BL49" s="630"/>
      <c r="BM49" s="630"/>
      <c r="BN49" s="630"/>
      <c r="BO49" s="630"/>
      <c r="BP49" s="630"/>
      <c r="BQ49" s="630"/>
      <c r="BR49" s="630"/>
      <c r="BS49" s="630"/>
      <c r="BT49" s="630"/>
      <c r="BU49" s="630"/>
      <c r="BV49" s="630"/>
      <c r="BW49" s="630"/>
      <c r="BX49" s="630"/>
      <c r="BY49" s="630"/>
      <c r="BZ49" s="630"/>
      <c r="CA49" s="630"/>
      <c r="CB49" s="630"/>
      <c r="CC49" s="630"/>
      <c r="CD49" s="633"/>
      <c r="CE49" s="664"/>
      <c r="CF49" s="665"/>
      <c r="CG49" s="665"/>
      <c r="CH49" s="665"/>
      <c r="CI49" s="665"/>
      <c r="CJ49" s="665"/>
      <c r="CK49" s="665"/>
      <c r="CL49" s="665"/>
      <c r="CM49" s="665"/>
      <c r="CN49" s="665"/>
      <c r="CO49" s="665"/>
      <c r="CP49" s="665"/>
      <c r="CQ49" s="665"/>
      <c r="CR49" s="665"/>
      <c r="CS49" s="665"/>
      <c r="CT49" s="665"/>
      <c r="CU49" s="666"/>
      <c r="CW49" s="533" t="s">
        <v>256</v>
      </c>
      <c r="CX49" s="535" t="s">
        <v>256</v>
      </c>
      <c r="CY49" s="535" t="s">
        <v>256</v>
      </c>
      <c r="CZ49" s="535" t="s">
        <v>256</v>
      </c>
      <c r="DA49" s="535"/>
    </row>
    <row r="50" spans="2:105" ht="9" customHeight="1">
      <c r="B50" s="581"/>
      <c r="C50" s="582"/>
      <c r="D50" s="586"/>
      <c r="E50" s="620"/>
      <c r="F50" s="621"/>
      <c r="G50" s="621"/>
      <c r="H50" s="621"/>
      <c r="I50" s="621"/>
      <c r="J50" s="621"/>
      <c r="K50" s="622"/>
      <c r="L50" s="626"/>
      <c r="M50" s="627"/>
      <c r="N50" s="627"/>
      <c r="O50" s="627"/>
      <c r="P50" s="627"/>
      <c r="Q50" s="627"/>
      <c r="R50" s="627"/>
      <c r="S50" s="627"/>
      <c r="T50" s="627"/>
      <c r="U50" s="627"/>
      <c r="V50" s="627"/>
      <c r="W50" s="627"/>
      <c r="X50" s="627"/>
      <c r="Y50" s="628"/>
      <c r="Z50" s="631"/>
      <c r="AA50" s="632"/>
      <c r="AB50" s="632"/>
      <c r="AC50" s="632"/>
      <c r="AD50" s="632"/>
      <c r="AE50" s="632"/>
      <c r="AF50" s="632"/>
      <c r="AG50" s="632"/>
      <c r="AH50" s="632"/>
      <c r="AI50" s="632"/>
      <c r="AJ50" s="632"/>
      <c r="AK50" s="631"/>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2"/>
      <c r="BW50" s="632"/>
      <c r="BX50" s="632"/>
      <c r="BY50" s="632"/>
      <c r="BZ50" s="632"/>
      <c r="CA50" s="632"/>
      <c r="CB50" s="632"/>
      <c r="CC50" s="632"/>
      <c r="CD50" s="660"/>
      <c r="CE50" s="664"/>
      <c r="CF50" s="665"/>
      <c r="CG50" s="665"/>
      <c r="CH50" s="665"/>
      <c r="CI50" s="665"/>
      <c r="CJ50" s="665"/>
      <c r="CK50" s="665"/>
      <c r="CL50" s="665"/>
      <c r="CM50" s="665"/>
      <c r="CN50" s="665"/>
      <c r="CO50" s="665"/>
      <c r="CP50" s="665"/>
      <c r="CQ50" s="665"/>
      <c r="CR50" s="665"/>
      <c r="CS50" s="665"/>
      <c r="CT50" s="665"/>
      <c r="CU50" s="666"/>
      <c r="CW50" s="534"/>
      <c r="CX50" s="536"/>
      <c r="CY50" s="536"/>
      <c r="CZ50" s="536"/>
      <c r="DA50" s="536"/>
    </row>
    <row r="51" spans="2:105" ht="9" customHeight="1">
      <c r="B51" s="634">
        <v>5</v>
      </c>
      <c r="C51" s="615"/>
      <c r="D51" s="616"/>
      <c r="E51" s="617" t="str">
        <f t="shared" ref="E51" si="12">CW51</f>
        <v>-</v>
      </c>
      <c r="F51" s="618"/>
      <c r="G51" s="618"/>
      <c r="H51" s="618"/>
      <c r="I51" s="618"/>
      <c r="J51" s="618"/>
      <c r="K51" s="619"/>
      <c r="L51" s="635" t="str">
        <f t="shared" ref="L51" si="13">CY51</f>
        <v>-</v>
      </c>
      <c r="M51" s="624"/>
      <c r="N51" s="624"/>
      <c r="O51" s="624"/>
      <c r="P51" s="624"/>
      <c r="Q51" s="624"/>
      <c r="R51" s="624"/>
      <c r="S51" s="624"/>
      <c r="T51" s="624"/>
      <c r="U51" s="624"/>
      <c r="V51" s="624"/>
      <c r="W51" s="624"/>
      <c r="X51" s="624"/>
      <c r="Y51" s="625"/>
      <c r="Z51" s="629" t="str">
        <f t="shared" ref="Z51" si="14">CX51</f>
        <v>-</v>
      </c>
      <c r="AA51" s="630"/>
      <c r="AB51" s="630"/>
      <c r="AC51" s="630"/>
      <c r="AD51" s="630"/>
      <c r="AE51" s="630"/>
      <c r="AF51" s="630"/>
      <c r="AG51" s="630"/>
      <c r="AH51" s="630"/>
      <c r="AI51" s="630"/>
      <c r="AJ51" s="630"/>
      <c r="AK51" s="608" t="str">
        <f t="shared" ref="AK51" si="15">IF(DA51="","-",DA51)</f>
        <v>-</v>
      </c>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09"/>
      <c r="BN51" s="609"/>
      <c r="BO51" s="609"/>
      <c r="BP51" s="609"/>
      <c r="BQ51" s="609"/>
      <c r="BR51" s="609"/>
      <c r="BS51" s="609"/>
      <c r="BT51" s="609"/>
      <c r="BU51" s="609"/>
      <c r="BV51" s="609"/>
      <c r="BW51" s="609"/>
      <c r="BX51" s="609"/>
      <c r="BY51" s="609"/>
      <c r="BZ51" s="609"/>
      <c r="CA51" s="609"/>
      <c r="CB51" s="609"/>
      <c r="CC51" s="609"/>
      <c r="CD51" s="610"/>
      <c r="CE51" s="664"/>
      <c r="CF51" s="665"/>
      <c r="CG51" s="665"/>
      <c r="CH51" s="665"/>
      <c r="CI51" s="665"/>
      <c r="CJ51" s="665"/>
      <c r="CK51" s="665"/>
      <c r="CL51" s="665"/>
      <c r="CM51" s="665"/>
      <c r="CN51" s="665"/>
      <c r="CO51" s="665"/>
      <c r="CP51" s="665"/>
      <c r="CQ51" s="665"/>
      <c r="CR51" s="665"/>
      <c r="CS51" s="665"/>
      <c r="CT51" s="665"/>
      <c r="CU51" s="666"/>
      <c r="CW51" s="533" t="s">
        <v>256</v>
      </c>
      <c r="CX51" s="535" t="s">
        <v>256</v>
      </c>
      <c r="CY51" s="535" t="s">
        <v>256</v>
      </c>
      <c r="CZ51" s="535" t="s">
        <v>256</v>
      </c>
      <c r="DA51" s="535"/>
    </row>
    <row r="52" spans="2:105" ht="9" customHeight="1" thickBot="1">
      <c r="B52" s="598"/>
      <c r="C52" s="599"/>
      <c r="D52" s="600"/>
      <c r="E52" s="620"/>
      <c r="F52" s="621"/>
      <c r="G52" s="621"/>
      <c r="H52" s="621"/>
      <c r="I52" s="621"/>
      <c r="J52" s="621"/>
      <c r="K52" s="622"/>
      <c r="L52" s="636"/>
      <c r="M52" s="637"/>
      <c r="N52" s="637"/>
      <c r="O52" s="637"/>
      <c r="P52" s="637"/>
      <c r="Q52" s="637"/>
      <c r="R52" s="637"/>
      <c r="S52" s="637"/>
      <c r="T52" s="637"/>
      <c r="U52" s="637"/>
      <c r="V52" s="637"/>
      <c r="W52" s="637"/>
      <c r="X52" s="637"/>
      <c r="Y52" s="638"/>
      <c r="Z52" s="611"/>
      <c r="AA52" s="612"/>
      <c r="AB52" s="612"/>
      <c r="AC52" s="612"/>
      <c r="AD52" s="612"/>
      <c r="AE52" s="612"/>
      <c r="AF52" s="612"/>
      <c r="AG52" s="612"/>
      <c r="AH52" s="612"/>
      <c r="AI52" s="612"/>
      <c r="AJ52" s="612"/>
      <c r="AK52" s="611"/>
      <c r="AL52" s="612"/>
      <c r="AM52" s="612"/>
      <c r="AN52" s="612"/>
      <c r="AO52" s="612"/>
      <c r="AP52" s="612"/>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3"/>
      <c r="CE52" s="667"/>
      <c r="CF52" s="668"/>
      <c r="CG52" s="668"/>
      <c r="CH52" s="668"/>
      <c r="CI52" s="668"/>
      <c r="CJ52" s="668"/>
      <c r="CK52" s="668"/>
      <c r="CL52" s="668"/>
      <c r="CM52" s="668"/>
      <c r="CN52" s="668"/>
      <c r="CO52" s="668"/>
      <c r="CP52" s="668"/>
      <c r="CQ52" s="668"/>
      <c r="CR52" s="668"/>
      <c r="CS52" s="668"/>
      <c r="CT52" s="668"/>
      <c r="CU52" s="669"/>
      <c r="CW52" s="534"/>
      <c r="CX52" s="536"/>
      <c r="CY52" s="536"/>
      <c r="CZ52" s="536"/>
      <c r="DA52" s="536"/>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659"/>
      <c r="CY53" s="67"/>
    </row>
    <row r="54" spans="2:105" ht="9" customHeight="1">
      <c r="B54" s="607"/>
      <c r="C54" s="580"/>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0"/>
      <c r="AU54" s="580"/>
      <c r="AV54" s="580"/>
      <c r="AW54" s="580"/>
      <c r="AX54" s="580"/>
      <c r="AY54" s="580"/>
      <c r="AZ54" s="580"/>
      <c r="BA54" s="580"/>
      <c r="BB54" s="580"/>
      <c r="BC54" s="580"/>
      <c r="BD54" s="580"/>
      <c r="BE54" s="580"/>
      <c r="BF54" s="580"/>
      <c r="BG54" s="580"/>
      <c r="BH54" s="580"/>
      <c r="BI54" s="580"/>
      <c r="BJ54" s="580"/>
      <c r="BK54" s="580"/>
      <c r="BL54" s="580"/>
      <c r="BM54" s="580"/>
      <c r="BN54" s="580"/>
      <c r="BO54" s="580"/>
      <c r="BP54" s="580"/>
      <c r="BQ54" s="580"/>
      <c r="BR54" s="580"/>
      <c r="BS54" s="580"/>
      <c r="BT54" s="580"/>
      <c r="BU54" s="580"/>
      <c r="BV54" s="580"/>
      <c r="BW54" s="580"/>
      <c r="BX54" s="580"/>
      <c r="BY54" s="580"/>
      <c r="BZ54" s="580"/>
      <c r="CA54" s="580"/>
      <c r="CB54" s="580"/>
      <c r="CC54" s="580"/>
      <c r="CD54" s="580"/>
      <c r="CE54" s="580"/>
      <c r="CF54" s="580"/>
      <c r="CG54" s="580"/>
      <c r="CH54" s="580"/>
      <c r="CI54" s="580"/>
      <c r="CJ54" s="580"/>
      <c r="CK54" s="580"/>
      <c r="CL54" s="580"/>
      <c r="CM54" s="580"/>
      <c r="CN54" s="580"/>
      <c r="CO54" s="580"/>
      <c r="CP54" s="580"/>
      <c r="CQ54" s="580"/>
      <c r="CR54" s="580"/>
      <c r="CS54" s="580"/>
      <c r="CT54" s="580"/>
      <c r="CU54" s="606"/>
      <c r="CY54" s="67"/>
    </row>
    <row r="55" spans="2:105" ht="7.5" customHeight="1">
      <c r="B55" s="614" t="s">
        <v>218</v>
      </c>
      <c r="C55" s="639"/>
      <c r="D55" s="639"/>
      <c r="E55" s="639"/>
      <c r="F55" s="639"/>
      <c r="G55" s="639"/>
      <c r="H55" s="639"/>
      <c r="I55" s="639"/>
      <c r="J55" s="639"/>
      <c r="K55" s="639"/>
      <c r="L55" s="639"/>
      <c r="M55" s="639"/>
      <c r="N55" s="639"/>
      <c r="O55" s="639"/>
      <c r="P55" s="639"/>
      <c r="Q55" s="639"/>
      <c r="R55" s="639"/>
      <c r="S55" s="639"/>
      <c r="T55" s="639"/>
      <c r="U55" s="639"/>
      <c r="V55" s="639"/>
      <c r="W55" s="616"/>
      <c r="X55" s="640" t="s">
        <v>219</v>
      </c>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16"/>
      <c r="BJ55" s="640" t="s">
        <v>220</v>
      </c>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41"/>
      <c r="CW55" s="152">
        <f>SUM(CW43:CW52)</f>
        <v>0</v>
      </c>
      <c r="CX55" s="123"/>
      <c r="CY55" s="67"/>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6"/>
      <c r="X56" s="585"/>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6"/>
      <c r="BJ56" s="585"/>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42"/>
      <c r="CX56" s="123"/>
      <c r="CY56" s="67"/>
    </row>
    <row r="57" spans="2:105" ht="9.75" customHeight="1">
      <c r="B57" s="643" t="str">
        <f>IF(CE43="不検出","不検出",IF(CE43="検出","クリソタイル",""))</f>
        <v>不検出</v>
      </c>
      <c r="C57" s="546"/>
      <c r="D57" s="546"/>
      <c r="E57" s="546"/>
      <c r="F57" s="546"/>
      <c r="G57" s="546"/>
      <c r="H57" s="546"/>
      <c r="I57" s="546"/>
      <c r="J57" s="546"/>
      <c r="K57" s="546"/>
      <c r="L57" s="546"/>
      <c r="M57" s="546"/>
      <c r="N57" s="546"/>
      <c r="O57" s="546"/>
      <c r="P57" s="546"/>
      <c r="Q57" s="546"/>
      <c r="R57" s="546"/>
      <c r="S57" s="546"/>
      <c r="T57" s="546"/>
      <c r="U57" s="546"/>
      <c r="V57" s="546"/>
      <c r="W57" s="584"/>
      <c r="X57" s="122"/>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5"/>
      <c r="BJ57" s="122"/>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6"/>
      <c r="CX57" s="123"/>
      <c r="CY57" s="67"/>
    </row>
    <row r="58" spans="2:105" ht="9.75" customHeight="1">
      <c r="B58" s="607"/>
      <c r="C58" s="546"/>
      <c r="D58" s="546"/>
      <c r="E58" s="546"/>
      <c r="F58" s="546"/>
      <c r="G58" s="546"/>
      <c r="H58" s="546"/>
      <c r="I58" s="546"/>
      <c r="J58" s="546"/>
      <c r="K58" s="546"/>
      <c r="L58" s="546"/>
      <c r="M58" s="546"/>
      <c r="N58" s="546"/>
      <c r="O58" s="546"/>
      <c r="P58" s="546"/>
      <c r="Q58" s="546"/>
      <c r="R58" s="546"/>
      <c r="S58" s="546"/>
      <c r="T58" s="546"/>
      <c r="U58" s="546"/>
      <c r="V58" s="546"/>
      <c r="W58" s="584"/>
      <c r="X58" s="127"/>
      <c r="Y58" s="109"/>
      <c r="Z58" s="109"/>
      <c r="AA58" s="109"/>
      <c r="AC58" s="539" t="s">
        <v>222</v>
      </c>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108"/>
      <c r="BF58" s="109"/>
      <c r="BG58" s="109"/>
      <c r="BH58" s="109"/>
      <c r="BI58" s="128"/>
      <c r="BJ58" s="127"/>
      <c r="BK58" s="109"/>
      <c r="BL58" s="109"/>
      <c r="BM58" s="109"/>
      <c r="BO58" s="539" t="s">
        <v>222</v>
      </c>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108"/>
      <c r="CR58" s="109"/>
      <c r="CS58" s="109"/>
      <c r="CT58" s="109"/>
      <c r="CU58" s="129"/>
      <c r="CX58" s="123"/>
      <c r="CY58" s="67"/>
    </row>
    <row r="59" spans="2:105" ht="9.75" customHeight="1">
      <c r="B59" s="607"/>
      <c r="C59" s="546"/>
      <c r="D59" s="546"/>
      <c r="E59" s="546"/>
      <c r="F59" s="546"/>
      <c r="G59" s="546"/>
      <c r="H59" s="546"/>
      <c r="I59" s="546"/>
      <c r="J59" s="546"/>
      <c r="K59" s="546"/>
      <c r="L59" s="546"/>
      <c r="M59" s="546"/>
      <c r="N59" s="546"/>
      <c r="O59" s="546"/>
      <c r="P59" s="546"/>
      <c r="Q59" s="546"/>
      <c r="R59" s="546"/>
      <c r="S59" s="546"/>
      <c r="T59" s="546"/>
      <c r="U59" s="546"/>
      <c r="V59" s="546"/>
      <c r="W59" s="584"/>
      <c r="X59" s="127"/>
      <c r="Y59" s="109"/>
      <c r="Z59" s="109"/>
      <c r="AA59" s="109"/>
      <c r="AB59" s="108"/>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108"/>
      <c r="BF59" s="109"/>
      <c r="BG59" s="109"/>
      <c r="BH59" s="109"/>
      <c r="BI59" s="128"/>
      <c r="BJ59" s="127"/>
      <c r="BK59" s="109"/>
      <c r="BL59" s="109"/>
      <c r="BM59" s="109"/>
      <c r="BN59" s="108"/>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108"/>
      <c r="CR59" s="109"/>
      <c r="CS59" s="109"/>
      <c r="CT59" s="109"/>
      <c r="CU59" s="129"/>
      <c r="CX59" s="123"/>
      <c r="CY59" s="67"/>
    </row>
    <row r="60" spans="2:105" ht="9.75" customHeight="1">
      <c r="B60" s="607"/>
      <c r="C60" s="546"/>
      <c r="D60" s="546"/>
      <c r="E60" s="546"/>
      <c r="F60" s="546"/>
      <c r="G60" s="546"/>
      <c r="H60" s="546"/>
      <c r="I60" s="546"/>
      <c r="J60" s="546"/>
      <c r="K60" s="546"/>
      <c r="L60" s="546"/>
      <c r="M60" s="546"/>
      <c r="N60" s="546"/>
      <c r="O60" s="546"/>
      <c r="P60" s="546"/>
      <c r="Q60" s="546"/>
      <c r="R60" s="546"/>
      <c r="S60" s="546"/>
      <c r="T60" s="546"/>
      <c r="U60" s="546"/>
      <c r="V60" s="546"/>
      <c r="W60" s="584"/>
      <c r="X60" s="127"/>
      <c r="Y60" s="109"/>
      <c r="Z60" s="109"/>
      <c r="AA60" s="109"/>
      <c r="AB60" s="108"/>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108"/>
      <c r="BF60" s="109"/>
      <c r="BG60" s="109"/>
      <c r="BH60" s="109"/>
      <c r="BI60" s="128"/>
      <c r="BJ60" s="127"/>
      <c r="BK60" s="109"/>
      <c r="BL60" s="109"/>
      <c r="BM60" s="109"/>
      <c r="BN60" s="108"/>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108"/>
      <c r="CR60" s="109"/>
      <c r="CS60" s="109"/>
      <c r="CT60" s="109"/>
      <c r="CU60" s="129"/>
      <c r="CX60" s="123"/>
    </row>
    <row r="61" spans="2:105" ht="9.75" customHeight="1">
      <c r="B61" s="607"/>
      <c r="C61" s="546"/>
      <c r="D61" s="546"/>
      <c r="E61" s="546"/>
      <c r="F61" s="546"/>
      <c r="G61" s="546"/>
      <c r="H61" s="546"/>
      <c r="I61" s="546"/>
      <c r="J61" s="546"/>
      <c r="K61" s="546"/>
      <c r="L61" s="546"/>
      <c r="M61" s="546"/>
      <c r="N61" s="546"/>
      <c r="O61" s="546"/>
      <c r="P61" s="546"/>
      <c r="Q61" s="546"/>
      <c r="R61" s="546"/>
      <c r="S61" s="546"/>
      <c r="T61" s="546"/>
      <c r="U61" s="546"/>
      <c r="V61" s="546"/>
      <c r="W61" s="584"/>
      <c r="X61" s="127"/>
      <c r="Y61" s="109"/>
      <c r="Z61" s="109"/>
      <c r="AA61" s="109"/>
      <c r="AB61" s="108"/>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108"/>
      <c r="BF61" s="109"/>
      <c r="BG61" s="109"/>
      <c r="BH61" s="109"/>
      <c r="BI61" s="128"/>
      <c r="BJ61" s="127"/>
      <c r="BK61" s="109"/>
      <c r="BL61" s="109"/>
      <c r="BM61" s="109"/>
      <c r="BN61" s="108"/>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108"/>
      <c r="CR61" s="109"/>
      <c r="CS61" s="109"/>
      <c r="CT61" s="109"/>
      <c r="CU61" s="129"/>
    </row>
    <row r="62" spans="2:105" ht="9.75" customHeight="1">
      <c r="B62" s="607"/>
      <c r="C62" s="546"/>
      <c r="D62" s="546"/>
      <c r="E62" s="546"/>
      <c r="F62" s="546"/>
      <c r="G62" s="546"/>
      <c r="H62" s="546"/>
      <c r="I62" s="546"/>
      <c r="J62" s="546"/>
      <c r="K62" s="546"/>
      <c r="L62" s="546"/>
      <c r="M62" s="546"/>
      <c r="N62" s="546"/>
      <c r="O62" s="546"/>
      <c r="P62" s="546"/>
      <c r="Q62" s="546"/>
      <c r="R62" s="546"/>
      <c r="S62" s="546"/>
      <c r="T62" s="546"/>
      <c r="U62" s="546"/>
      <c r="V62" s="546"/>
      <c r="W62" s="584"/>
      <c r="X62" s="127"/>
      <c r="Y62" s="109"/>
      <c r="Z62" s="109"/>
      <c r="AA62" s="109"/>
      <c r="AB62" s="108"/>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108"/>
      <c r="BF62" s="109"/>
      <c r="BG62" s="109"/>
      <c r="BH62" s="109"/>
      <c r="BI62" s="128"/>
      <c r="BJ62" s="127"/>
      <c r="BK62" s="109"/>
      <c r="BL62" s="109"/>
      <c r="BM62" s="109"/>
      <c r="BN62" s="108"/>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108"/>
      <c r="CR62" s="109"/>
      <c r="CS62" s="109"/>
      <c r="CT62" s="109"/>
      <c r="CU62" s="129"/>
      <c r="CX62" s="123"/>
    </row>
    <row r="63" spans="2:105" ht="9.75" customHeight="1">
      <c r="B63" s="607"/>
      <c r="C63" s="546"/>
      <c r="D63" s="546"/>
      <c r="E63" s="546"/>
      <c r="F63" s="546"/>
      <c r="G63" s="546"/>
      <c r="H63" s="546"/>
      <c r="I63" s="546"/>
      <c r="J63" s="546"/>
      <c r="K63" s="546"/>
      <c r="L63" s="546"/>
      <c r="M63" s="546"/>
      <c r="N63" s="546"/>
      <c r="O63" s="546"/>
      <c r="P63" s="546"/>
      <c r="Q63" s="546"/>
      <c r="R63" s="546"/>
      <c r="S63" s="546"/>
      <c r="T63" s="546"/>
      <c r="U63" s="546"/>
      <c r="V63" s="546"/>
      <c r="W63" s="584"/>
      <c r="X63" s="127"/>
      <c r="Y63" s="109"/>
      <c r="Z63" s="109"/>
      <c r="AA63" s="109"/>
      <c r="AB63" s="108"/>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108"/>
      <c r="BF63" s="109"/>
      <c r="BG63" s="109"/>
      <c r="BH63" s="109"/>
      <c r="BI63" s="128"/>
      <c r="BJ63" s="127"/>
      <c r="BK63" s="109"/>
      <c r="BL63" s="109"/>
      <c r="BM63" s="109"/>
      <c r="BN63" s="108"/>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108"/>
      <c r="CR63" s="109"/>
      <c r="CS63" s="109"/>
      <c r="CT63" s="109"/>
      <c r="CU63" s="129"/>
    </row>
    <row r="64" spans="2:105" ht="9.75" customHeight="1">
      <c r="B64" s="607"/>
      <c r="C64" s="546"/>
      <c r="D64" s="546"/>
      <c r="E64" s="546"/>
      <c r="F64" s="546"/>
      <c r="G64" s="546"/>
      <c r="H64" s="546"/>
      <c r="I64" s="546"/>
      <c r="J64" s="546"/>
      <c r="K64" s="546"/>
      <c r="L64" s="546"/>
      <c r="M64" s="546"/>
      <c r="N64" s="546"/>
      <c r="O64" s="546"/>
      <c r="P64" s="546"/>
      <c r="Q64" s="546"/>
      <c r="R64" s="546"/>
      <c r="S64" s="546"/>
      <c r="T64" s="546"/>
      <c r="U64" s="546"/>
      <c r="V64" s="546"/>
      <c r="W64" s="584"/>
      <c r="X64" s="127"/>
      <c r="Y64" s="109"/>
      <c r="Z64" s="109"/>
      <c r="AA64" s="109"/>
      <c r="AB64" s="108"/>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108"/>
      <c r="BF64" s="109"/>
      <c r="BG64" s="109"/>
      <c r="BH64" s="109"/>
      <c r="BI64" s="128"/>
      <c r="BJ64" s="127"/>
      <c r="BK64" s="109"/>
      <c r="BL64" s="109"/>
      <c r="BM64" s="109"/>
      <c r="BN64" s="108"/>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108"/>
      <c r="CR64" s="109"/>
      <c r="CS64" s="109"/>
      <c r="CT64" s="109"/>
      <c r="CU64" s="129"/>
    </row>
    <row r="65" spans="2:99" ht="9.75" customHeight="1">
      <c r="B65" s="607"/>
      <c r="C65" s="546"/>
      <c r="D65" s="546"/>
      <c r="E65" s="546"/>
      <c r="F65" s="546"/>
      <c r="G65" s="546"/>
      <c r="H65" s="546"/>
      <c r="I65" s="546"/>
      <c r="J65" s="546"/>
      <c r="K65" s="546"/>
      <c r="L65" s="546"/>
      <c r="M65" s="546"/>
      <c r="N65" s="546"/>
      <c r="O65" s="546"/>
      <c r="P65" s="546"/>
      <c r="Q65" s="546"/>
      <c r="R65" s="546"/>
      <c r="S65" s="546"/>
      <c r="T65" s="546"/>
      <c r="U65" s="546"/>
      <c r="V65" s="546"/>
      <c r="W65" s="584"/>
      <c r="X65" s="127"/>
      <c r="Y65" s="109"/>
      <c r="Z65" s="109"/>
      <c r="AA65" s="109"/>
      <c r="AB65" s="108"/>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108"/>
      <c r="BF65" s="109"/>
      <c r="BG65" s="109"/>
      <c r="BH65" s="109"/>
      <c r="BI65" s="128"/>
      <c r="BJ65" s="127"/>
      <c r="BK65" s="109"/>
      <c r="BL65" s="109"/>
      <c r="BM65" s="109"/>
      <c r="BN65" s="108"/>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108"/>
      <c r="CR65" s="109"/>
      <c r="CS65" s="109"/>
      <c r="CT65" s="109"/>
      <c r="CU65" s="129"/>
    </row>
    <row r="66" spans="2:99" ht="9.75" customHeight="1">
      <c r="B66" s="607"/>
      <c r="C66" s="546"/>
      <c r="D66" s="546"/>
      <c r="E66" s="546"/>
      <c r="F66" s="546"/>
      <c r="G66" s="546"/>
      <c r="H66" s="546"/>
      <c r="I66" s="546"/>
      <c r="J66" s="546"/>
      <c r="K66" s="546"/>
      <c r="L66" s="546"/>
      <c r="M66" s="546"/>
      <c r="N66" s="546"/>
      <c r="O66" s="546"/>
      <c r="P66" s="546"/>
      <c r="Q66" s="546"/>
      <c r="R66" s="546"/>
      <c r="S66" s="546"/>
      <c r="T66" s="546"/>
      <c r="U66" s="546"/>
      <c r="V66" s="546"/>
      <c r="W66" s="584"/>
      <c r="X66" s="127"/>
      <c r="Y66" s="109"/>
      <c r="Z66" s="109"/>
      <c r="AA66" s="109"/>
      <c r="AB66" s="108"/>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108"/>
      <c r="BF66" s="109"/>
      <c r="BG66" s="109"/>
      <c r="BH66" s="109"/>
      <c r="BI66" s="128"/>
      <c r="BJ66" s="127"/>
      <c r="BK66" s="109"/>
      <c r="BL66" s="109"/>
      <c r="BM66" s="109"/>
      <c r="BN66" s="108"/>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108"/>
      <c r="CR66" s="109"/>
      <c r="CS66" s="109"/>
      <c r="CT66" s="109"/>
      <c r="CU66" s="129"/>
    </row>
    <row r="67" spans="2:99" ht="9.75" customHeight="1">
      <c r="B67" s="607"/>
      <c r="C67" s="546"/>
      <c r="D67" s="546"/>
      <c r="E67" s="546"/>
      <c r="F67" s="546"/>
      <c r="G67" s="546"/>
      <c r="H67" s="546"/>
      <c r="I67" s="546"/>
      <c r="J67" s="546"/>
      <c r="K67" s="546"/>
      <c r="L67" s="546"/>
      <c r="M67" s="546"/>
      <c r="N67" s="546"/>
      <c r="O67" s="546"/>
      <c r="P67" s="546"/>
      <c r="Q67" s="546"/>
      <c r="R67" s="546"/>
      <c r="S67" s="546"/>
      <c r="T67" s="546"/>
      <c r="U67" s="546"/>
      <c r="V67" s="546"/>
      <c r="W67" s="584"/>
      <c r="X67" s="127"/>
      <c r="Y67" s="109"/>
      <c r="Z67" s="109"/>
      <c r="AA67" s="109"/>
      <c r="AB67" s="108"/>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108"/>
      <c r="BF67" s="109"/>
      <c r="BG67" s="109"/>
      <c r="BH67" s="109"/>
      <c r="BI67" s="128"/>
      <c r="BJ67" s="127"/>
      <c r="BK67" s="109"/>
      <c r="BL67" s="109"/>
      <c r="BM67" s="109"/>
      <c r="BN67" s="108"/>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108"/>
      <c r="CR67" s="109"/>
      <c r="CS67" s="109"/>
      <c r="CT67" s="109"/>
      <c r="CU67" s="129"/>
    </row>
    <row r="68" spans="2:99" ht="9.75" customHeight="1">
      <c r="B68" s="607"/>
      <c r="C68" s="546"/>
      <c r="D68" s="546"/>
      <c r="E68" s="546"/>
      <c r="F68" s="546"/>
      <c r="G68" s="546"/>
      <c r="H68" s="546"/>
      <c r="I68" s="546"/>
      <c r="J68" s="546"/>
      <c r="K68" s="546"/>
      <c r="L68" s="546"/>
      <c r="M68" s="546"/>
      <c r="N68" s="546"/>
      <c r="O68" s="546"/>
      <c r="P68" s="546"/>
      <c r="Q68" s="546"/>
      <c r="R68" s="546"/>
      <c r="S68" s="546"/>
      <c r="T68" s="546"/>
      <c r="U68" s="546"/>
      <c r="V68" s="546"/>
      <c r="W68" s="584"/>
      <c r="X68" s="127"/>
      <c r="Y68" s="109"/>
      <c r="Z68" s="109"/>
      <c r="AA68" s="109"/>
      <c r="AB68" s="108"/>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108"/>
      <c r="BF68" s="109"/>
      <c r="BG68" s="109"/>
      <c r="BH68" s="109"/>
      <c r="BI68" s="128"/>
      <c r="BJ68" s="127"/>
      <c r="BK68" s="109"/>
      <c r="BL68" s="109"/>
      <c r="BM68" s="109"/>
      <c r="BN68" s="108"/>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108"/>
      <c r="CR68" s="109"/>
      <c r="CS68" s="109"/>
      <c r="CT68" s="109"/>
      <c r="CU68" s="129"/>
    </row>
    <row r="69" spans="2:99" ht="9.75" customHeight="1">
      <c r="B69" s="607"/>
      <c r="C69" s="546"/>
      <c r="D69" s="546"/>
      <c r="E69" s="546"/>
      <c r="F69" s="546"/>
      <c r="G69" s="546"/>
      <c r="H69" s="546"/>
      <c r="I69" s="546"/>
      <c r="J69" s="546"/>
      <c r="K69" s="546"/>
      <c r="L69" s="546"/>
      <c r="M69" s="546"/>
      <c r="N69" s="546"/>
      <c r="O69" s="546"/>
      <c r="P69" s="546"/>
      <c r="Q69" s="546"/>
      <c r="R69" s="546"/>
      <c r="S69" s="546"/>
      <c r="T69" s="546"/>
      <c r="U69" s="546"/>
      <c r="V69" s="546"/>
      <c r="W69" s="584"/>
      <c r="X69" s="127"/>
      <c r="Y69" s="109"/>
      <c r="Z69" s="109"/>
      <c r="AA69" s="109"/>
      <c r="AB69" s="108"/>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108"/>
      <c r="BF69" s="109"/>
      <c r="BG69" s="109"/>
      <c r="BH69" s="109"/>
      <c r="BI69" s="128"/>
      <c r="BJ69" s="127"/>
      <c r="BK69" s="109"/>
      <c r="BL69" s="109"/>
      <c r="BM69" s="109"/>
      <c r="BN69" s="108"/>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108"/>
      <c r="CR69" s="109"/>
      <c r="CS69" s="109"/>
      <c r="CT69" s="109"/>
      <c r="CU69" s="129"/>
    </row>
    <row r="70" spans="2:99" ht="9.75" customHeight="1">
      <c r="B70" s="607"/>
      <c r="C70" s="546"/>
      <c r="D70" s="546"/>
      <c r="E70" s="546"/>
      <c r="F70" s="546"/>
      <c r="G70" s="546"/>
      <c r="H70" s="546"/>
      <c r="I70" s="546"/>
      <c r="J70" s="546"/>
      <c r="K70" s="546"/>
      <c r="L70" s="546"/>
      <c r="M70" s="546"/>
      <c r="N70" s="546"/>
      <c r="O70" s="546"/>
      <c r="P70" s="546"/>
      <c r="Q70" s="546"/>
      <c r="R70" s="546"/>
      <c r="S70" s="546"/>
      <c r="T70" s="546"/>
      <c r="U70" s="546"/>
      <c r="V70" s="546"/>
      <c r="W70" s="584"/>
      <c r="X70" s="127"/>
      <c r="Y70" s="109"/>
      <c r="Z70" s="109"/>
      <c r="AA70" s="109"/>
      <c r="AB70" s="108"/>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108"/>
      <c r="BF70" s="109"/>
      <c r="BG70" s="109"/>
      <c r="BH70" s="109"/>
      <c r="BI70" s="128"/>
      <c r="BJ70" s="127"/>
      <c r="BK70" s="109"/>
      <c r="BL70" s="109"/>
      <c r="BM70" s="109"/>
      <c r="BN70" s="108"/>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108"/>
      <c r="CR70" s="109"/>
      <c r="CS70" s="109"/>
      <c r="CT70" s="109"/>
      <c r="CU70" s="129"/>
    </row>
    <row r="71" spans="2:99" ht="9.75" customHeight="1">
      <c r="B71" s="607"/>
      <c r="C71" s="546"/>
      <c r="D71" s="546"/>
      <c r="E71" s="546"/>
      <c r="F71" s="546"/>
      <c r="G71" s="546"/>
      <c r="H71" s="546"/>
      <c r="I71" s="546"/>
      <c r="J71" s="546"/>
      <c r="K71" s="546"/>
      <c r="L71" s="546"/>
      <c r="M71" s="546"/>
      <c r="N71" s="546"/>
      <c r="O71" s="546"/>
      <c r="P71" s="546"/>
      <c r="Q71" s="546"/>
      <c r="R71" s="546"/>
      <c r="S71" s="546"/>
      <c r="T71" s="546"/>
      <c r="U71" s="546"/>
      <c r="V71" s="546"/>
      <c r="W71" s="584"/>
      <c r="X71" s="127"/>
      <c r="Y71" s="109"/>
      <c r="Z71" s="109"/>
      <c r="AA71" s="109"/>
      <c r="AB71" s="108"/>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108"/>
      <c r="BF71" s="109"/>
      <c r="BG71" s="109"/>
      <c r="BH71" s="109"/>
      <c r="BI71" s="128"/>
      <c r="BJ71" s="127"/>
      <c r="BK71" s="109"/>
      <c r="BL71" s="109"/>
      <c r="BM71" s="109"/>
      <c r="BN71" s="108"/>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108"/>
      <c r="CR71" s="109"/>
      <c r="CS71" s="109"/>
      <c r="CT71" s="109"/>
      <c r="CU71" s="129"/>
    </row>
    <row r="72" spans="2:99" ht="9.75" customHeight="1">
      <c r="B72" s="607"/>
      <c r="C72" s="546"/>
      <c r="D72" s="546"/>
      <c r="E72" s="546"/>
      <c r="F72" s="546"/>
      <c r="G72" s="546"/>
      <c r="H72" s="546"/>
      <c r="I72" s="546"/>
      <c r="J72" s="546"/>
      <c r="K72" s="546"/>
      <c r="L72" s="546"/>
      <c r="M72" s="546"/>
      <c r="N72" s="546"/>
      <c r="O72" s="546"/>
      <c r="P72" s="546"/>
      <c r="Q72" s="546"/>
      <c r="R72" s="546"/>
      <c r="S72" s="546"/>
      <c r="T72" s="546"/>
      <c r="U72" s="546"/>
      <c r="V72" s="546"/>
      <c r="W72" s="584"/>
      <c r="X72" s="127"/>
      <c r="Y72" s="109"/>
      <c r="Z72" s="109"/>
      <c r="AA72" s="109"/>
      <c r="AB72" s="108"/>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108"/>
      <c r="BF72" s="109"/>
      <c r="BG72" s="109"/>
      <c r="BH72" s="109"/>
      <c r="BI72" s="128"/>
      <c r="BJ72" s="127"/>
      <c r="BK72" s="109"/>
      <c r="BL72" s="109"/>
      <c r="BM72" s="109"/>
      <c r="BN72" s="108"/>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108"/>
      <c r="CR72" s="109"/>
      <c r="CS72" s="109"/>
      <c r="CT72" s="109"/>
      <c r="CU72" s="129"/>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6"/>
      <c r="X73" s="130"/>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2"/>
      <c r="BJ73" s="130"/>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3"/>
    </row>
    <row r="74" spans="2:99" ht="9.75" customHeight="1">
      <c r="B74" s="643" t="s">
        <v>222</v>
      </c>
      <c r="C74" s="546"/>
      <c r="D74" s="546"/>
      <c r="E74" s="546"/>
      <c r="F74" s="546"/>
      <c r="G74" s="546"/>
      <c r="H74" s="546"/>
      <c r="I74" s="546"/>
      <c r="J74" s="546"/>
      <c r="K74" s="546"/>
      <c r="L74" s="546"/>
      <c r="M74" s="546"/>
      <c r="N74" s="546"/>
      <c r="O74" s="546"/>
      <c r="P74" s="546"/>
      <c r="Q74" s="546"/>
      <c r="R74" s="546"/>
      <c r="S74" s="546"/>
      <c r="T74" s="546"/>
      <c r="U74" s="546"/>
      <c r="V74" s="546"/>
      <c r="W74" s="584"/>
      <c r="X74" s="122"/>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5"/>
      <c r="BJ74" s="122"/>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6"/>
    </row>
    <row r="75" spans="2:99" ht="9.75" customHeight="1">
      <c r="B75" s="607"/>
      <c r="C75" s="546"/>
      <c r="D75" s="546"/>
      <c r="E75" s="546"/>
      <c r="F75" s="546"/>
      <c r="G75" s="546"/>
      <c r="H75" s="546"/>
      <c r="I75" s="546"/>
      <c r="J75" s="546"/>
      <c r="K75" s="546"/>
      <c r="L75" s="546"/>
      <c r="M75" s="546"/>
      <c r="N75" s="546"/>
      <c r="O75" s="546"/>
      <c r="P75" s="546"/>
      <c r="Q75" s="546"/>
      <c r="R75" s="546"/>
      <c r="S75" s="546"/>
      <c r="T75" s="546"/>
      <c r="U75" s="546"/>
      <c r="V75" s="546"/>
      <c r="W75" s="584"/>
      <c r="X75" s="127"/>
      <c r="Y75" s="109"/>
      <c r="Z75" s="109"/>
      <c r="AA75" s="109"/>
      <c r="AC75" s="539" t="s">
        <v>222</v>
      </c>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108"/>
      <c r="BF75" s="109"/>
      <c r="BG75" s="109"/>
      <c r="BH75" s="109"/>
      <c r="BI75" s="128"/>
      <c r="BJ75" s="127"/>
      <c r="BK75" s="109"/>
      <c r="BL75" s="109"/>
      <c r="BM75" s="109"/>
      <c r="BO75" s="539" t="s">
        <v>222</v>
      </c>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108"/>
      <c r="CR75" s="109"/>
      <c r="CS75" s="109"/>
      <c r="CT75" s="109"/>
      <c r="CU75" s="129"/>
    </row>
    <row r="76" spans="2:99" ht="9.75" customHeight="1">
      <c r="B76" s="607"/>
      <c r="C76" s="546"/>
      <c r="D76" s="546"/>
      <c r="E76" s="546"/>
      <c r="F76" s="546"/>
      <c r="G76" s="546"/>
      <c r="H76" s="546"/>
      <c r="I76" s="546"/>
      <c r="J76" s="546"/>
      <c r="K76" s="546"/>
      <c r="L76" s="546"/>
      <c r="M76" s="546"/>
      <c r="N76" s="546"/>
      <c r="O76" s="546"/>
      <c r="P76" s="546"/>
      <c r="Q76" s="546"/>
      <c r="R76" s="546"/>
      <c r="S76" s="546"/>
      <c r="T76" s="546"/>
      <c r="U76" s="546"/>
      <c r="V76" s="546"/>
      <c r="W76" s="584"/>
      <c r="X76" s="127"/>
      <c r="Y76" s="109"/>
      <c r="Z76" s="109"/>
      <c r="AA76" s="109"/>
      <c r="AB76" s="108"/>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108"/>
      <c r="BF76" s="109"/>
      <c r="BG76" s="109"/>
      <c r="BH76" s="109"/>
      <c r="BI76" s="128"/>
      <c r="BJ76" s="127"/>
      <c r="BK76" s="109"/>
      <c r="BL76" s="109"/>
      <c r="BM76" s="109"/>
      <c r="BN76" s="108"/>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108"/>
      <c r="CR76" s="109"/>
      <c r="CS76" s="109"/>
      <c r="CT76" s="109"/>
      <c r="CU76" s="129"/>
    </row>
    <row r="77" spans="2:99" ht="9.75" customHeight="1">
      <c r="B77" s="607"/>
      <c r="C77" s="546"/>
      <c r="D77" s="546"/>
      <c r="E77" s="546"/>
      <c r="F77" s="546"/>
      <c r="G77" s="546"/>
      <c r="H77" s="546"/>
      <c r="I77" s="546"/>
      <c r="J77" s="546"/>
      <c r="K77" s="546"/>
      <c r="L77" s="546"/>
      <c r="M77" s="546"/>
      <c r="N77" s="546"/>
      <c r="O77" s="546"/>
      <c r="P77" s="546"/>
      <c r="Q77" s="546"/>
      <c r="R77" s="546"/>
      <c r="S77" s="546"/>
      <c r="T77" s="546"/>
      <c r="U77" s="546"/>
      <c r="V77" s="546"/>
      <c r="W77" s="584"/>
      <c r="X77" s="127"/>
      <c r="Y77" s="109"/>
      <c r="Z77" s="109"/>
      <c r="AA77" s="109"/>
      <c r="AB77" s="108"/>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108"/>
      <c r="BF77" s="109"/>
      <c r="BG77" s="109"/>
      <c r="BH77" s="109"/>
      <c r="BI77" s="128"/>
      <c r="BJ77" s="127"/>
      <c r="BK77" s="109"/>
      <c r="BL77" s="109"/>
      <c r="BM77" s="109"/>
      <c r="BN77" s="108"/>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108"/>
      <c r="CR77" s="109"/>
      <c r="CS77" s="109"/>
      <c r="CT77" s="109"/>
      <c r="CU77" s="129"/>
    </row>
    <row r="78" spans="2:99" ht="9.75" customHeight="1">
      <c r="B78" s="607"/>
      <c r="C78" s="546"/>
      <c r="D78" s="546"/>
      <c r="E78" s="546"/>
      <c r="F78" s="546"/>
      <c r="G78" s="546"/>
      <c r="H78" s="546"/>
      <c r="I78" s="546"/>
      <c r="J78" s="546"/>
      <c r="K78" s="546"/>
      <c r="L78" s="546"/>
      <c r="M78" s="546"/>
      <c r="N78" s="546"/>
      <c r="O78" s="546"/>
      <c r="P78" s="546"/>
      <c r="Q78" s="546"/>
      <c r="R78" s="546"/>
      <c r="S78" s="546"/>
      <c r="T78" s="546"/>
      <c r="U78" s="546"/>
      <c r="V78" s="546"/>
      <c r="W78" s="584"/>
      <c r="X78" s="127"/>
      <c r="Y78" s="109"/>
      <c r="Z78" s="109"/>
      <c r="AA78" s="109"/>
      <c r="AB78" s="108"/>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108"/>
      <c r="BF78" s="109"/>
      <c r="BG78" s="109"/>
      <c r="BH78" s="109"/>
      <c r="BI78" s="128"/>
      <c r="BJ78" s="127"/>
      <c r="BK78" s="109"/>
      <c r="BL78" s="109"/>
      <c r="BM78" s="109"/>
      <c r="BN78" s="108"/>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108"/>
      <c r="CR78" s="109"/>
      <c r="CS78" s="109"/>
      <c r="CT78" s="109"/>
      <c r="CU78" s="129"/>
    </row>
    <row r="79" spans="2:99" ht="9.75" customHeight="1">
      <c r="B79" s="607"/>
      <c r="C79" s="546"/>
      <c r="D79" s="546"/>
      <c r="E79" s="546"/>
      <c r="F79" s="546"/>
      <c r="G79" s="546"/>
      <c r="H79" s="546"/>
      <c r="I79" s="546"/>
      <c r="J79" s="546"/>
      <c r="K79" s="546"/>
      <c r="L79" s="546"/>
      <c r="M79" s="546"/>
      <c r="N79" s="546"/>
      <c r="O79" s="546"/>
      <c r="P79" s="546"/>
      <c r="Q79" s="546"/>
      <c r="R79" s="546"/>
      <c r="S79" s="546"/>
      <c r="T79" s="546"/>
      <c r="U79" s="546"/>
      <c r="V79" s="546"/>
      <c r="W79" s="584"/>
      <c r="X79" s="127"/>
      <c r="Y79" s="109"/>
      <c r="Z79" s="109"/>
      <c r="AA79" s="109"/>
      <c r="AB79" s="108"/>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108"/>
      <c r="BF79" s="109"/>
      <c r="BG79" s="109"/>
      <c r="BH79" s="109"/>
      <c r="BI79" s="128"/>
      <c r="BJ79" s="127"/>
      <c r="BK79" s="109"/>
      <c r="BL79" s="109"/>
      <c r="BM79" s="109"/>
      <c r="BN79" s="108"/>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108"/>
      <c r="CR79" s="109"/>
      <c r="CS79" s="109"/>
      <c r="CT79" s="109"/>
      <c r="CU79" s="129"/>
    </row>
    <row r="80" spans="2:99" ht="9.75" customHeight="1">
      <c r="B80" s="607"/>
      <c r="C80" s="546"/>
      <c r="D80" s="546"/>
      <c r="E80" s="546"/>
      <c r="F80" s="546"/>
      <c r="G80" s="546"/>
      <c r="H80" s="546"/>
      <c r="I80" s="546"/>
      <c r="J80" s="546"/>
      <c r="K80" s="546"/>
      <c r="L80" s="546"/>
      <c r="M80" s="546"/>
      <c r="N80" s="546"/>
      <c r="O80" s="546"/>
      <c r="P80" s="546"/>
      <c r="Q80" s="546"/>
      <c r="R80" s="546"/>
      <c r="S80" s="546"/>
      <c r="T80" s="546"/>
      <c r="U80" s="546"/>
      <c r="V80" s="546"/>
      <c r="W80" s="584"/>
      <c r="X80" s="127"/>
      <c r="Y80" s="109"/>
      <c r="Z80" s="109"/>
      <c r="AA80" s="109"/>
      <c r="AB80" s="108"/>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108"/>
      <c r="BF80" s="109"/>
      <c r="BG80" s="109"/>
      <c r="BH80" s="109"/>
      <c r="BI80" s="128"/>
      <c r="BJ80" s="127"/>
      <c r="BK80" s="109"/>
      <c r="BL80" s="109"/>
      <c r="BM80" s="109"/>
      <c r="BN80" s="108"/>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108"/>
      <c r="CR80" s="109"/>
      <c r="CS80" s="109"/>
      <c r="CT80" s="109"/>
      <c r="CU80" s="129"/>
    </row>
    <row r="81" spans="2:99" ht="9.75" customHeight="1">
      <c r="B81" s="607"/>
      <c r="C81" s="546"/>
      <c r="D81" s="546"/>
      <c r="E81" s="546"/>
      <c r="F81" s="546"/>
      <c r="G81" s="546"/>
      <c r="H81" s="546"/>
      <c r="I81" s="546"/>
      <c r="J81" s="546"/>
      <c r="K81" s="546"/>
      <c r="L81" s="546"/>
      <c r="M81" s="546"/>
      <c r="N81" s="546"/>
      <c r="O81" s="546"/>
      <c r="P81" s="546"/>
      <c r="Q81" s="546"/>
      <c r="R81" s="546"/>
      <c r="S81" s="546"/>
      <c r="T81" s="546"/>
      <c r="U81" s="546"/>
      <c r="V81" s="546"/>
      <c r="W81" s="584"/>
      <c r="X81" s="127"/>
      <c r="Y81" s="109"/>
      <c r="Z81" s="109"/>
      <c r="AA81" s="109"/>
      <c r="AB81" s="108"/>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108"/>
      <c r="BF81" s="109"/>
      <c r="BG81" s="109"/>
      <c r="BH81" s="109"/>
      <c r="BI81" s="128"/>
      <c r="BJ81" s="127"/>
      <c r="BK81" s="109"/>
      <c r="BL81" s="109"/>
      <c r="BM81" s="109"/>
      <c r="BN81" s="108"/>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108"/>
      <c r="CR81" s="109"/>
      <c r="CS81" s="109"/>
      <c r="CT81" s="109"/>
      <c r="CU81" s="129"/>
    </row>
    <row r="82" spans="2:99" ht="9.75" customHeight="1">
      <c r="B82" s="607"/>
      <c r="C82" s="546"/>
      <c r="D82" s="546"/>
      <c r="E82" s="546"/>
      <c r="F82" s="546"/>
      <c r="G82" s="546"/>
      <c r="H82" s="546"/>
      <c r="I82" s="546"/>
      <c r="J82" s="546"/>
      <c r="K82" s="546"/>
      <c r="L82" s="546"/>
      <c r="M82" s="546"/>
      <c r="N82" s="546"/>
      <c r="O82" s="546"/>
      <c r="P82" s="546"/>
      <c r="Q82" s="546"/>
      <c r="R82" s="546"/>
      <c r="S82" s="546"/>
      <c r="T82" s="546"/>
      <c r="U82" s="546"/>
      <c r="V82" s="546"/>
      <c r="W82" s="584"/>
      <c r="X82" s="127"/>
      <c r="Y82" s="109"/>
      <c r="Z82" s="109"/>
      <c r="AA82" s="109"/>
      <c r="AB82" s="108"/>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108"/>
      <c r="BF82" s="109"/>
      <c r="BG82" s="109"/>
      <c r="BH82" s="109"/>
      <c r="BI82" s="128"/>
      <c r="BJ82" s="127"/>
      <c r="BK82" s="109"/>
      <c r="BL82" s="109"/>
      <c r="BM82" s="109"/>
      <c r="BN82" s="108"/>
      <c r="BO82" s="539"/>
      <c r="BP82" s="539"/>
      <c r="BQ82" s="539"/>
      <c r="BR82" s="539"/>
      <c r="BS82" s="539"/>
      <c r="BT82" s="539"/>
      <c r="BU82" s="539"/>
      <c r="BV82" s="539"/>
      <c r="BW82" s="539"/>
      <c r="BX82" s="539"/>
      <c r="BY82" s="539"/>
      <c r="BZ82" s="539"/>
      <c r="CA82" s="539"/>
      <c r="CB82" s="539"/>
      <c r="CC82" s="539"/>
      <c r="CD82" s="539"/>
      <c r="CE82" s="539"/>
      <c r="CF82" s="539"/>
      <c r="CG82" s="539"/>
      <c r="CH82" s="539"/>
      <c r="CI82" s="539"/>
      <c r="CJ82" s="539"/>
      <c r="CK82" s="539"/>
      <c r="CL82" s="539"/>
      <c r="CM82" s="539"/>
      <c r="CN82" s="539"/>
      <c r="CO82" s="539"/>
      <c r="CP82" s="539"/>
      <c r="CQ82" s="108"/>
      <c r="CR82" s="109"/>
      <c r="CS82" s="109"/>
      <c r="CT82" s="109"/>
      <c r="CU82" s="129"/>
    </row>
    <row r="83" spans="2:99" ht="9.75" customHeight="1">
      <c r="B83" s="607"/>
      <c r="C83" s="546"/>
      <c r="D83" s="546"/>
      <c r="E83" s="546"/>
      <c r="F83" s="546"/>
      <c r="G83" s="546"/>
      <c r="H83" s="546"/>
      <c r="I83" s="546"/>
      <c r="J83" s="546"/>
      <c r="K83" s="546"/>
      <c r="L83" s="546"/>
      <c r="M83" s="546"/>
      <c r="N83" s="546"/>
      <c r="O83" s="546"/>
      <c r="P83" s="546"/>
      <c r="Q83" s="546"/>
      <c r="R83" s="546"/>
      <c r="S83" s="546"/>
      <c r="T83" s="546"/>
      <c r="U83" s="546"/>
      <c r="V83" s="546"/>
      <c r="W83" s="584"/>
      <c r="X83" s="127"/>
      <c r="Y83" s="109"/>
      <c r="Z83" s="109"/>
      <c r="AA83" s="109"/>
      <c r="AB83" s="108"/>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108"/>
      <c r="BF83" s="109"/>
      <c r="BG83" s="109"/>
      <c r="BH83" s="109"/>
      <c r="BI83" s="128"/>
      <c r="BJ83" s="127"/>
      <c r="BK83" s="109"/>
      <c r="BL83" s="109"/>
      <c r="BM83" s="109"/>
      <c r="BN83" s="108"/>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108"/>
      <c r="CR83" s="109"/>
      <c r="CS83" s="109"/>
      <c r="CT83" s="109"/>
      <c r="CU83" s="129"/>
    </row>
    <row r="84" spans="2:99" ht="9.75" customHeight="1">
      <c r="B84" s="607"/>
      <c r="C84" s="546"/>
      <c r="D84" s="546"/>
      <c r="E84" s="546"/>
      <c r="F84" s="546"/>
      <c r="G84" s="546"/>
      <c r="H84" s="546"/>
      <c r="I84" s="546"/>
      <c r="J84" s="546"/>
      <c r="K84" s="546"/>
      <c r="L84" s="546"/>
      <c r="M84" s="546"/>
      <c r="N84" s="546"/>
      <c r="O84" s="546"/>
      <c r="P84" s="546"/>
      <c r="Q84" s="546"/>
      <c r="R84" s="546"/>
      <c r="S84" s="546"/>
      <c r="T84" s="546"/>
      <c r="U84" s="546"/>
      <c r="V84" s="546"/>
      <c r="W84" s="584"/>
      <c r="X84" s="127"/>
      <c r="Y84" s="109"/>
      <c r="Z84" s="109"/>
      <c r="AA84" s="109"/>
      <c r="AB84" s="108"/>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108"/>
      <c r="BF84" s="109"/>
      <c r="BG84" s="109"/>
      <c r="BH84" s="109"/>
      <c r="BI84" s="128"/>
      <c r="BJ84" s="127"/>
      <c r="BK84" s="109"/>
      <c r="BL84" s="109"/>
      <c r="BM84" s="109"/>
      <c r="BN84" s="108"/>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108"/>
      <c r="CR84" s="109"/>
      <c r="CS84" s="109"/>
      <c r="CT84" s="109"/>
      <c r="CU84" s="129"/>
    </row>
    <row r="85" spans="2:99" ht="9.75" customHeight="1">
      <c r="B85" s="607"/>
      <c r="C85" s="546"/>
      <c r="D85" s="546"/>
      <c r="E85" s="546"/>
      <c r="F85" s="546"/>
      <c r="G85" s="546"/>
      <c r="H85" s="546"/>
      <c r="I85" s="546"/>
      <c r="J85" s="546"/>
      <c r="K85" s="546"/>
      <c r="L85" s="546"/>
      <c r="M85" s="546"/>
      <c r="N85" s="546"/>
      <c r="O85" s="546"/>
      <c r="P85" s="546"/>
      <c r="Q85" s="546"/>
      <c r="R85" s="546"/>
      <c r="S85" s="546"/>
      <c r="T85" s="546"/>
      <c r="U85" s="546"/>
      <c r="V85" s="546"/>
      <c r="W85" s="584"/>
      <c r="X85" s="127"/>
      <c r="Y85" s="109"/>
      <c r="Z85" s="109"/>
      <c r="AA85" s="109"/>
      <c r="AB85" s="108"/>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108"/>
      <c r="BF85" s="109"/>
      <c r="BG85" s="109"/>
      <c r="BH85" s="109"/>
      <c r="BI85" s="128"/>
      <c r="BJ85" s="127"/>
      <c r="BK85" s="109"/>
      <c r="BL85" s="109"/>
      <c r="BM85" s="109"/>
      <c r="BN85" s="108"/>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108"/>
      <c r="CR85" s="109"/>
      <c r="CS85" s="109"/>
      <c r="CT85" s="109"/>
      <c r="CU85" s="129"/>
    </row>
    <row r="86" spans="2:99" ht="9.75" customHeight="1">
      <c r="B86" s="607"/>
      <c r="C86" s="546"/>
      <c r="D86" s="546"/>
      <c r="E86" s="546"/>
      <c r="F86" s="546"/>
      <c r="G86" s="546"/>
      <c r="H86" s="546"/>
      <c r="I86" s="546"/>
      <c r="J86" s="546"/>
      <c r="K86" s="546"/>
      <c r="L86" s="546"/>
      <c r="M86" s="546"/>
      <c r="N86" s="546"/>
      <c r="O86" s="546"/>
      <c r="P86" s="546"/>
      <c r="Q86" s="546"/>
      <c r="R86" s="546"/>
      <c r="S86" s="546"/>
      <c r="T86" s="546"/>
      <c r="U86" s="546"/>
      <c r="V86" s="546"/>
      <c r="W86" s="584"/>
      <c r="X86" s="127"/>
      <c r="Y86" s="109"/>
      <c r="Z86" s="109"/>
      <c r="AA86" s="109"/>
      <c r="AB86" s="108"/>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108"/>
      <c r="BF86" s="109"/>
      <c r="BG86" s="109"/>
      <c r="BH86" s="109"/>
      <c r="BI86" s="128"/>
      <c r="BJ86" s="127"/>
      <c r="BK86" s="109"/>
      <c r="BL86" s="109"/>
      <c r="BM86" s="109"/>
      <c r="BN86" s="108"/>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108"/>
      <c r="CR86" s="109"/>
      <c r="CS86" s="109"/>
      <c r="CT86" s="109"/>
      <c r="CU86" s="129"/>
    </row>
    <row r="87" spans="2:99" ht="9.75" customHeight="1">
      <c r="B87" s="607"/>
      <c r="C87" s="546"/>
      <c r="D87" s="546"/>
      <c r="E87" s="546"/>
      <c r="F87" s="546"/>
      <c r="G87" s="546"/>
      <c r="H87" s="546"/>
      <c r="I87" s="546"/>
      <c r="J87" s="546"/>
      <c r="K87" s="546"/>
      <c r="L87" s="546"/>
      <c r="M87" s="546"/>
      <c r="N87" s="546"/>
      <c r="O87" s="546"/>
      <c r="P87" s="546"/>
      <c r="Q87" s="546"/>
      <c r="R87" s="546"/>
      <c r="S87" s="546"/>
      <c r="T87" s="546"/>
      <c r="U87" s="546"/>
      <c r="V87" s="546"/>
      <c r="W87" s="584"/>
      <c r="X87" s="127"/>
      <c r="Y87" s="109"/>
      <c r="Z87" s="109"/>
      <c r="AA87" s="109"/>
      <c r="AB87" s="108"/>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108"/>
      <c r="BF87" s="109"/>
      <c r="BG87" s="109"/>
      <c r="BH87" s="109"/>
      <c r="BI87" s="128"/>
      <c r="BJ87" s="127"/>
      <c r="BK87" s="109"/>
      <c r="BL87" s="109"/>
      <c r="BM87" s="109"/>
      <c r="BN87" s="108"/>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108"/>
      <c r="CR87" s="109"/>
      <c r="CS87" s="109"/>
      <c r="CT87" s="109"/>
      <c r="CU87" s="129"/>
    </row>
    <row r="88" spans="2:99" ht="9.75" customHeight="1">
      <c r="B88" s="607"/>
      <c r="C88" s="546"/>
      <c r="D88" s="546"/>
      <c r="E88" s="546"/>
      <c r="F88" s="546"/>
      <c r="G88" s="546"/>
      <c r="H88" s="546"/>
      <c r="I88" s="546"/>
      <c r="J88" s="546"/>
      <c r="K88" s="546"/>
      <c r="L88" s="546"/>
      <c r="M88" s="546"/>
      <c r="N88" s="546"/>
      <c r="O88" s="546"/>
      <c r="P88" s="546"/>
      <c r="Q88" s="546"/>
      <c r="R88" s="546"/>
      <c r="S88" s="546"/>
      <c r="T88" s="546"/>
      <c r="U88" s="546"/>
      <c r="V88" s="546"/>
      <c r="W88" s="584"/>
      <c r="X88" s="127"/>
      <c r="Y88" s="109"/>
      <c r="Z88" s="109"/>
      <c r="AA88" s="109"/>
      <c r="AB88" s="108"/>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108"/>
      <c r="BF88" s="109"/>
      <c r="BG88" s="109"/>
      <c r="BH88" s="109"/>
      <c r="BI88" s="128"/>
      <c r="BJ88" s="127"/>
      <c r="BK88" s="109"/>
      <c r="BL88" s="109"/>
      <c r="BM88" s="109"/>
      <c r="BN88" s="108"/>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108"/>
      <c r="CR88" s="109"/>
      <c r="CS88" s="109"/>
      <c r="CT88" s="109"/>
      <c r="CU88" s="129"/>
    </row>
    <row r="89" spans="2:99" ht="9.75" customHeight="1">
      <c r="B89" s="607"/>
      <c r="C89" s="546"/>
      <c r="D89" s="546"/>
      <c r="E89" s="546"/>
      <c r="F89" s="546"/>
      <c r="G89" s="546"/>
      <c r="H89" s="546"/>
      <c r="I89" s="546"/>
      <c r="J89" s="546"/>
      <c r="K89" s="546"/>
      <c r="L89" s="546"/>
      <c r="M89" s="546"/>
      <c r="N89" s="546"/>
      <c r="O89" s="546"/>
      <c r="P89" s="546"/>
      <c r="Q89" s="546"/>
      <c r="R89" s="546"/>
      <c r="S89" s="546"/>
      <c r="T89" s="546"/>
      <c r="U89" s="546"/>
      <c r="V89" s="546"/>
      <c r="W89" s="584"/>
      <c r="X89" s="127"/>
      <c r="Y89" s="109"/>
      <c r="Z89" s="109"/>
      <c r="AA89" s="109"/>
      <c r="AB89" s="108"/>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108"/>
      <c r="BF89" s="109"/>
      <c r="BG89" s="109"/>
      <c r="BH89" s="109"/>
      <c r="BI89" s="128"/>
      <c r="BJ89" s="127"/>
      <c r="BK89" s="109"/>
      <c r="BL89" s="109"/>
      <c r="BM89" s="109"/>
      <c r="BN89" s="108"/>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108"/>
      <c r="CR89" s="109"/>
      <c r="CS89" s="109"/>
      <c r="CT89" s="109"/>
      <c r="CU89" s="129"/>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6"/>
      <c r="X90" s="130"/>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2"/>
      <c r="BJ90" s="130"/>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3"/>
    </row>
    <row r="91" spans="2:99" ht="9.75" customHeight="1">
      <c r="B91" s="643" t="s">
        <v>222</v>
      </c>
      <c r="C91" s="546"/>
      <c r="D91" s="546"/>
      <c r="E91" s="546"/>
      <c r="F91" s="546"/>
      <c r="G91" s="546"/>
      <c r="H91" s="546"/>
      <c r="I91" s="546"/>
      <c r="J91" s="546"/>
      <c r="K91" s="546"/>
      <c r="L91" s="546"/>
      <c r="M91" s="546"/>
      <c r="N91" s="546"/>
      <c r="O91" s="546"/>
      <c r="P91" s="546"/>
      <c r="Q91" s="546"/>
      <c r="R91" s="546"/>
      <c r="S91" s="546"/>
      <c r="T91" s="546"/>
      <c r="U91" s="546"/>
      <c r="V91" s="546"/>
      <c r="W91" s="584"/>
      <c r="X91" s="122"/>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5"/>
      <c r="BJ91" s="122"/>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6"/>
    </row>
    <row r="92" spans="2:99" ht="9.75" customHeight="1">
      <c r="B92" s="607"/>
      <c r="C92" s="546"/>
      <c r="D92" s="546"/>
      <c r="E92" s="546"/>
      <c r="F92" s="546"/>
      <c r="G92" s="546"/>
      <c r="H92" s="546"/>
      <c r="I92" s="546"/>
      <c r="J92" s="546"/>
      <c r="K92" s="546"/>
      <c r="L92" s="546"/>
      <c r="M92" s="546"/>
      <c r="N92" s="546"/>
      <c r="O92" s="546"/>
      <c r="P92" s="546"/>
      <c r="Q92" s="546"/>
      <c r="R92" s="546"/>
      <c r="S92" s="546"/>
      <c r="T92" s="546"/>
      <c r="U92" s="546"/>
      <c r="V92" s="546"/>
      <c r="W92" s="584"/>
      <c r="X92" s="127"/>
      <c r="Y92" s="109"/>
      <c r="Z92" s="109"/>
      <c r="AA92" s="109"/>
      <c r="AC92" s="539" t="s">
        <v>222</v>
      </c>
      <c r="AD92" s="539"/>
      <c r="AE92" s="539"/>
      <c r="AF92" s="539"/>
      <c r="AG92" s="539"/>
      <c r="AH92" s="539"/>
      <c r="AI92" s="539"/>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108"/>
      <c r="BF92" s="109"/>
      <c r="BG92" s="109"/>
      <c r="BH92" s="109"/>
      <c r="BI92" s="128"/>
      <c r="BJ92" s="127"/>
      <c r="BK92" s="109"/>
      <c r="BL92" s="109"/>
      <c r="BM92" s="109"/>
      <c r="BO92" s="539" t="s">
        <v>222</v>
      </c>
      <c r="BP92" s="539"/>
      <c r="BQ92" s="539"/>
      <c r="BR92" s="539"/>
      <c r="BS92" s="539"/>
      <c r="BT92" s="539"/>
      <c r="BU92" s="539"/>
      <c r="BV92" s="539"/>
      <c r="BW92" s="539"/>
      <c r="BX92" s="539"/>
      <c r="BY92" s="539"/>
      <c r="BZ92" s="539"/>
      <c r="CA92" s="539"/>
      <c r="CB92" s="539"/>
      <c r="CC92" s="539"/>
      <c r="CD92" s="539"/>
      <c r="CE92" s="539"/>
      <c r="CF92" s="539"/>
      <c r="CG92" s="539"/>
      <c r="CH92" s="539"/>
      <c r="CI92" s="539"/>
      <c r="CJ92" s="539"/>
      <c r="CK92" s="539"/>
      <c r="CL92" s="539"/>
      <c r="CM92" s="539"/>
      <c r="CN92" s="539"/>
      <c r="CO92" s="539"/>
      <c r="CP92" s="539"/>
      <c r="CQ92" s="108"/>
      <c r="CR92" s="109"/>
      <c r="CS92" s="109"/>
      <c r="CT92" s="109"/>
      <c r="CU92" s="129"/>
    </row>
    <row r="93" spans="2:99" ht="9.75" customHeight="1">
      <c r="B93" s="607"/>
      <c r="C93" s="546"/>
      <c r="D93" s="546"/>
      <c r="E93" s="546"/>
      <c r="F93" s="546"/>
      <c r="G93" s="546"/>
      <c r="H93" s="546"/>
      <c r="I93" s="546"/>
      <c r="J93" s="546"/>
      <c r="K93" s="546"/>
      <c r="L93" s="546"/>
      <c r="M93" s="546"/>
      <c r="N93" s="546"/>
      <c r="O93" s="546"/>
      <c r="P93" s="546"/>
      <c r="Q93" s="546"/>
      <c r="R93" s="546"/>
      <c r="S93" s="546"/>
      <c r="T93" s="546"/>
      <c r="U93" s="546"/>
      <c r="V93" s="546"/>
      <c r="W93" s="584"/>
      <c r="X93" s="127"/>
      <c r="Y93" s="109"/>
      <c r="Z93" s="109"/>
      <c r="AA93" s="109"/>
      <c r="AB93" s="108"/>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108"/>
      <c r="BF93" s="109"/>
      <c r="BG93" s="109"/>
      <c r="BH93" s="109"/>
      <c r="BI93" s="128"/>
      <c r="BJ93" s="127"/>
      <c r="BK93" s="109"/>
      <c r="BL93" s="109"/>
      <c r="BM93" s="109"/>
      <c r="BN93" s="108"/>
      <c r="BO93" s="539"/>
      <c r="BP93" s="539"/>
      <c r="BQ93" s="539"/>
      <c r="BR93" s="539"/>
      <c r="BS93" s="539"/>
      <c r="BT93" s="539"/>
      <c r="BU93" s="539"/>
      <c r="BV93" s="539"/>
      <c r="BW93" s="539"/>
      <c r="BX93" s="539"/>
      <c r="BY93" s="539"/>
      <c r="BZ93" s="539"/>
      <c r="CA93" s="539"/>
      <c r="CB93" s="539"/>
      <c r="CC93" s="539"/>
      <c r="CD93" s="539"/>
      <c r="CE93" s="539"/>
      <c r="CF93" s="539"/>
      <c r="CG93" s="539"/>
      <c r="CH93" s="539"/>
      <c r="CI93" s="539"/>
      <c r="CJ93" s="539"/>
      <c r="CK93" s="539"/>
      <c r="CL93" s="539"/>
      <c r="CM93" s="539"/>
      <c r="CN93" s="539"/>
      <c r="CO93" s="539"/>
      <c r="CP93" s="539"/>
      <c r="CQ93" s="108"/>
      <c r="CR93" s="109"/>
      <c r="CS93" s="109"/>
      <c r="CT93" s="109"/>
      <c r="CU93" s="129"/>
    </row>
    <row r="94" spans="2:99" ht="9.75" customHeight="1">
      <c r="B94" s="607"/>
      <c r="C94" s="546"/>
      <c r="D94" s="546"/>
      <c r="E94" s="546"/>
      <c r="F94" s="546"/>
      <c r="G94" s="546"/>
      <c r="H94" s="546"/>
      <c r="I94" s="546"/>
      <c r="J94" s="546"/>
      <c r="K94" s="546"/>
      <c r="L94" s="546"/>
      <c r="M94" s="546"/>
      <c r="N94" s="546"/>
      <c r="O94" s="546"/>
      <c r="P94" s="546"/>
      <c r="Q94" s="546"/>
      <c r="R94" s="546"/>
      <c r="S94" s="546"/>
      <c r="T94" s="546"/>
      <c r="U94" s="546"/>
      <c r="V94" s="546"/>
      <c r="W94" s="584"/>
      <c r="X94" s="127"/>
      <c r="Y94" s="109"/>
      <c r="Z94" s="109"/>
      <c r="AA94" s="109"/>
      <c r="AB94" s="108"/>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108"/>
      <c r="BF94" s="109"/>
      <c r="BG94" s="109"/>
      <c r="BH94" s="109"/>
      <c r="BI94" s="128"/>
      <c r="BJ94" s="127"/>
      <c r="BK94" s="109"/>
      <c r="BL94" s="109"/>
      <c r="BM94" s="109"/>
      <c r="BN94" s="108"/>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108"/>
      <c r="CR94" s="109"/>
      <c r="CS94" s="109"/>
      <c r="CT94" s="109"/>
      <c r="CU94" s="129"/>
    </row>
    <row r="95" spans="2:99" ht="9.75" customHeight="1">
      <c r="B95" s="607"/>
      <c r="C95" s="546"/>
      <c r="D95" s="546"/>
      <c r="E95" s="546"/>
      <c r="F95" s="546"/>
      <c r="G95" s="546"/>
      <c r="H95" s="546"/>
      <c r="I95" s="546"/>
      <c r="J95" s="546"/>
      <c r="K95" s="546"/>
      <c r="L95" s="546"/>
      <c r="M95" s="546"/>
      <c r="N95" s="546"/>
      <c r="O95" s="546"/>
      <c r="P95" s="546"/>
      <c r="Q95" s="546"/>
      <c r="R95" s="546"/>
      <c r="S95" s="546"/>
      <c r="T95" s="546"/>
      <c r="U95" s="546"/>
      <c r="V95" s="546"/>
      <c r="W95" s="584"/>
      <c r="X95" s="127"/>
      <c r="Y95" s="109"/>
      <c r="Z95" s="109"/>
      <c r="AA95" s="109"/>
      <c r="AB95" s="108"/>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108"/>
      <c r="BF95" s="109"/>
      <c r="BG95" s="109"/>
      <c r="BH95" s="109"/>
      <c r="BI95" s="128"/>
      <c r="BJ95" s="127"/>
      <c r="BK95" s="109"/>
      <c r="BL95" s="109"/>
      <c r="BM95" s="109"/>
      <c r="BN95" s="108"/>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108"/>
      <c r="CR95" s="109"/>
      <c r="CS95" s="109"/>
      <c r="CT95" s="109"/>
      <c r="CU95" s="129"/>
    </row>
    <row r="96" spans="2:99" ht="9.75" customHeight="1">
      <c r="B96" s="607"/>
      <c r="C96" s="546"/>
      <c r="D96" s="546"/>
      <c r="E96" s="546"/>
      <c r="F96" s="546"/>
      <c r="G96" s="546"/>
      <c r="H96" s="546"/>
      <c r="I96" s="546"/>
      <c r="J96" s="546"/>
      <c r="K96" s="546"/>
      <c r="L96" s="546"/>
      <c r="M96" s="546"/>
      <c r="N96" s="546"/>
      <c r="O96" s="546"/>
      <c r="P96" s="546"/>
      <c r="Q96" s="546"/>
      <c r="R96" s="546"/>
      <c r="S96" s="546"/>
      <c r="T96" s="546"/>
      <c r="U96" s="546"/>
      <c r="V96" s="546"/>
      <c r="W96" s="584"/>
      <c r="X96" s="127"/>
      <c r="Y96" s="109"/>
      <c r="Z96" s="109"/>
      <c r="AA96" s="109"/>
      <c r="AB96" s="108"/>
      <c r="AC96" s="539"/>
      <c r="AD96" s="539"/>
      <c r="AE96" s="539"/>
      <c r="AF96" s="539"/>
      <c r="AG96" s="539"/>
      <c r="AH96" s="539"/>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108"/>
      <c r="BF96" s="109"/>
      <c r="BG96" s="109"/>
      <c r="BH96" s="109"/>
      <c r="BI96" s="128"/>
      <c r="BJ96" s="127"/>
      <c r="BK96" s="109"/>
      <c r="BL96" s="109"/>
      <c r="BM96" s="109"/>
      <c r="BN96" s="108"/>
      <c r="BO96" s="539"/>
      <c r="BP96" s="539"/>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108"/>
      <c r="CR96" s="109"/>
      <c r="CS96" s="109"/>
      <c r="CT96" s="109"/>
      <c r="CU96" s="129"/>
    </row>
    <row r="97" spans="2:99" ht="9.75" customHeight="1">
      <c r="B97" s="607"/>
      <c r="C97" s="546"/>
      <c r="D97" s="546"/>
      <c r="E97" s="546"/>
      <c r="F97" s="546"/>
      <c r="G97" s="546"/>
      <c r="H97" s="546"/>
      <c r="I97" s="546"/>
      <c r="J97" s="546"/>
      <c r="K97" s="546"/>
      <c r="L97" s="546"/>
      <c r="M97" s="546"/>
      <c r="N97" s="546"/>
      <c r="O97" s="546"/>
      <c r="P97" s="546"/>
      <c r="Q97" s="546"/>
      <c r="R97" s="546"/>
      <c r="S97" s="546"/>
      <c r="T97" s="546"/>
      <c r="U97" s="546"/>
      <c r="V97" s="546"/>
      <c r="W97" s="584"/>
      <c r="X97" s="127"/>
      <c r="Y97" s="109"/>
      <c r="Z97" s="109"/>
      <c r="AA97" s="109"/>
      <c r="AB97" s="108"/>
      <c r="AC97" s="539"/>
      <c r="AD97" s="539"/>
      <c r="AE97" s="539"/>
      <c r="AF97" s="539"/>
      <c r="AG97" s="539"/>
      <c r="AH97" s="539"/>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108"/>
      <c r="BF97" s="109"/>
      <c r="BG97" s="109"/>
      <c r="BH97" s="109"/>
      <c r="BI97" s="128"/>
      <c r="BJ97" s="127"/>
      <c r="BK97" s="109"/>
      <c r="BL97" s="109"/>
      <c r="BM97" s="109"/>
      <c r="BN97" s="108"/>
      <c r="BO97" s="539"/>
      <c r="BP97" s="539"/>
      <c r="BQ97" s="539"/>
      <c r="BR97" s="539"/>
      <c r="BS97" s="539"/>
      <c r="BT97" s="539"/>
      <c r="BU97" s="539"/>
      <c r="BV97" s="539"/>
      <c r="BW97" s="539"/>
      <c r="BX97" s="539"/>
      <c r="BY97" s="539"/>
      <c r="BZ97" s="539"/>
      <c r="CA97" s="539"/>
      <c r="CB97" s="539"/>
      <c r="CC97" s="539"/>
      <c r="CD97" s="539"/>
      <c r="CE97" s="539"/>
      <c r="CF97" s="539"/>
      <c r="CG97" s="539"/>
      <c r="CH97" s="539"/>
      <c r="CI97" s="539"/>
      <c r="CJ97" s="539"/>
      <c r="CK97" s="539"/>
      <c r="CL97" s="539"/>
      <c r="CM97" s="539"/>
      <c r="CN97" s="539"/>
      <c r="CO97" s="539"/>
      <c r="CP97" s="539"/>
      <c r="CQ97" s="108"/>
      <c r="CR97" s="109"/>
      <c r="CS97" s="109"/>
      <c r="CT97" s="109"/>
      <c r="CU97" s="129"/>
    </row>
    <row r="98" spans="2:99" ht="9.75" customHeight="1">
      <c r="B98" s="607"/>
      <c r="C98" s="546"/>
      <c r="D98" s="546"/>
      <c r="E98" s="546"/>
      <c r="F98" s="546"/>
      <c r="G98" s="546"/>
      <c r="H98" s="546"/>
      <c r="I98" s="546"/>
      <c r="J98" s="546"/>
      <c r="K98" s="546"/>
      <c r="L98" s="546"/>
      <c r="M98" s="546"/>
      <c r="N98" s="546"/>
      <c r="O98" s="546"/>
      <c r="P98" s="546"/>
      <c r="Q98" s="546"/>
      <c r="R98" s="546"/>
      <c r="S98" s="546"/>
      <c r="T98" s="546"/>
      <c r="U98" s="546"/>
      <c r="V98" s="546"/>
      <c r="W98" s="584"/>
      <c r="X98" s="127"/>
      <c r="Y98" s="109"/>
      <c r="Z98" s="109"/>
      <c r="AA98" s="109"/>
      <c r="AB98" s="108"/>
      <c r="AC98" s="539"/>
      <c r="AD98" s="539"/>
      <c r="AE98" s="539"/>
      <c r="AF98" s="539"/>
      <c r="AG98" s="539"/>
      <c r="AH98" s="539"/>
      <c r="AI98" s="539"/>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108"/>
      <c r="BF98" s="109"/>
      <c r="BG98" s="109"/>
      <c r="BH98" s="109"/>
      <c r="BI98" s="128"/>
      <c r="BJ98" s="127"/>
      <c r="BK98" s="109"/>
      <c r="BL98" s="109"/>
      <c r="BM98" s="109"/>
      <c r="BN98" s="108"/>
      <c r="BO98" s="539"/>
      <c r="BP98" s="539"/>
      <c r="BQ98" s="539"/>
      <c r="BR98" s="539"/>
      <c r="BS98" s="539"/>
      <c r="BT98" s="539"/>
      <c r="BU98" s="539"/>
      <c r="BV98" s="539"/>
      <c r="BW98" s="539"/>
      <c r="BX98" s="539"/>
      <c r="BY98" s="539"/>
      <c r="BZ98" s="539"/>
      <c r="CA98" s="539"/>
      <c r="CB98" s="539"/>
      <c r="CC98" s="539"/>
      <c r="CD98" s="539"/>
      <c r="CE98" s="539"/>
      <c r="CF98" s="539"/>
      <c r="CG98" s="539"/>
      <c r="CH98" s="539"/>
      <c r="CI98" s="539"/>
      <c r="CJ98" s="539"/>
      <c r="CK98" s="539"/>
      <c r="CL98" s="539"/>
      <c r="CM98" s="539"/>
      <c r="CN98" s="539"/>
      <c r="CO98" s="539"/>
      <c r="CP98" s="539"/>
      <c r="CQ98" s="108"/>
      <c r="CR98" s="109"/>
      <c r="CS98" s="109"/>
      <c r="CT98" s="109"/>
      <c r="CU98" s="129"/>
    </row>
    <row r="99" spans="2:99" ht="9.75" customHeight="1">
      <c r="B99" s="607"/>
      <c r="C99" s="546"/>
      <c r="D99" s="546"/>
      <c r="E99" s="546"/>
      <c r="F99" s="546"/>
      <c r="G99" s="546"/>
      <c r="H99" s="546"/>
      <c r="I99" s="546"/>
      <c r="J99" s="546"/>
      <c r="K99" s="546"/>
      <c r="L99" s="546"/>
      <c r="M99" s="546"/>
      <c r="N99" s="546"/>
      <c r="O99" s="546"/>
      <c r="P99" s="546"/>
      <c r="Q99" s="546"/>
      <c r="R99" s="546"/>
      <c r="S99" s="546"/>
      <c r="T99" s="546"/>
      <c r="U99" s="546"/>
      <c r="V99" s="546"/>
      <c r="W99" s="584"/>
      <c r="X99" s="127"/>
      <c r="Y99" s="109"/>
      <c r="Z99" s="109"/>
      <c r="AA99" s="109"/>
      <c r="AB99" s="108"/>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108"/>
      <c r="BF99" s="109"/>
      <c r="BG99" s="109"/>
      <c r="BH99" s="109"/>
      <c r="BI99" s="128"/>
      <c r="BJ99" s="127"/>
      <c r="BK99" s="109"/>
      <c r="BL99" s="109"/>
      <c r="BM99" s="109"/>
      <c r="BN99" s="108"/>
      <c r="BO99" s="539"/>
      <c r="BP99" s="539"/>
      <c r="BQ99" s="539"/>
      <c r="BR99" s="539"/>
      <c r="BS99" s="539"/>
      <c r="BT99" s="539"/>
      <c r="BU99" s="539"/>
      <c r="BV99" s="539"/>
      <c r="BW99" s="539"/>
      <c r="BX99" s="539"/>
      <c r="BY99" s="539"/>
      <c r="BZ99" s="539"/>
      <c r="CA99" s="539"/>
      <c r="CB99" s="539"/>
      <c r="CC99" s="539"/>
      <c r="CD99" s="539"/>
      <c r="CE99" s="539"/>
      <c r="CF99" s="539"/>
      <c r="CG99" s="539"/>
      <c r="CH99" s="539"/>
      <c r="CI99" s="539"/>
      <c r="CJ99" s="539"/>
      <c r="CK99" s="539"/>
      <c r="CL99" s="539"/>
      <c r="CM99" s="539"/>
      <c r="CN99" s="539"/>
      <c r="CO99" s="539"/>
      <c r="CP99" s="539"/>
      <c r="CQ99" s="108"/>
      <c r="CR99" s="109"/>
      <c r="CS99" s="109"/>
      <c r="CT99" s="109"/>
      <c r="CU99" s="129"/>
    </row>
    <row r="100" spans="2:99" ht="9.75" customHeight="1">
      <c r="B100" s="607"/>
      <c r="C100" s="546"/>
      <c r="D100" s="546"/>
      <c r="E100" s="546"/>
      <c r="F100" s="546"/>
      <c r="G100" s="546"/>
      <c r="H100" s="546"/>
      <c r="I100" s="546"/>
      <c r="J100" s="546"/>
      <c r="K100" s="546"/>
      <c r="L100" s="546"/>
      <c r="M100" s="546"/>
      <c r="N100" s="546"/>
      <c r="O100" s="546"/>
      <c r="P100" s="546"/>
      <c r="Q100" s="546"/>
      <c r="R100" s="546"/>
      <c r="S100" s="546"/>
      <c r="T100" s="546"/>
      <c r="U100" s="546"/>
      <c r="V100" s="546"/>
      <c r="W100" s="584"/>
      <c r="X100" s="127"/>
      <c r="Y100" s="109"/>
      <c r="Z100" s="109"/>
      <c r="AA100" s="109"/>
      <c r="AB100" s="108"/>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108"/>
      <c r="BF100" s="109"/>
      <c r="BG100" s="109"/>
      <c r="BH100" s="109"/>
      <c r="BI100" s="128"/>
      <c r="BJ100" s="127"/>
      <c r="BK100" s="109"/>
      <c r="BL100" s="109"/>
      <c r="BM100" s="109"/>
      <c r="BN100" s="108"/>
      <c r="BO100" s="539"/>
      <c r="BP100" s="539"/>
      <c r="BQ100" s="539"/>
      <c r="BR100" s="539"/>
      <c r="BS100" s="539"/>
      <c r="BT100" s="539"/>
      <c r="BU100" s="539"/>
      <c r="BV100" s="539"/>
      <c r="BW100" s="539"/>
      <c r="BX100" s="539"/>
      <c r="BY100" s="539"/>
      <c r="BZ100" s="539"/>
      <c r="CA100" s="539"/>
      <c r="CB100" s="539"/>
      <c r="CC100" s="539"/>
      <c r="CD100" s="539"/>
      <c r="CE100" s="539"/>
      <c r="CF100" s="539"/>
      <c r="CG100" s="539"/>
      <c r="CH100" s="539"/>
      <c r="CI100" s="539"/>
      <c r="CJ100" s="539"/>
      <c r="CK100" s="539"/>
      <c r="CL100" s="539"/>
      <c r="CM100" s="539"/>
      <c r="CN100" s="539"/>
      <c r="CO100" s="539"/>
      <c r="CP100" s="539"/>
      <c r="CQ100" s="108"/>
      <c r="CR100" s="109"/>
      <c r="CS100" s="109"/>
      <c r="CT100" s="109"/>
      <c r="CU100" s="129"/>
    </row>
    <row r="101" spans="2:99" ht="9.75" customHeight="1">
      <c r="B101" s="607"/>
      <c r="C101" s="546"/>
      <c r="D101" s="546"/>
      <c r="E101" s="546"/>
      <c r="F101" s="546"/>
      <c r="G101" s="546"/>
      <c r="H101" s="546"/>
      <c r="I101" s="546"/>
      <c r="J101" s="546"/>
      <c r="K101" s="546"/>
      <c r="L101" s="546"/>
      <c r="M101" s="546"/>
      <c r="N101" s="546"/>
      <c r="O101" s="546"/>
      <c r="P101" s="546"/>
      <c r="Q101" s="546"/>
      <c r="R101" s="546"/>
      <c r="S101" s="546"/>
      <c r="T101" s="546"/>
      <c r="U101" s="546"/>
      <c r="V101" s="546"/>
      <c r="W101" s="584"/>
      <c r="X101" s="127"/>
      <c r="Y101" s="109"/>
      <c r="Z101" s="109"/>
      <c r="AA101" s="109"/>
      <c r="AB101" s="108"/>
      <c r="AC101" s="539"/>
      <c r="AD101" s="539"/>
      <c r="AE101" s="539"/>
      <c r="AF101" s="539"/>
      <c r="AG101" s="539"/>
      <c r="AH101" s="539"/>
      <c r="AI101" s="539"/>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108"/>
      <c r="BF101" s="109"/>
      <c r="BG101" s="109"/>
      <c r="BH101" s="109"/>
      <c r="BI101" s="128"/>
      <c r="BJ101" s="127"/>
      <c r="BK101" s="109"/>
      <c r="BL101" s="109"/>
      <c r="BM101" s="109"/>
      <c r="BN101" s="108"/>
      <c r="BO101" s="539"/>
      <c r="BP101" s="539"/>
      <c r="BQ101" s="539"/>
      <c r="BR101" s="539"/>
      <c r="BS101" s="539"/>
      <c r="BT101" s="539"/>
      <c r="BU101" s="539"/>
      <c r="BV101" s="539"/>
      <c r="BW101" s="539"/>
      <c r="BX101" s="539"/>
      <c r="BY101" s="539"/>
      <c r="BZ101" s="539"/>
      <c r="CA101" s="539"/>
      <c r="CB101" s="539"/>
      <c r="CC101" s="539"/>
      <c r="CD101" s="539"/>
      <c r="CE101" s="539"/>
      <c r="CF101" s="539"/>
      <c r="CG101" s="539"/>
      <c r="CH101" s="539"/>
      <c r="CI101" s="539"/>
      <c r="CJ101" s="539"/>
      <c r="CK101" s="539"/>
      <c r="CL101" s="539"/>
      <c r="CM101" s="539"/>
      <c r="CN101" s="539"/>
      <c r="CO101" s="539"/>
      <c r="CP101" s="539"/>
      <c r="CQ101" s="108"/>
      <c r="CR101" s="109"/>
      <c r="CS101" s="109"/>
      <c r="CT101" s="109"/>
      <c r="CU101" s="129"/>
    </row>
    <row r="102" spans="2:99" ht="9.75" customHeight="1">
      <c r="B102" s="607"/>
      <c r="C102" s="546"/>
      <c r="D102" s="546"/>
      <c r="E102" s="546"/>
      <c r="F102" s="546"/>
      <c r="G102" s="546"/>
      <c r="H102" s="546"/>
      <c r="I102" s="546"/>
      <c r="J102" s="546"/>
      <c r="K102" s="546"/>
      <c r="L102" s="546"/>
      <c r="M102" s="546"/>
      <c r="N102" s="546"/>
      <c r="O102" s="546"/>
      <c r="P102" s="546"/>
      <c r="Q102" s="546"/>
      <c r="R102" s="546"/>
      <c r="S102" s="546"/>
      <c r="T102" s="546"/>
      <c r="U102" s="546"/>
      <c r="V102" s="546"/>
      <c r="W102" s="584"/>
      <c r="X102" s="127"/>
      <c r="Y102" s="109"/>
      <c r="Z102" s="109"/>
      <c r="AA102" s="109"/>
      <c r="AB102" s="108"/>
      <c r="AC102" s="539"/>
      <c r="AD102" s="539"/>
      <c r="AE102" s="539"/>
      <c r="AF102" s="539"/>
      <c r="AG102" s="539"/>
      <c r="AH102" s="539"/>
      <c r="AI102" s="539"/>
      <c r="AJ102" s="539"/>
      <c r="AK102" s="539"/>
      <c r="AL102" s="539"/>
      <c r="AM102" s="539"/>
      <c r="AN102" s="539"/>
      <c r="AO102" s="539"/>
      <c r="AP102" s="539"/>
      <c r="AQ102" s="539"/>
      <c r="AR102" s="539"/>
      <c r="AS102" s="539"/>
      <c r="AT102" s="539"/>
      <c r="AU102" s="539"/>
      <c r="AV102" s="539"/>
      <c r="AW102" s="539"/>
      <c r="AX102" s="539"/>
      <c r="AY102" s="539"/>
      <c r="AZ102" s="539"/>
      <c r="BA102" s="539"/>
      <c r="BB102" s="539"/>
      <c r="BC102" s="539"/>
      <c r="BD102" s="539"/>
      <c r="BE102" s="108"/>
      <c r="BF102" s="109"/>
      <c r="BG102" s="109"/>
      <c r="BH102" s="109"/>
      <c r="BI102" s="128"/>
      <c r="BJ102" s="127"/>
      <c r="BK102" s="109"/>
      <c r="BL102" s="109"/>
      <c r="BM102" s="109"/>
      <c r="BN102" s="108"/>
      <c r="BO102" s="539"/>
      <c r="BP102" s="539"/>
      <c r="BQ102" s="539"/>
      <c r="BR102" s="539"/>
      <c r="BS102" s="539"/>
      <c r="BT102" s="539"/>
      <c r="BU102" s="539"/>
      <c r="BV102" s="539"/>
      <c r="BW102" s="539"/>
      <c r="BX102" s="539"/>
      <c r="BY102" s="539"/>
      <c r="BZ102" s="539"/>
      <c r="CA102" s="539"/>
      <c r="CB102" s="539"/>
      <c r="CC102" s="539"/>
      <c r="CD102" s="539"/>
      <c r="CE102" s="539"/>
      <c r="CF102" s="539"/>
      <c r="CG102" s="539"/>
      <c r="CH102" s="539"/>
      <c r="CI102" s="539"/>
      <c r="CJ102" s="539"/>
      <c r="CK102" s="539"/>
      <c r="CL102" s="539"/>
      <c r="CM102" s="539"/>
      <c r="CN102" s="539"/>
      <c r="CO102" s="539"/>
      <c r="CP102" s="539"/>
      <c r="CQ102" s="108"/>
      <c r="CR102" s="109"/>
      <c r="CS102" s="109"/>
      <c r="CT102" s="109"/>
      <c r="CU102" s="129"/>
    </row>
    <row r="103" spans="2:99" ht="9.75" customHeight="1">
      <c r="B103" s="607"/>
      <c r="C103" s="546"/>
      <c r="D103" s="546"/>
      <c r="E103" s="546"/>
      <c r="F103" s="546"/>
      <c r="G103" s="546"/>
      <c r="H103" s="546"/>
      <c r="I103" s="546"/>
      <c r="J103" s="546"/>
      <c r="K103" s="546"/>
      <c r="L103" s="546"/>
      <c r="M103" s="546"/>
      <c r="N103" s="546"/>
      <c r="O103" s="546"/>
      <c r="P103" s="546"/>
      <c r="Q103" s="546"/>
      <c r="R103" s="546"/>
      <c r="S103" s="546"/>
      <c r="T103" s="546"/>
      <c r="U103" s="546"/>
      <c r="V103" s="546"/>
      <c r="W103" s="584"/>
      <c r="X103" s="127"/>
      <c r="Y103" s="109"/>
      <c r="Z103" s="109"/>
      <c r="AA103" s="109"/>
      <c r="AB103" s="108"/>
      <c r="AC103" s="539"/>
      <c r="AD103" s="539"/>
      <c r="AE103" s="539"/>
      <c r="AF103" s="539"/>
      <c r="AG103" s="539"/>
      <c r="AH103" s="539"/>
      <c r="AI103" s="539"/>
      <c r="AJ103" s="539"/>
      <c r="AK103" s="539"/>
      <c r="AL103" s="539"/>
      <c r="AM103" s="539"/>
      <c r="AN103" s="539"/>
      <c r="AO103" s="539"/>
      <c r="AP103" s="539"/>
      <c r="AQ103" s="539"/>
      <c r="AR103" s="539"/>
      <c r="AS103" s="539"/>
      <c r="AT103" s="539"/>
      <c r="AU103" s="539"/>
      <c r="AV103" s="539"/>
      <c r="AW103" s="539"/>
      <c r="AX103" s="539"/>
      <c r="AY103" s="539"/>
      <c r="AZ103" s="539"/>
      <c r="BA103" s="539"/>
      <c r="BB103" s="539"/>
      <c r="BC103" s="539"/>
      <c r="BD103" s="539"/>
      <c r="BE103" s="108"/>
      <c r="BF103" s="109"/>
      <c r="BG103" s="109"/>
      <c r="BH103" s="109"/>
      <c r="BI103" s="128"/>
      <c r="BJ103" s="127"/>
      <c r="BK103" s="109"/>
      <c r="BL103" s="109"/>
      <c r="BM103" s="109"/>
      <c r="BN103" s="108"/>
      <c r="BO103" s="539"/>
      <c r="BP103" s="539"/>
      <c r="BQ103" s="539"/>
      <c r="BR103" s="539"/>
      <c r="BS103" s="539"/>
      <c r="BT103" s="539"/>
      <c r="BU103" s="539"/>
      <c r="BV103" s="539"/>
      <c r="BW103" s="539"/>
      <c r="BX103" s="539"/>
      <c r="BY103" s="539"/>
      <c r="BZ103" s="539"/>
      <c r="CA103" s="539"/>
      <c r="CB103" s="539"/>
      <c r="CC103" s="539"/>
      <c r="CD103" s="539"/>
      <c r="CE103" s="539"/>
      <c r="CF103" s="539"/>
      <c r="CG103" s="539"/>
      <c r="CH103" s="539"/>
      <c r="CI103" s="539"/>
      <c r="CJ103" s="539"/>
      <c r="CK103" s="539"/>
      <c r="CL103" s="539"/>
      <c r="CM103" s="539"/>
      <c r="CN103" s="539"/>
      <c r="CO103" s="539"/>
      <c r="CP103" s="539"/>
      <c r="CQ103" s="108"/>
      <c r="CR103" s="109"/>
      <c r="CS103" s="109"/>
      <c r="CT103" s="109"/>
      <c r="CU103" s="129"/>
    </row>
    <row r="104" spans="2:99" ht="9.75" customHeight="1">
      <c r="B104" s="607"/>
      <c r="C104" s="546"/>
      <c r="D104" s="546"/>
      <c r="E104" s="546"/>
      <c r="F104" s="546"/>
      <c r="G104" s="546"/>
      <c r="H104" s="546"/>
      <c r="I104" s="546"/>
      <c r="J104" s="546"/>
      <c r="K104" s="546"/>
      <c r="L104" s="546"/>
      <c r="M104" s="546"/>
      <c r="N104" s="546"/>
      <c r="O104" s="546"/>
      <c r="P104" s="546"/>
      <c r="Q104" s="546"/>
      <c r="R104" s="546"/>
      <c r="S104" s="546"/>
      <c r="T104" s="546"/>
      <c r="U104" s="546"/>
      <c r="V104" s="546"/>
      <c r="W104" s="584"/>
      <c r="X104" s="127"/>
      <c r="Y104" s="109"/>
      <c r="Z104" s="109"/>
      <c r="AA104" s="109"/>
      <c r="AB104" s="108"/>
      <c r="AC104" s="539"/>
      <c r="AD104" s="539"/>
      <c r="AE104" s="539"/>
      <c r="AF104" s="539"/>
      <c r="AG104" s="539"/>
      <c r="AH104" s="539"/>
      <c r="AI104" s="539"/>
      <c r="AJ104" s="539"/>
      <c r="AK104" s="539"/>
      <c r="AL104" s="539"/>
      <c r="AM104" s="539"/>
      <c r="AN104" s="539"/>
      <c r="AO104" s="539"/>
      <c r="AP104" s="539"/>
      <c r="AQ104" s="539"/>
      <c r="AR104" s="539"/>
      <c r="AS104" s="539"/>
      <c r="AT104" s="539"/>
      <c r="AU104" s="539"/>
      <c r="AV104" s="539"/>
      <c r="AW104" s="539"/>
      <c r="AX104" s="539"/>
      <c r="AY104" s="539"/>
      <c r="AZ104" s="539"/>
      <c r="BA104" s="539"/>
      <c r="BB104" s="539"/>
      <c r="BC104" s="539"/>
      <c r="BD104" s="539"/>
      <c r="BE104" s="108"/>
      <c r="BF104" s="109"/>
      <c r="BG104" s="109"/>
      <c r="BH104" s="109"/>
      <c r="BI104" s="128"/>
      <c r="BJ104" s="127"/>
      <c r="BK104" s="109"/>
      <c r="BL104" s="109"/>
      <c r="BM104" s="109"/>
      <c r="BN104" s="108"/>
      <c r="BO104" s="539"/>
      <c r="BP104" s="539"/>
      <c r="BQ104" s="539"/>
      <c r="BR104" s="539"/>
      <c r="BS104" s="539"/>
      <c r="BT104" s="539"/>
      <c r="BU104" s="539"/>
      <c r="BV104" s="539"/>
      <c r="BW104" s="539"/>
      <c r="BX104" s="539"/>
      <c r="BY104" s="539"/>
      <c r="BZ104" s="539"/>
      <c r="CA104" s="539"/>
      <c r="CB104" s="539"/>
      <c r="CC104" s="539"/>
      <c r="CD104" s="539"/>
      <c r="CE104" s="539"/>
      <c r="CF104" s="539"/>
      <c r="CG104" s="539"/>
      <c r="CH104" s="539"/>
      <c r="CI104" s="539"/>
      <c r="CJ104" s="539"/>
      <c r="CK104" s="539"/>
      <c r="CL104" s="539"/>
      <c r="CM104" s="539"/>
      <c r="CN104" s="539"/>
      <c r="CO104" s="539"/>
      <c r="CP104" s="539"/>
      <c r="CQ104" s="108"/>
      <c r="CR104" s="109"/>
      <c r="CS104" s="109"/>
      <c r="CT104" s="109"/>
      <c r="CU104" s="129"/>
    </row>
    <row r="105" spans="2:99" ht="9.75" customHeight="1">
      <c r="B105" s="607"/>
      <c r="C105" s="546"/>
      <c r="D105" s="546"/>
      <c r="E105" s="546"/>
      <c r="F105" s="546"/>
      <c r="G105" s="546"/>
      <c r="H105" s="546"/>
      <c r="I105" s="546"/>
      <c r="J105" s="546"/>
      <c r="K105" s="546"/>
      <c r="L105" s="546"/>
      <c r="M105" s="546"/>
      <c r="N105" s="546"/>
      <c r="O105" s="546"/>
      <c r="P105" s="546"/>
      <c r="Q105" s="546"/>
      <c r="R105" s="546"/>
      <c r="S105" s="546"/>
      <c r="T105" s="546"/>
      <c r="U105" s="546"/>
      <c r="V105" s="546"/>
      <c r="W105" s="584"/>
      <c r="X105" s="127"/>
      <c r="Y105" s="109"/>
      <c r="Z105" s="109"/>
      <c r="AA105" s="109"/>
      <c r="AB105" s="108"/>
      <c r="AC105" s="539"/>
      <c r="AD105" s="539"/>
      <c r="AE105" s="539"/>
      <c r="AF105" s="539"/>
      <c r="AG105" s="539"/>
      <c r="AH105" s="539"/>
      <c r="AI105" s="539"/>
      <c r="AJ105" s="539"/>
      <c r="AK105" s="539"/>
      <c r="AL105" s="539"/>
      <c r="AM105" s="539"/>
      <c r="AN105" s="539"/>
      <c r="AO105" s="539"/>
      <c r="AP105" s="539"/>
      <c r="AQ105" s="539"/>
      <c r="AR105" s="539"/>
      <c r="AS105" s="539"/>
      <c r="AT105" s="539"/>
      <c r="AU105" s="539"/>
      <c r="AV105" s="539"/>
      <c r="AW105" s="539"/>
      <c r="AX105" s="539"/>
      <c r="AY105" s="539"/>
      <c r="AZ105" s="539"/>
      <c r="BA105" s="539"/>
      <c r="BB105" s="539"/>
      <c r="BC105" s="539"/>
      <c r="BD105" s="539"/>
      <c r="BE105" s="108"/>
      <c r="BF105" s="109"/>
      <c r="BG105" s="109"/>
      <c r="BH105" s="109"/>
      <c r="BI105" s="128"/>
      <c r="BJ105" s="127"/>
      <c r="BK105" s="109"/>
      <c r="BL105" s="109"/>
      <c r="BM105" s="109"/>
      <c r="BN105" s="108"/>
      <c r="BO105" s="539"/>
      <c r="BP105" s="539"/>
      <c r="BQ105" s="539"/>
      <c r="BR105" s="539"/>
      <c r="BS105" s="539"/>
      <c r="BT105" s="539"/>
      <c r="BU105" s="539"/>
      <c r="BV105" s="539"/>
      <c r="BW105" s="539"/>
      <c r="BX105" s="539"/>
      <c r="BY105" s="539"/>
      <c r="BZ105" s="539"/>
      <c r="CA105" s="539"/>
      <c r="CB105" s="539"/>
      <c r="CC105" s="539"/>
      <c r="CD105" s="539"/>
      <c r="CE105" s="539"/>
      <c r="CF105" s="539"/>
      <c r="CG105" s="539"/>
      <c r="CH105" s="539"/>
      <c r="CI105" s="539"/>
      <c r="CJ105" s="539"/>
      <c r="CK105" s="539"/>
      <c r="CL105" s="539"/>
      <c r="CM105" s="539"/>
      <c r="CN105" s="539"/>
      <c r="CO105" s="539"/>
      <c r="CP105" s="539"/>
      <c r="CQ105" s="108"/>
      <c r="CR105" s="109"/>
      <c r="CS105" s="109"/>
      <c r="CT105" s="109"/>
      <c r="CU105" s="129"/>
    </row>
    <row r="106" spans="2:99" ht="9.75" customHeight="1">
      <c r="B106" s="607"/>
      <c r="C106" s="546"/>
      <c r="D106" s="546"/>
      <c r="E106" s="546"/>
      <c r="F106" s="546"/>
      <c r="G106" s="546"/>
      <c r="H106" s="546"/>
      <c r="I106" s="546"/>
      <c r="J106" s="546"/>
      <c r="K106" s="546"/>
      <c r="L106" s="546"/>
      <c r="M106" s="546"/>
      <c r="N106" s="546"/>
      <c r="O106" s="546"/>
      <c r="P106" s="546"/>
      <c r="Q106" s="546"/>
      <c r="R106" s="546"/>
      <c r="S106" s="546"/>
      <c r="T106" s="546"/>
      <c r="U106" s="546"/>
      <c r="V106" s="546"/>
      <c r="W106" s="584"/>
      <c r="X106" s="127"/>
      <c r="Y106" s="109"/>
      <c r="Z106" s="109"/>
      <c r="AA106" s="109"/>
      <c r="AB106" s="108"/>
      <c r="AC106" s="539"/>
      <c r="AD106" s="539"/>
      <c r="AE106" s="539"/>
      <c r="AF106" s="539"/>
      <c r="AG106" s="539"/>
      <c r="AH106" s="539"/>
      <c r="AI106" s="539"/>
      <c r="AJ106" s="539"/>
      <c r="AK106" s="539"/>
      <c r="AL106" s="539"/>
      <c r="AM106" s="539"/>
      <c r="AN106" s="539"/>
      <c r="AO106" s="539"/>
      <c r="AP106" s="539"/>
      <c r="AQ106" s="539"/>
      <c r="AR106" s="539"/>
      <c r="AS106" s="539"/>
      <c r="AT106" s="539"/>
      <c r="AU106" s="539"/>
      <c r="AV106" s="539"/>
      <c r="AW106" s="539"/>
      <c r="AX106" s="539"/>
      <c r="AY106" s="539"/>
      <c r="AZ106" s="539"/>
      <c r="BA106" s="539"/>
      <c r="BB106" s="539"/>
      <c r="BC106" s="539"/>
      <c r="BD106" s="539"/>
      <c r="BE106" s="108"/>
      <c r="BF106" s="109"/>
      <c r="BG106" s="109"/>
      <c r="BH106" s="109"/>
      <c r="BI106" s="128"/>
      <c r="BJ106" s="127"/>
      <c r="BK106" s="109"/>
      <c r="BL106" s="109"/>
      <c r="BM106" s="109"/>
      <c r="BN106" s="108"/>
      <c r="BO106" s="539"/>
      <c r="BP106" s="539"/>
      <c r="BQ106" s="539"/>
      <c r="BR106" s="539"/>
      <c r="BS106" s="539"/>
      <c r="BT106" s="539"/>
      <c r="BU106" s="539"/>
      <c r="BV106" s="539"/>
      <c r="BW106" s="539"/>
      <c r="BX106" s="539"/>
      <c r="BY106" s="539"/>
      <c r="BZ106" s="539"/>
      <c r="CA106" s="539"/>
      <c r="CB106" s="539"/>
      <c r="CC106" s="539"/>
      <c r="CD106" s="539"/>
      <c r="CE106" s="539"/>
      <c r="CF106" s="539"/>
      <c r="CG106" s="539"/>
      <c r="CH106" s="539"/>
      <c r="CI106" s="539"/>
      <c r="CJ106" s="539"/>
      <c r="CK106" s="539"/>
      <c r="CL106" s="539"/>
      <c r="CM106" s="539"/>
      <c r="CN106" s="539"/>
      <c r="CO106" s="539"/>
      <c r="CP106" s="539"/>
      <c r="CQ106" s="108"/>
      <c r="CR106" s="109"/>
      <c r="CS106" s="109"/>
      <c r="CT106" s="109"/>
      <c r="CU106" s="129"/>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6"/>
      <c r="X107" s="130"/>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2"/>
      <c r="BJ107" s="130"/>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3"/>
    </row>
    <row r="108" spans="2:99" ht="7.5" customHeight="1">
      <c r="B108" s="644" t="s">
        <v>223</v>
      </c>
      <c r="C108" s="645"/>
      <c r="D108" s="645"/>
      <c r="E108" s="645"/>
      <c r="F108" s="645"/>
      <c r="G108" s="645"/>
      <c r="H108" s="650" t="s">
        <v>208</v>
      </c>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50"/>
      <c r="CC108" s="650"/>
      <c r="CD108" s="650"/>
      <c r="CE108" s="650"/>
      <c r="CF108" s="650"/>
      <c r="CG108" s="650"/>
      <c r="CH108" s="650"/>
      <c r="CI108" s="650"/>
      <c r="CJ108" s="650"/>
      <c r="CK108" s="650"/>
      <c r="CL108" s="650"/>
      <c r="CM108" s="650"/>
      <c r="CN108" s="650"/>
      <c r="CO108" s="650"/>
      <c r="CP108" s="650"/>
      <c r="CQ108" s="650"/>
      <c r="CR108" s="650"/>
      <c r="CS108" s="650"/>
      <c r="CT108" s="650"/>
      <c r="CU108" s="651"/>
    </row>
    <row r="109" spans="2:99" ht="7.5" customHeight="1">
      <c r="B109" s="646"/>
      <c r="C109" s="647"/>
      <c r="D109" s="647"/>
      <c r="E109" s="647"/>
      <c r="F109" s="647"/>
      <c r="G109" s="647"/>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T109" s="652"/>
      <c r="AU109" s="652"/>
      <c r="AV109" s="652"/>
      <c r="AW109" s="652"/>
      <c r="AX109" s="652"/>
      <c r="AY109" s="652"/>
      <c r="AZ109" s="652"/>
      <c r="BA109" s="652"/>
      <c r="BB109" s="652"/>
      <c r="BC109" s="652"/>
      <c r="BD109" s="652"/>
      <c r="BE109" s="652"/>
      <c r="BF109" s="652"/>
      <c r="BG109" s="652"/>
      <c r="BH109" s="652"/>
      <c r="BI109" s="652"/>
      <c r="BJ109" s="652"/>
      <c r="BK109" s="652"/>
      <c r="BL109" s="652"/>
      <c r="BM109" s="652"/>
      <c r="BN109" s="652"/>
      <c r="BO109" s="652"/>
      <c r="BP109" s="652"/>
      <c r="BQ109" s="652"/>
      <c r="BR109" s="652"/>
      <c r="BS109" s="652"/>
      <c r="BT109" s="652"/>
      <c r="BU109" s="652"/>
      <c r="BV109" s="652"/>
      <c r="BW109" s="652"/>
      <c r="BX109" s="652"/>
      <c r="BY109" s="652"/>
      <c r="BZ109" s="652"/>
      <c r="CA109" s="652"/>
      <c r="CB109" s="652"/>
      <c r="CC109" s="652"/>
      <c r="CD109" s="652"/>
      <c r="CE109" s="652"/>
      <c r="CF109" s="652"/>
      <c r="CG109" s="652"/>
      <c r="CH109" s="652"/>
      <c r="CI109" s="652"/>
      <c r="CJ109" s="652"/>
      <c r="CK109" s="652"/>
      <c r="CL109" s="652"/>
      <c r="CM109" s="652"/>
      <c r="CN109" s="652"/>
      <c r="CO109" s="652"/>
      <c r="CP109" s="652"/>
      <c r="CQ109" s="652"/>
      <c r="CR109" s="652"/>
      <c r="CS109" s="652"/>
      <c r="CT109" s="652"/>
      <c r="CU109" s="653"/>
    </row>
    <row r="110" spans="2:99" ht="7.5" customHeight="1">
      <c r="B110" s="646"/>
      <c r="C110" s="647"/>
      <c r="D110" s="647"/>
      <c r="E110" s="647"/>
      <c r="F110" s="647"/>
      <c r="G110" s="647"/>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c r="AN110" s="652"/>
      <c r="AO110" s="652"/>
      <c r="AP110" s="652"/>
      <c r="AQ110" s="652"/>
      <c r="AR110" s="652"/>
      <c r="AS110" s="652"/>
      <c r="AT110" s="652"/>
      <c r="AU110" s="652"/>
      <c r="AV110" s="652"/>
      <c r="AW110" s="652"/>
      <c r="AX110" s="652"/>
      <c r="AY110" s="652"/>
      <c r="AZ110" s="652"/>
      <c r="BA110" s="652"/>
      <c r="BB110" s="652"/>
      <c r="BC110" s="652"/>
      <c r="BD110" s="652"/>
      <c r="BE110" s="652"/>
      <c r="BF110" s="652"/>
      <c r="BG110" s="652"/>
      <c r="BH110" s="652"/>
      <c r="BI110" s="652"/>
      <c r="BJ110" s="652"/>
      <c r="BK110" s="652"/>
      <c r="BL110" s="652"/>
      <c r="BM110" s="652"/>
      <c r="BN110" s="652"/>
      <c r="BO110" s="652"/>
      <c r="BP110" s="652"/>
      <c r="BQ110" s="652"/>
      <c r="BR110" s="652"/>
      <c r="BS110" s="652"/>
      <c r="BT110" s="652"/>
      <c r="BU110" s="652"/>
      <c r="BV110" s="652"/>
      <c r="BW110" s="652"/>
      <c r="BX110" s="652"/>
      <c r="BY110" s="652"/>
      <c r="BZ110" s="652"/>
      <c r="CA110" s="652"/>
      <c r="CB110" s="652"/>
      <c r="CC110" s="652"/>
      <c r="CD110" s="652"/>
      <c r="CE110" s="652"/>
      <c r="CF110" s="652"/>
      <c r="CG110" s="652"/>
      <c r="CH110" s="652"/>
      <c r="CI110" s="652"/>
      <c r="CJ110" s="652"/>
      <c r="CK110" s="652"/>
      <c r="CL110" s="652"/>
      <c r="CM110" s="652"/>
      <c r="CN110" s="652"/>
      <c r="CO110" s="652"/>
      <c r="CP110" s="652"/>
      <c r="CQ110" s="652"/>
      <c r="CR110" s="652"/>
      <c r="CS110" s="652"/>
      <c r="CT110" s="652"/>
      <c r="CU110" s="653"/>
    </row>
    <row r="111" spans="2:99" ht="7.5" customHeight="1" thickBot="1">
      <c r="B111" s="648"/>
      <c r="C111" s="649"/>
      <c r="D111" s="649"/>
      <c r="E111" s="649"/>
      <c r="F111" s="649"/>
      <c r="G111" s="649"/>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c r="AO111" s="654"/>
      <c r="AP111" s="654"/>
      <c r="AQ111" s="654"/>
      <c r="AR111" s="654"/>
      <c r="AS111" s="654"/>
      <c r="AT111" s="654"/>
      <c r="AU111" s="654"/>
      <c r="AV111" s="654"/>
      <c r="AW111" s="654"/>
      <c r="AX111" s="654"/>
      <c r="AY111" s="654"/>
      <c r="AZ111" s="654"/>
      <c r="BA111" s="654"/>
      <c r="BB111" s="654"/>
      <c r="BC111" s="654"/>
      <c r="BD111" s="654"/>
      <c r="BE111" s="654"/>
      <c r="BF111" s="654"/>
      <c r="BG111" s="654"/>
      <c r="BH111" s="654"/>
      <c r="BI111" s="654"/>
      <c r="BJ111" s="654"/>
      <c r="BK111" s="654"/>
      <c r="BL111" s="654"/>
      <c r="BM111" s="654"/>
      <c r="BN111" s="654"/>
      <c r="BO111" s="654"/>
      <c r="BP111" s="654"/>
      <c r="BQ111" s="654"/>
      <c r="BR111" s="654"/>
      <c r="BS111" s="654"/>
      <c r="BT111" s="654"/>
      <c r="BU111" s="654"/>
      <c r="BV111" s="654"/>
      <c r="BW111" s="654"/>
      <c r="BX111" s="654"/>
      <c r="BY111" s="654"/>
      <c r="BZ111" s="654"/>
      <c r="CA111" s="654"/>
      <c r="CB111" s="654"/>
      <c r="CC111" s="654"/>
      <c r="CD111" s="654"/>
      <c r="CE111" s="654"/>
      <c r="CF111" s="654"/>
      <c r="CG111" s="654"/>
      <c r="CH111" s="654"/>
      <c r="CI111" s="654"/>
      <c r="CJ111" s="654"/>
      <c r="CK111" s="654"/>
      <c r="CL111" s="654"/>
      <c r="CM111" s="654"/>
      <c r="CN111" s="654"/>
      <c r="CO111" s="654"/>
      <c r="CP111" s="654"/>
      <c r="CQ111" s="654"/>
      <c r="CR111" s="654"/>
      <c r="CS111" s="654"/>
      <c r="CT111" s="654"/>
      <c r="CU111" s="655"/>
    </row>
    <row r="112" spans="2:99" ht="11" customHeight="1">
      <c r="B112" s="656"/>
      <c r="C112" s="656"/>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56"/>
      <c r="BQ112" s="656"/>
      <c r="BR112" s="656"/>
      <c r="BS112" s="656"/>
      <c r="BT112" s="656"/>
      <c r="BU112" s="656"/>
      <c r="BV112" s="656"/>
      <c r="BW112" s="656"/>
      <c r="BX112" s="656"/>
      <c r="BY112" s="656"/>
      <c r="BZ112" s="656"/>
      <c r="CA112" s="656"/>
      <c r="CB112" s="656"/>
      <c r="CC112" s="656"/>
      <c r="CD112" s="656"/>
      <c r="CE112" s="656"/>
      <c r="CF112" s="656"/>
      <c r="CG112" s="656"/>
      <c r="CH112" s="656"/>
      <c r="CI112" s="656"/>
      <c r="CJ112" s="656"/>
      <c r="CK112" s="656"/>
      <c r="CL112" s="656"/>
      <c r="CM112" s="656"/>
      <c r="CN112" s="656"/>
      <c r="CO112" s="656"/>
      <c r="CP112" s="656"/>
      <c r="CQ112" s="656"/>
      <c r="CR112" s="656"/>
      <c r="CS112" s="656"/>
      <c r="CT112" s="656"/>
      <c r="CU112" s="656"/>
    </row>
    <row r="113" spans="2:99" ht="11" customHeight="1">
      <c r="B113" s="657" t="s">
        <v>224</v>
      </c>
      <c r="C113" s="657"/>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57"/>
      <c r="BQ113" s="657"/>
      <c r="BR113" s="657"/>
      <c r="BS113" s="657"/>
      <c r="BT113" s="657"/>
      <c r="BU113" s="657"/>
      <c r="BV113" s="657"/>
      <c r="BW113" s="657"/>
      <c r="BX113" s="657"/>
      <c r="BY113" s="657"/>
      <c r="BZ113" s="657"/>
      <c r="CA113" s="657"/>
      <c r="CB113" s="657"/>
      <c r="CC113" s="657"/>
      <c r="CD113" s="657"/>
      <c r="CE113" s="657"/>
      <c r="CF113" s="657"/>
      <c r="CG113" s="657"/>
      <c r="CH113" s="657"/>
      <c r="CI113" s="657"/>
      <c r="CJ113" s="657"/>
      <c r="CK113" s="657"/>
      <c r="CL113" s="657"/>
      <c r="CM113" s="657"/>
      <c r="CN113" s="657"/>
      <c r="CO113" s="657"/>
      <c r="CP113" s="657"/>
      <c r="CQ113" s="657"/>
      <c r="CR113" s="657"/>
      <c r="CS113" s="657"/>
      <c r="CT113" s="657"/>
      <c r="CU113" s="657"/>
    </row>
    <row r="114" spans="2:99" ht="11" customHeight="1">
      <c r="B114" s="657" t="s">
        <v>225</v>
      </c>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57"/>
      <c r="BQ114" s="657"/>
      <c r="BR114" s="657"/>
      <c r="BS114" s="657"/>
      <c r="BT114" s="657"/>
      <c r="BU114" s="657"/>
      <c r="BV114" s="657"/>
      <c r="BW114" s="657"/>
      <c r="BX114" s="657"/>
      <c r="BY114" s="657"/>
      <c r="BZ114" s="657"/>
      <c r="CA114" s="657"/>
      <c r="CB114" s="657"/>
      <c r="CC114" s="657"/>
      <c r="CD114" s="657"/>
      <c r="CE114" s="657"/>
      <c r="CF114" s="657"/>
      <c r="CG114" s="657"/>
      <c r="CH114" s="657"/>
      <c r="CI114" s="657"/>
      <c r="CJ114" s="657"/>
      <c r="CK114" s="657"/>
      <c r="CL114" s="657"/>
      <c r="CM114" s="657"/>
      <c r="CN114" s="657"/>
      <c r="CO114" s="657"/>
      <c r="CP114" s="657"/>
      <c r="CQ114" s="657"/>
      <c r="CR114" s="657"/>
      <c r="CS114" s="657"/>
      <c r="CT114" s="657"/>
      <c r="CU114" s="657"/>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49" priority="1">
      <formula>($AK43&lt;&gt;"-")</formula>
    </cfRule>
  </conditionalFormatting>
  <conditionalFormatting sqref="CE43">
    <cfRule type="cellIs" dxfId="48" priority="2" operator="equal">
      <formula>"検出"</formula>
    </cfRule>
  </conditionalFormatting>
  <dataValidations count="2">
    <dataValidation type="list" allowBlank="1" showInputMessage="1" showErrorMessage="1" sqref="M16:Z17" xr:uid="{C49B3974-8312-482A-9A82-B2D02C923CFD}">
      <formula1>"持ち込み,郵送"</formula1>
    </dataValidation>
    <dataValidation allowBlank="1" showErrorMessage="1" sqref="CW43:DA43 CW45:DA45 CW47:DA47 CW49:DA49 CW51:DA51" xr:uid="{DD2D1BEB-5A4E-49BA-B592-E3DAA6BE1663}"/>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68347-DC2E-4D75-9C2B-AD2884730874}">
  <sheetPr>
    <pageSetUpPr fitToPage="1"/>
  </sheetPr>
  <dimension ref="A1:DA114"/>
  <sheetViews>
    <sheetView showZeros="0" view="pageBreakPreview" topLeftCell="B1" zoomScaleNormal="115" zoomScaleSheetLayoutView="100" workbookViewId="0">
      <selection activeCell="L43" sqref="L43:Y52"/>
    </sheetView>
    <sheetView workbookViewId="1"/>
  </sheetViews>
  <sheetFormatPr defaultColWidth="14.46484375" defaultRowHeight="15" customHeight="1"/>
  <cols>
    <col min="1" max="1" width="1.6640625" style="106" customWidth="1"/>
    <col min="2" max="99" width="1.33203125" style="106" customWidth="1"/>
    <col min="100" max="100" width="8.6640625" style="106" customWidth="1"/>
    <col min="101" max="101" width="14.46484375" style="106" customWidth="1"/>
    <col min="102" max="16384" width="14.46484375" style="106"/>
  </cols>
  <sheetData>
    <row r="1" spans="1:102" ht="15" customHeight="1" thickTop="1" thickBot="1">
      <c r="CN1" s="143" t="s">
        <v>249</v>
      </c>
      <c r="CO1" s="670" t="s">
        <v>282</v>
      </c>
      <c r="CP1" s="670"/>
      <c r="CQ1" s="550" t="s">
        <v>248</v>
      </c>
      <c r="CR1" s="550"/>
      <c r="CS1" s="549">
        <f>'★成績書 (7)'!$CW$1</f>
        <v>0</v>
      </c>
      <c r="CT1" s="549"/>
      <c r="CU1" s="142" t="s">
        <v>247</v>
      </c>
      <c r="CW1" s="145">
        <f>'★成績書 (6)'!CW1</f>
        <v>0</v>
      </c>
      <c r="CX1" s="144" t="s">
        <v>250</v>
      </c>
    </row>
    <row r="2" spans="1:102" ht="9" customHeight="1" thickTop="1">
      <c r="B2" s="543" t="s">
        <v>175</v>
      </c>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row>
    <row r="3" spans="1:102" ht="9" customHeight="1">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W3" s="537" t="s">
        <v>221</v>
      </c>
    </row>
    <row r="4" spans="1:102" ht="9" customHeight="1">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W4" s="537"/>
    </row>
    <row r="5" spans="1:102" ht="9" customHeight="1">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W5" s="537"/>
    </row>
    <row r="6" spans="1:102" ht="9" customHeight="1">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Y6" s="108"/>
      <c r="BZ6" s="108"/>
      <c r="CA6" s="539" t="s">
        <v>176</v>
      </c>
      <c r="CB6" s="539"/>
      <c r="CC6" s="539"/>
      <c r="CD6" s="539"/>
      <c r="CE6" s="539"/>
      <c r="CF6" s="539"/>
      <c r="CG6" s="538" t="str">
        <f>'★成績書 (7)'!$CW$3</f>
        <v>A04942-A1</v>
      </c>
      <c r="CH6" s="538"/>
      <c r="CI6" s="538"/>
      <c r="CJ6" s="538"/>
      <c r="CK6" s="538"/>
      <c r="CL6" s="538"/>
      <c r="CM6" s="538"/>
      <c r="CN6" s="538"/>
      <c r="CO6" s="538"/>
      <c r="CP6" s="538"/>
      <c r="CQ6" s="539" t="s">
        <v>189</v>
      </c>
      <c r="CR6" s="540" t="str">
        <f>CO1</f>
        <v>7</v>
      </c>
      <c r="CS6" s="540"/>
      <c r="CT6" s="540"/>
      <c r="CU6" s="540"/>
      <c r="CW6" s="537"/>
    </row>
    <row r="7" spans="1:102" ht="9" customHeight="1">
      <c r="A7" s="547">
        <f>★注文シート!C28</f>
        <v>0</v>
      </c>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8" t="str">
        <f>IF(COUNTIF(★注文シート!C28,"*株式会社*")+COUNTIF(★注文シート!C28,"*有限会社*"),"御中","様")</f>
        <v>様</v>
      </c>
      <c r="AG7" s="548"/>
      <c r="AH7" s="548"/>
      <c r="AI7" s="548"/>
      <c r="AJ7" s="548"/>
      <c r="AK7" s="548"/>
      <c r="AL7" s="548"/>
      <c r="AM7"/>
      <c r="AN7"/>
      <c r="AO7"/>
      <c r="AP7"/>
      <c r="AQ7"/>
      <c r="AR7"/>
      <c r="AS7"/>
      <c r="AT7"/>
      <c r="AU7"/>
      <c r="AV7"/>
      <c r="AW7"/>
      <c r="AX7"/>
      <c r="AY7"/>
      <c r="AZ7"/>
      <c r="BA7"/>
      <c r="BB7"/>
      <c r="BC7"/>
      <c r="BD7"/>
      <c r="BE7"/>
      <c r="BF7"/>
      <c r="BG7"/>
      <c r="BH7"/>
      <c r="BI7"/>
      <c r="BJ7"/>
      <c r="BK7"/>
      <c r="BL7"/>
      <c r="BM7"/>
      <c r="BN7"/>
      <c r="BO7"/>
      <c r="BP7"/>
      <c r="BQ7"/>
      <c r="BR7"/>
      <c r="BS7" s="108"/>
      <c r="BT7" s="108"/>
      <c r="BU7" s="108"/>
      <c r="BV7" s="108"/>
      <c r="BW7" s="108"/>
      <c r="BX7" s="108"/>
      <c r="BY7" s="108"/>
      <c r="BZ7" s="108"/>
      <c r="CA7" s="539"/>
      <c r="CB7" s="539"/>
      <c r="CC7" s="539"/>
      <c r="CD7" s="539"/>
      <c r="CE7" s="539"/>
      <c r="CF7" s="539"/>
      <c r="CG7" s="538"/>
      <c r="CH7" s="538"/>
      <c r="CI7" s="538"/>
      <c r="CJ7" s="538"/>
      <c r="CK7" s="538"/>
      <c r="CL7" s="538"/>
      <c r="CM7" s="538"/>
      <c r="CN7" s="538"/>
      <c r="CO7" s="538"/>
      <c r="CP7" s="538"/>
      <c r="CQ7" s="539"/>
      <c r="CR7" s="540"/>
      <c r="CS7" s="540"/>
      <c r="CT7" s="540"/>
      <c r="CU7" s="540"/>
    </row>
    <row r="8" spans="1:102" ht="9" customHeight="1">
      <c r="A8" s="547"/>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8"/>
      <c r="AG8" s="548"/>
      <c r="AH8" s="548"/>
      <c r="AI8" s="548"/>
      <c r="AJ8" s="548"/>
      <c r="AK8" s="548"/>
      <c r="AL8" s="548"/>
      <c r="AM8"/>
      <c r="AN8"/>
      <c r="AO8"/>
      <c r="AP8"/>
      <c r="AQ8"/>
      <c r="AR8"/>
      <c r="AS8"/>
      <c r="AT8"/>
      <c r="AU8"/>
      <c r="AV8"/>
      <c r="AW8"/>
      <c r="AX8"/>
      <c r="AY8"/>
      <c r="AZ8"/>
      <c r="BA8"/>
      <c r="BB8"/>
      <c r="BC8"/>
      <c r="BD8"/>
      <c r="BE8"/>
      <c r="BF8"/>
      <c r="BG8"/>
      <c r="BH8"/>
      <c r="BI8"/>
      <c r="BJ8"/>
      <c r="BK8"/>
      <c r="BL8"/>
      <c r="BM8"/>
      <c r="BN8"/>
      <c r="BO8"/>
      <c r="BP8"/>
      <c r="BQ8"/>
      <c r="BR8"/>
      <c r="BS8" s="108"/>
      <c r="BT8" s="108"/>
      <c r="BU8" s="108"/>
      <c r="BV8" s="108"/>
      <c r="BW8" s="108"/>
      <c r="BX8" s="108"/>
      <c r="BY8" s="108"/>
      <c r="BZ8" s="108"/>
      <c r="CA8" s="539" t="s">
        <v>177</v>
      </c>
      <c r="CB8" s="539"/>
      <c r="CC8" s="539"/>
      <c r="CD8" s="539"/>
      <c r="CE8" s="539"/>
      <c r="CF8" s="539"/>
      <c r="CG8" s="545">
        <f>★成績書!CG8</f>
        <v>0</v>
      </c>
      <c r="CH8" s="545"/>
      <c r="CI8" s="545"/>
      <c r="CJ8" s="545"/>
      <c r="CK8" s="545"/>
      <c r="CL8" s="545"/>
      <c r="CM8" s="545"/>
      <c r="CN8" s="545"/>
      <c r="CO8" s="545"/>
      <c r="CP8" s="545"/>
      <c r="CQ8" s="545"/>
      <c r="CR8" s="545"/>
      <c r="CS8" s="545"/>
      <c r="CT8" s="545"/>
      <c r="CU8" s="545"/>
      <c r="CW8" s="658" t="s">
        <v>258</v>
      </c>
    </row>
    <row r="9" spans="1:102" ht="9" customHeight="1">
      <c r="A9" s="547"/>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8"/>
      <c r="AG9" s="548"/>
      <c r="AH9" s="548"/>
      <c r="AI9" s="548"/>
      <c r="AJ9" s="548"/>
      <c r="AK9" s="548"/>
      <c r="AL9" s="548"/>
      <c r="AM9"/>
      <c r="AN9"/>
      <c r="AO9"/>
      <c r="AP9"/>
      <c r="AQ9"/>
      <c r="AR9"/>
      <c r="AS9"/>
      <c r="AT9"/>
      <c r="AU9"/>
      <c r="AV9"/>
      <c r="AW9"/>
      <c r="AX9"/>
      <c r="AY9"/>
      <c r="AZ9"/>
      <c r="BA9"/>
      <c r="BB9"/>
      <c r="BC9"/>
      <c r="BD9"/>
      <c r="BE9"/>
      <c r="BF9"/>
      <c r="BG9"/>
      <c r="BH9"/>
      <c r="BI9"/>
      <c r="BJ9"/>
      <c r="BK9"/>
      <c r="BL9"/>
      <c r="BM9"/>
      <c r="BN9"/>
      <c r="BO9"/>
      <c r="BP9"/>
      <c r="BQ9"/>
      <c r="BR9"/>
      <c r="BS9" s="108"/>
      <c r="BT9" s="108"/>
      <c r="BU9" s="108"/>
      <c r="BV9" s="108"/>
      <c r="BW9" s="108"/>
      <c r="BX9" s="108"/>
      <c r="BY9" s="108"/>
      <c r="BZ9" s="108"/>
      <c r="CA9" s="539"/>
      <c r="CB9" s="539"/>
      <c r="CC9" s="539"/>
      <c r="CD9" s="539"/>
      <c r="CE9" s="539"/>
      <c r="CF9" s="539"/>
      <c r="CG9" s="545"/>
      <c r="CH9" s="545"/>
      <c r="CI9" s="545"/>
      <c r="CJ9" s="545"/>
      <c r="CK9" s="545"/>
      <c r="CL9" s="545"/>
      <c r="CM9" s="545"/>
      <c r="CN9" s="545"/>
      <c r="CO9" s="545"/>
      <c r="CP9" s="545"/>
      <c r="CQ9" s="545"/>
      <c r="CR9" s="545"/>
      <c r="CS9" s="545"/>
      <c r="CT9" s="545"/>
      <c r="CU9" s="545"/>
      <c r="CW9" s="658"/>
    </row>
    <row r="10" spans="1:102" ht="9" customHeight="1">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8"/>
      <c r="BP10" s="108"/>
      <c r="BQ10" s="108"/>
      <c r="BR10" s="108"/>
      <c r="BS10" s="108"/>
      <c r="BT10" s="108"/>
      <c r="BU10" s="108"/>
      <c r="BV10" s="108"/>
      <c r="BW10" s="108"/>
      <c r="BX10" s="108"/>
      <c r="BY10" s="108"/>
      <c r="BZ10" s="108"/>
      <c r="CA10" s="108"/>
      <c r="CB10" s="108"/>
      <c r="CC10" s="108"/>
      <c r="CD10" s="108"/>
      <c r="CE10" s="108"/>
      <c r="CF10" s="108"/>
      <c r="CG10" s="110"/>
      <c r="CH10" s="110"/>
      <c r="CI10" s="110"/>
      <c r="CJ10" s="110"/>
      <c r="CK10" s="110"/>
      <c r="CL10" s="110"/>
      <c r="CM10" s="110"/>
      <c r="CN10" s="110"/>
      <c r="CO10" s="110"/>
      <c r="CP10" s="110"/>
      <c r="CQ10" s="110"/>
      <c r="CR10" s="110"/>
      <c r="CS10" s="110"/>
      <c r="CT10" s="110"/>
      <c r="CU10" s="110"/>
    </row>
    <row r="11" spans="1:102" ht="9" customHeight="1">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8"/>
      <c r="BP11" s="108"/>
      <c r="BQ11" s="108"/>
      <c r="BR11" s="108"/>
      <c r="BS11" s="108"/>
      <c r="BT11" s="108"/>
      <c r="BU11" s="108"/>
      <c r="BV11" s="108"/>
      <c r="BW11" s="108"/>
      <c r="BX11" s="108"/>
      <c r="BY11" s="109"/>
      <c r="BZ11" s="109"/>
      <c r="CA11" s="109"/>
      <c r="CB11" s="109"/>
      <c r="CC11" s="109"/>
      <c r="CD11" s="109"/>
      <c r="CE11" s="108"/>
      <c r="CF11" s="108"/>
      <c r="CG11" s="111"/>
      <c r="CH11" s="111"/>
      <c r="CI11" s="111"/>
      <c r="CJ11" s="111"/>
      <c r="CK11" s="111"/>
      <c r="CL11" s="111"/>
      <c r="CM11" s="111"/>
      <c r="CN11" s="111"/>
      <c r="CO11" s="111"/>
      <c r="CP11" s="111"/>
      <c r="CQ11" s="111"/>
      <c r="CR11" s="111"/>
      <c r="CS11" s="111"/>
      <c r="CT11" s="111"/>
      <c r="CU11" s="111"/>
      <c r="CW11" s="541" t="s">
        <v>260</v>
      </c>
      <c r="CX11" s="541"/>
    </row>
    <row r="12" spans="1:102" ht="11" customHeight="1">
      <c r="B12" s="539" t="s">
        <v>178</v>
      </c>
      <c r="C12" s="546"/>
      <c r="D12" s="546"/>
      <c r="E12" s="546"/>
      <c r="F12" s="546"/>
      <c r="G12" s="546"/>
      <c r="H12" s="546"/>
      <c r="I12" s="546"/>
      <c r="J12" s="546"/>
      <c r="K12" s="546"/>
      <c r="L12" s="110"/>
      <c r="M12" s="551">
        <f>★注文シート!C13</f>
        <v>0</v>
      </c>
      <c r="N12" s="551"/>
      <c r="O12" s="551"/>
      <c r="P12" s="551"/>
      <c r="Q12" s="551"/>
      <c r="R12" s="551"/>
      <c r="S12" s="551"/>
      <c r="T12" s="551"/>
      <c r="U12" s="551"/>
      <c r="V12" s="551"/>
      <c r="W12" s="551"/>
      <c r="X12" s="551"/>
      <c r="Y12" s="551"/>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W12" s="541"/>
      <c r="CX12" s="541"/>
    </row>
    <row r="13" spans="1:102" ht="11" customHeight="1">
      <c r="B13" s="546"/>
      <c r="C13" s="546"/>
      <c r="D13" s="546"/>
      <c r="E13" s="546"/>
      <c r="F13" s="546"/>
      <c r="G13" s="546"/>
      <c r="H13" s="546"/>
      <c r="I13" s="546"/>
      <c r="J13" s="546"/>
      <c r="K13" s="546"/>
      <c r="L13" s="110"/>
      <c r="M13" s="551"/>
      <c r="N13" s="551"/>
      <c r="O13" s="551"/>
      <c r="P13" s="551"/>
      <c r="Q13" s="551"/>
      <c r="R13" s="551"/>
      <c r="S13" s="551"/>
      <c r="T13" s="551"/>
      <c r="U13" s="551"/>
      <c r="V13" s="551"/>
      <c r="W13" s="551"/>
      <c r="X13" s="551"/>
      <c r="Y13" s="551"/>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row>
    <row r="14" spans="1:102" ht="11" customHeight="1">
      <c r="B14" s="539" t="s">
        <v>179</v>
      </c>
      <c r="C14" s="546"/>
      <c r="D14" s="546"/>
      <c r="E14" s="546"/>
      <c r="F14" s="546"/>
      <c r="G14" s="546"/>
      <c r="H14" s="546"/>
      <c r="I14" s="546"/>
      <c r="J14" s="546"/>
      <c r="K14" s="546"/>
      <c r="L14" s="110"/>
      <c r="M14" s="551">
        <f>M12</f>
        <v>0</v>
      </c>
      <c r="N14" s="551"/>
      <c r="O14" s="551"/>
      <c r="P14" s="551"/>
      <c r="Q14" s="551"/>
      <c r="R14" s="551"/>
      <c r="S14" s="551"/>
      <c r="T14" s="551"/>
      <c r="U14" s="551"/>
      <c r="V14" s="551"/>
      <c r="W14" s="551"/>
      <c r="X14" s="551"/>
      <c r="Y14" s="551"/>
      <c r="Z14" s="545" t="s">
        <v>180</v>
      </c>
      <c r="AA14" s="545"/>
      <c r="AB14" s="545"/>
      <c r="AC14" s="545"/>
      <c r="AD14" s="551">
        <f>CG8</f>
        <v>0</v>
      </c>
      <c r="AE14" s="551"/>
      <c r="AF14" s="551"/>
      <c r="AG14" s="551"/>
      <c r="AH14" s="551"/>
      <c r="AI14" s="551"/>
      <c r="AJ14" s="551"/>
      <c r="AK14" s="551"/>
      <c r="AL14" s="551"/>
      <c r="AM14" s="551"/>
      <c r="AN14" s="551"/>
      <c r="AO14" s="551"/>
      <c r="AP14" s="551"/>
      <c r="AQ14" s="110"/>
      <c r="AR14" s="110"/>
      <c r="AS14" s="110"/>
      <c r="AT14" s="110"/>
      <c r="AU14" s="110"/>
      <c r="AV14" s="110"/>
      <c r="AW14" s="110"/>
      <c r="AX14" s="110"/>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row>
    <row r="15" spans="1:102" ht="11" customHeight="1">
      <c r="B15" s="546"/>
      <c r="C15" s="546"/>
      <c r="D15" s="546"/>
      <c r="E15" s="546"/>
      <c r="F15" s="546"/>
      <c r="G15" s="546"/>
      <c r="H15" s="546"/>
      <c r="I15" s="546"/>
      <c r="J15" s="546"/>
      <c r="K15" s="546"/>
      <c r="L15" s="110"/>
      <c r="M15" s="551"/>
      <c r="N15" s="551"/>
      <c r="O15" s="551"/>
      <c r="P15" s="551"/>
      <c r="Q15" s="551"/>
      <c r="R15" s="551"/>
      <c r="S15" s="551"/>
      <c r="T15" s="551"/>
      <c r="U15" s="551"/>
      <c r="V15" s="551"/>
      <c r="W15" s="551"/>
      <c r="X15" s="551"/>
      <c r="Y15" s="551"/>
      <c r="Z15" s="545"/>
      <c r="AA15" s="545"/>
      <c r="AB15" s="545"/>
      <c r="AC15" s="545"/>
      <c r="AD15" s="551"/>
      <c r="AE15" s="551"/>
      <c r="AF15" s="551"/>
      <c r="AG15" s="551"/>
      <c r="AH15" s="551"/>
      <c r="AI15" s="551"/>
      <c r="AJ15" s="551"/>
      <c r="AK15" s="551"/>
      <c r="AL15" s="551"/>
      <c r="AM15" s="551"/>
      <c r="AN15" s="551"/>
      <c r="AO15" s="551"/>
      <c r="AP15" s="551"/>
      <c r="AQ15" s="110"/>
      <c r="AR15" s="110"/>
      <c r="AS15" s="110"/>
      <c r="AT15" s="110"/>
      <c r="AU15" s="110"/>
      <c r="AV15" s="110"/>
      <c r="AW15" s="110"/>
      <c r="AX15" s="110"/>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row>
    <row r="16" spans="1:102" ht="11" customHeight="1">
      <c r="B16" s="539" t="s">
        <v>181</v>
      </c>
      <c r="C16" s="546"/>
      <c r="D16" s="546"/>
      <c r="E16" s="546"/>
      <c r="F16" s="546"/>
      <c r="G16" s="546"/>
      <c r="H16" s="546"/>
      <c r="I16" s="546"/>
      <c r="J16" s="546"/>
      <c r="K16" s="546"/>
      <c r="L16" s="108"/>
      <c r="M16" s="562" t="s">
        <v>182</v>
      </c>
      <c r="N16" s="562"/>
      <c r="O16" s="562"/>
      <c r="P16" s="562"/>
      <c r="Q16" s="562"/>
      <c r="R16" s="562"/>
      <c r="S16" s="562"/>
      <c r="T16" s="562"/>
      <c r="U16" s="562"/>
      <c r="V16" s="562"/>
      <c r="W16" s="562"/>
      <c r="X16" s="562"/>
      <c r="Y16" s="562"/>
      <c r="Z16" s="562"/>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row>
    <row r="17" spans="2:104" ht="11" customHeight="1">
      <c r="B17" s="546"/>
      <c r="C17" s="546"/>
      <c r="D17" s="546"/>
      <c r="E17" s="546"/>
      <c r="F17" s="546"/>
      <c r="G17" s="546"/>
      <c r="H17" s="546"/>
      <c r="I17" s="546"/>
      <c r="J17" s="546"/>
      <c r="K17" s="546"/>
      <c r="L17" s="108"/>
      <c r="M17" s="562"/>
      <c r="N17" s="562"/>
      <c r="O17" s="562"/>
      <c r="P17" s="562"/>
      <c r="Q17" s="562"/>
      <c r="R17" s="562"/>
      <c r="S17" s="562"/>
      <c r="T17" s="562"/>
      <c r="U17" s="562"/>
      <c r="V17" s="562"/>
      <c r="W17" s="562"/>
      <c r="X17" s="562"/>
      <c r="Y17" s="562"/>
      <c r="Z17" s="562"/>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row>
    <row r="18" spans="2:104" ht="11" customHeight="1">
      <c r="B18" s="539" t="s">
        <v>183</v>
      </c>
      <c r="C18" s="546"/>
      <c r="D18" s="546"/>
      <c r="E18" s="546"/>
      <c r="F18" s="546"/>
      <c r="G18" s="546"/>
      <c r="H18" s="546"/>
      <c r="I18" s="546"/>
      <c r="J18" s="546"/>
      <c r="K18" s="546"/>
      <c r="L18" s="108"/>
      <c r="M18" s="563">
        <f>★注文シート!G45</f>
        <v>0</v>
      </c>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113"/>
      <c r="AX18" s="113"/>
      <c r="AY18" s="113"/>
      <c r="AZ18" s="113"/>
      <c r="BA18" s="113"/>
      <c r="BB18" s="113"/>
      <c r="BC18" s="113"/>
      <c r="BD18" s="113"/>
      <c r="BE18" s="113"/>
      <c r="BF18" s="113"/>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row>
    <row r="19" spans="2:104" ht="11" customHeight="1">
      <c r="B19" s="546"/>
      <c r="C19" s="546"/>
      <c r="D19" s="546"/>
      <c r="E19" s="546"/>
      <c r="F19" s="546"/>
      <c r="G19" s="546"/>
      <c r="H19" s="546"/>
      <c r="I19" s="546"/>
      <c r="J19" s="546"/>
      <c r="K19" s="546"/>
      <c r="L19" s="108"/>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113"/>
      <c r="AX19" s="113"/>
      <c r="AY19" s="113"/>
      <c r="AZ19" s="113"/>
      <c r="BA19" s="113"/>
      <c r="BB19" s="113"/>
      <c r="BC19" s="113"/>
      <c r="BD19" s="113"/>
      <c r="BE19" s="113"/>
      <c r="BF19" s="113"/>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row>
    <row r="20" spans="2:104" ht="11" customHeight="1">
      <c r="B20" s="108"/>
      <c r="C20" s="108"/>
      <c r="D20" s="108"/>
      <c r="E20" s="108"/>
      <c r="F20" s="108"/>
      <c r="G20" s="108"/>
      <c r="H20" s="108"/>
      <c r="I20" s="108"/>
      <c r="J20" s="108"/>
      <c r="K20" s="108"/>
      <c r="L20" s="108"/>
      <c r="M20" s="108"/>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row>
    <row r="21" spans="2:104" ht="9" customHeight="1">
      <c r="B21" s="113"/>
      <c r="C21" s="113"/>
      <c r="D21" s="113"/>
      <c r="E21" s="113"/>
      <c r="F21" s="113"/>
      <c r="G21" s="113"/>
      <c r="H21" s="113"/>
      <c r="I21" s="113"/>
      <c r="J21" s="113"/>
      <c r="K21" s="113"/>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row>
    <row r="22" spans="2:104" ht="9" customHeight="1">
      <c r="B22" s="113"/>
      <c r="C22" s="113"/>
      <c r="D22" s="113"/>
      <c r="E22" s="113"/>
      <c r="F22" s="113"/>
      <c r="G22" s="113"/>
      <c r="H22" s="113"/>
      <c r="I22" s="113"/>
      <c r="J22" s="113"/>
      <c r="K22" s="113"/>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row>
    <row r="23" spans="2:104" ht="9" customHeight="1">
      <c r="B23" s="113"/>
      <c r="C23" s="113"/>
      <c r="D23" s="113"/>
      <c r="E23" s="113"/>
      <c r="F23" s="113"/>
      <c r="G23" s="113"/>
      <c r="H23" s="113"/>
      <c r="I23" s="113"/>
      <c r="J23" s="113"/>
      <c r="K23" s="113"/>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row>
    <row r="24" spans="2:104" ht="9" customHeight="1">
      <c r="B24" s="564" t="s">
        <v>184</v>
      </c>
      <c r="C24" s="565"/>
      <c r="D24" s="565"/>
      <c r="E24" s="565"/>
      <c r="F24" s="565"/>
      <c r="G24" s="565"/>
      <c r="H24" s="565"/>
      <c r="I24" s="565"/>
      <c r="J24" s="565"/>
      <c r="K24" s="565"/>
      <c r="L24" s="114"/>
      <c r="M24" s="566">
        <f>★注文シート!C35</f>
        <v>0</v>
      </c>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row>
    <row r="25" spans="2:104" ht="9" customHeight="1">
      <c r="B25" s="565"/>
      <c r="C25" s="565"/>
      <c r="D25" s="565"/>
      <c r="E25" s="565"/>
      <c r="F25" s="565"/>
      <c r="G25" s="565"/>
      <c r="H25" s="565"/>
      <c r="I25" s="565"/>
      <c r="J25" s="565"/>
      <c r="K25" s="565"/>
      <c r="L25" s="114"/>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row>
    <row r="26" spans="2:104" ht="9" customHeight="1">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row>
    <row r="27" spans="2:104" ht="7.5" customHeight="1">
      <c r="B27" s="539" t="s">
        <v>185</v>
      </c>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row>
    <row r="28" spans="2:104" ht="7.5" customHeight="1" thickBot="1">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row>
    <row r="29" spans="2:104" ht="9" customHeight="1">
      <c r="B29" s="567" t="s">
        <v>186</v>
      </c>
      <c r="C29" s="568"/>
      <c r="D29" s="568"/>
      <c r="E29" s="568"/>
      <c r="F29" s="568"/>
      <c r="G29" s="568"/>
      <c r="H29" s="568"/>
      <c r="I29" s="568"/>
      <c r="J29" s="568"/>
      <c r="K29" s="568"/>
      <c r="L29" s="568"/>
      <c r="M29" s="568"/>
      <c r="N29" s="568"/>
      <c r="O29" s="568"/>
      <c r="P29" s="568"/>
      <c r="Q29" s="568"/>
      <c r="R29" s="569"/>
      <c r="S29" s="115"/>
      <c r="T29" s="570">
        <f>★注文シート!D45</f>
        <v>0</v>
      </c>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1"/>
      <c r="CX29" s="149" t="s">
        <v>195</v>
      </c>
      <c r="CY29" s="149" t="s">
        <v>196</v>
      </c>
      <c r="CZ29" s="149" t="s">
        <v>197</v>
      </c>
    </row>
    <row r="30" spans="2:104" ht="9" customHeight="1">
      <c r="B30" s="555"/>
      <c r="C30" s="556"/>
      <c r="D30" s="556"/>
      <c r="E30" s="556"/>
      <c r="F30" s="556"/>
      <c r="G30" s="556"/>
      <c r="H30" s="556"/>
      <c r="I30" s="556"/>
      <c r="J30" s="556"/>
      <c r="K30" s="556"/>
      <c r="L30" s="556"/>
      <c r="M30" s="556"/>
      <c r="N30" s="556"/>
      <c r="O30" s="556"/>
      <c r="P30" s="556"/>
      <c r="Q30" s="556"/>
      <c r="R30" s="557"/>
      <c r="S30" s="117"/>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1"/>
      <c r="CW30" s="106" t="s">
        <v>203</v>
      </c>
      <c r="CX30" s="106" t="s">
        <v>204</v>
      </c>
      <c r="CY30" s="106" t="s">
        <v>205</v>
      </c>
      <c r="CZ30" s="150">
        <v>0</v>
      </c>
    </row>
    <row r="31" spans="2:104" ht="9" customHeight="1">
      <c r="B31" s="552" t="s">
        <v>187</v>
      </c>
      <c r="C31" s="553"/>
      <c r="D31" s="553"/>
      <c r="E31" s="553"/>
      <c r="F31" s="553"/>
      <c r="G31" s="553"/>
      <c r="H31" s="553"/>
      <c r="I31" s="553"/>
      <c r="J31" s="553"/>
      <c r="K31" s="553"/>
      <c r="L31" s="553"/>
      <c r="M31" s="553"/>
      <c r="N31" s="553"/>
      <c r="O31" s="553"/>
      <c r="P31" s="553"/>
      <c r="Q31" s="553"/>
      <c r="R31" s="554"/>
      <c r="S31" s="118"/>
      <c r="T31" s="558">
        <f>★注文シート!F45</f>
        <v>0</v>
      </c>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9"/>
      <c r="CW31" s="106" t="s">
        <v>206</v>
      </c>
      <c r="CX31" s="106" t="s">
        <v>207</v>
      </c>
      <c r="CY31" s="106" t="s">
        <v>205</v>
      </c>
      <c r="CZ31" s="150">
        <v>0</v>
      </c>
    </row>
    <row r="32" spans="2:104" ht="9" customHeight="1">
      <c r="B32" s="555"/>
      <c r="C32" s="556"/>
      <c r="D32" s="556"/>
      <c r="E32" s="556"/>
      <c r="F32" s="556"/>
      <c r="G32" s="556"/>
      <c r="H32" s="556"/>
      <c r="I32" s="556"/>
      <c r="J32" s="556"/>
      <c r="K32" s="556"/>
      <c r="L32" s="556"/>
      <c r="M32" s="556"/>
      <c r="N32" s="556"/>
      <c r="O32" s="556"/>
      <c r="P32" s="556"/>
      <c r="Q32" s="556"/>
      <c r="R32" s="557"/>
      <c r="S32" s="117"/>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1"/>
      <c r="CW32" s="106" t="s">
        <v>209</v>
      </c>
      <c r="CX32" s="106" t="s">
        <v>210</v>
      </c>
      <c r="CY32" s="106" t="s">
        <v>205</v>
      </c>
      <c r="CZ32" s="150">
        <v>0</v>
      </c>
    </row>
    <row r="33" spans="2:105" ht="9" customHeight="1">
      <c r="B33" s="552" t="s">
        <v>188</v>
      </c>
      <c r="C33" s="553"/>
      <c r="D33" s="553"/>
      <c r="E33" s="553"/>
      <c r="F33" s="553"/>
      <c r="G33" s="553"/>
      <c r="H33" s="553"/>
      <c r="I33" s="553"/>
      <c r="J33" s="553"/>
      <c r="K33" s="553"/>
      <c r="L33" s="553"/>
      <c r="M33" s="553"/>
      <c r="N33" s="553"/>
      <c r="O33" s="553"/>
      <c r="P33" s="553"/>
      <c r="Q33" s="553"/>
      <c r="R33" s="554"/>
      <c r="S33" s="119"/>
      <c r="T33" s="594">
        <f>★注文シート!E45</f>
        <v>0</v>
      </c>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4"/>
      <c r="BM33" s="594"/>
      <c r="BN33" s="594"/>
      <c r="BO33" s="594"/>
      <c r="BP33" s="594"/>
      <c r="BQ33" s="594"/>
      <c r="BR33" s="594"/>
      <c r="BS33" s="594"/>
      <c r="BT33" s="594"/>
      <c r="BU33" s="594"/>
      <c r="BV33" s="594"/>
      <c r="BW33" s="594"/>
      <c r="BX33" s="594"/>
      <c r="BY33" s="594"/>
      <c r="BZ33" s="594"/>
      <c r="CA33" s="594"/>
      <c r="CB33" s="594"/>
      <c r="CC33" s="594"/>
      <c r="CD33" s="594"/>
      <c r="CE33" s="594"/>
      <c r="CF33" s="594"/>
      <c r="CG33" s="594"/>
      <c r="CH33" s="594"/>
      <c r="CI33" s="594"/>
      <c r="CJ33" s="594"/>
      <c r="CK33" s="594"/>
      <c r="CL33" s="594"/>
      <c r="CM33" s="594"/>
      <c r="CN33" s="594"/>
      <c r="CO33" s="594"/>
      <c r="CP33" s="594"/>
      <c r="CQ33" s="594"/>
      <c r="CR33" s="594"/>
      <c r="CS33" s="594"/>
      <c r="CT33" s="594"/>
      <c r="CU33" s="595"/>
      <c r="CW33" s="67" t="s">
        <v>211</v>
      </c>
      <c r="CX33" s="106" t="s">
        <v>212</v>
      </c>
      <c r="CY33" s="106" t="s">
        <v>205</v>
      </c>
      <c r="CZ33" s="150">
        <v>0</v>
      </c>
    </row>
    <row r="34" spans="2:105" ht="9" customHeight="1">
      <c r="B34" s="555"/>
      <c r="C34" s="556"/>
      <c r="D34" s="556"/>
      <c r="E34" s="556"/>
      <c r="F34" s="556"/>
      <c r="G34" s="556"/>
      <c r="H34" s="556"/>
      <c r="I34" s="556"/>
      <c r="J34" s="556"/>
      <c r="K34" s="556"/>
      <c r="L34" s="556"/>
      <c r="M34" s="556"/>
      <c r="N34" s="556"/>
      <c r="O34" s="556"/>
      <c r="P34" s="556"/>
      <c r="Q34" s="556"/>
      <c r="R34" s="557"/>
      <c r="S34" s="11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c r="BM34" s="596"/>
      <c r="BN34" s="596"/>
      <c r="BO34" s="596"/>
      <c r="BP34" s="596"/>
      <c r="BQ34" s="596"/>
      <c r="BR34" s="596"/>
      <c r="BS34" s="596"/>
      <c r="BT34" s="596"/>
      <c r="BU34" s="596"/>
      <c r="BV34" s="596"/>
      <c r="BW34" s="596"/>
      <c r="BX34" s="596"/>
      <c r="BY34" s="596"/>
      <c r="BZ34" s="596"/>
      <c r="CA34" s="596"/>
      <c r="CB34" s="596"/>
      <c r="CC34" s="596"/>
      <c r="CD34" s="596"/>
      <c r="CE34" s="596"/>
      <c r="CF34" s="596"/>
      <c r="CG34" s="596"/>
      <c r="CH34" s="596"/>
      <c r="CI34" s="596"/>
      <c r="CJ34" s="596"/>
      <c r="CK34" s="596"/>
      <c r="CL34" s="596"/>
      <c r="CM34" s="596"/>
      <c r="CN34" s="596"/>
      <c r="CO34" s="596"/>
      <c r="CP34" s="596"/>
      <c r="CQ34" s="596"/>
      <c r="CR34" s="596"/>
      <c r="CS34" s="596"/>
      <c r="CT34" s="596"/>
      <c r="CU34" s="597"/>
      <c r="CW34" s="67" t="s">
        <v>213</v>
      </c>
      <c r="CX34" s="106" t="s">
        <v>214</v>
      </c>
      <c r="CY34" s="106" t="s">
        <v>205</v>
      </c>
      <c r="CZ34" s="150">
        <v>0</v>
      </c>
    </row>
    <row r="35" spans="2:105" ht="9" customHeight="1">
      <c r="B35" s="552" t="s">
        <v>190</v>
      </c>
      <c r="C35" s="553"/>
      <c r="D35" s="553"/>
      <c r="E35" s="553"/>
      <c r="F35" s="553"/>
      <c r="G35" s="553"/>
      <c r="H35" s="553"/>
      <c r="I35" s="553"/>
      <c r="J35" s="553"/>
      <c r="K35" s="553"/>
      <c r="L35" s="553"/>
      <c r="M35" s="553"/>
      <c r="N35" s="553"/>
      <c r="O35" s="553"/>
      <c r="P35" s="553"/>
      <c r="Q35" s="553"/>
      <c r="R35" s="554"/>
      <c r="S35" s="120"/>
      <c r="T35" s="601" t="s">
        <v>191</v>
      </c>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2"/>
      <c r="CW35" s="106" t="s">
        <v>215</v>
      </c>
      <c r="CX35" s="106" t="s">
        <v>216</v>
      </c>
      <c r="CY35" s="106" t="s">
        <v>205</v>
      </c>
      <c r="CZ35" s="150">
        <v>0</v>
      </c>
    </row>
    <row r="36" spans="2:105" ht="9" customHeight="1" thickBot="1">
      <c r="B36" s="598"/>
      <c r="C36" s="599"/>
      <c r="D36" s="599"/>
      <c r="E36" s="599"/>
      <c r="F36" s="599"/>
      <c r="G36" s="599"/>
      <c r="H36" s="599"/>
      <c r="I36" s="599"/>
      <c r="J36" s="599"/>
      <c r="K36" s="599"/>
      <c r="L36" s="599"/>
      <c r="M36" s="599"/>
      <c r="N36" s="599"/>
      <c r="O36" s="599"/>
      <c r="P36" s="599"/>
      <c r="Q36" s="599"/>
      <c r="R36" s="600"/>
      <c r="S36" s="121"/>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603"/>
      <c r="BB36" s="603"/>
      <c r="BC36" s="603"/>
      <c r="BD36" s="603"/>
      <c r="BE36" s="603"/>
      <c r="BF36" s="603"/>
      <c r="BG36" s="603"/>
      <c r="BH36" s="603"/>
      <c r="BI36" s="603"/>
      <c r="BJ36" s="603"/>
      <c r="BK36" s="603"/>
      <c r="BL36" s="603"/>
      <c r="BM36" s="603"/>
      <c r="BN36" s="603"/>
      <c r="BO36" s="603"/>
      <c r="BP36" s="603"/>
      <c r="BQ36" s="603"/>
      <c r="BR36" s="603"/>
      <c r="BS36" s="603"/>
      <c r="BT36" s="603"/>
      <c r="BU36" s="603"/>
      <c r="BV36" s="603"/>
      <c r="BW36" s="603"/>
      <c r="BX36" s="603"/>
      <c r="BY36" s="603"/>
      <c r="BZ36" s="603"/>
      <c r="CA36" s="603"/>
      <c r="CB36" s="603"/>
      <c r="CC36" s="603"/>
      <c r="CD36" s="603"/>
      <c r="CE36" s="603"/>
      <c r="CF36" s="603"/>
      <c r="CG36" s="603"/>
      <c r="CH36" s="603"/>
      <c r="CI36" s="603"/>
      <c r="CJ36" s="603"/>
      <c r="CK36" s="603"/>
      <c r="CL36" s="603"/>
      <c r="CM36" s="603"/>
      <c r="CN36" s="603"/>
      <c r="CO36" s="603"/>
      <c r="CP36" s="603"/>
      <c r="CQ36" s="603"/>
      <c r="CR36" s="603"/>
      <c r="CS36" s="603"/>
      <c r="CT36" s="603"/>
      <c r="CU36" s="604"/>
    </row>
    <row r="37" spans="2:105" ht="9" customHeight="1">
      <c r="B37" s="605" t="s">
        <v>192</v>
      </c>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606"/>
    </row>
    <row r="38" spans="2:105" ht="9" customHeight="1" thickBot="1">
      <c r="B38" s="60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606"/>
    </row>
    <row r="39" spans="2:105" ht="9" customHeight="1">
      <c r="B39" s="567" t="s">
        <v>193</v>
      </c>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3"/>
      <c r="CE39" s="567" t="s">
        <v>194</v>
      </c>
      <c r="CF39" s="572"/>
      <c r="CG39" s="572"/>
      <c r="CH39" s="572"/>
      <c r="CI39" s="572"/>
      <c r="CJ39" s="572"/>
      <c r="CK39" s="572"/>
      <c r="CL39" s="572"/>
      <c r="CM39" s="572"/>
      <c r="CN39" s="572"/>
      <c r="CO39" s="572"/>
      <c r="CP39" s="572"/>
      <c r="CQ39" s="572"/>
      <c r="CR39" s="572"/>
      <c r="CS39" s="572"/>
      <c r="CT39" s="572"/>
      <c r="CU39" s="573"/>
    </row>
    <row r="40" spans="2:105" ht="9" customHeight="1">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6"/>
      <c r="CE40" s="574"/>
      <c r="CF40" s="575"/>
      <c r="CG40" s="575"/>
      <c r="CH40" s="575"/>
      <c r="CI40" s="575"/>
      <c r="CJ40" s="575"/>
      <c r="CK40" s="575"/>
      <c r="CL40" s="575"/>
      <c r="CM40" s="575"/>
      <c r="CN40" s="575"/>
      <c r="CO40" s="575"/>
      <c r="CP40" s="575"/>
      <c r="CQ40" s="575"/>
      <c r="CR40" s="575"/>
      <c r="CS40" s="575"/>
      <c r="CT40" s="575"/>
      <c r="CU40" s="576"/>
    </row>
    <row r="41" spans="2:105" ht="9" customHeight="1">
      <c r="B41" s="574" t="s">
        <v>198</v>
      </c>
      <c r="C41" s="580"/>
      <c r="D41" s="580"/>
      <c r="E41" s="583" t="s">
        <v>199</v>
      </c>
      <c r="F41" s="580"/>
      <c r="G41" s="580"/>
      <c r="H41" s="580"/>
      <c r="I41" s="580"/>
      <c r="J41" s="580"/>
      <c r="K41" s="584"/>
      <c r="L41" s="583" t="s">
        <v>200</v>
      </c>
      <c r="M41" s="580"/>
      <c r="N41" s="580"/>
      <c r="O41" s="580"/>
      <c r="P41" s="580"/>
      <c r="Q41" s="580"/>
      <c r="R41" s="580"/>
      <c r="S41" s="580"/>
      <c r="T41" s="580"/>
      <c r="U41" s="580"/>
      <c r="V41" s="580"/>
      <c r="W41" s="580"/>
      <c r="X41" s="580"/>
      <c r="Y41" s="584"/>
      <c r="Z41" s="583" t="s">
        <v>201</v>
      </c>
      <c r="AA41" s="575"/>
      <c r="AB41" s="575"/>
      <c r="AC41" s="575"/>
      <c r="AD41" s="575"/>
      <c r="AE41" s="575"/>
      <c r="AF41" s="575"/>
      <c r="AG41" s="575"/>
      <c r="AH41" s="575"/>
      <c r="AI41" s="575"/>
      <c r="AJ41" s="575"/>
      <c r="AK41" s="588" t="s">
        <v>202</v>
      </c>
      <c r="AL41" s="589"/>
      <c r="AM41" s="589"/>
      <c r="AN41" s="589"/>
      <c r="AO41" s="589"/>
      <c r="AP41" s="589"/>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90"/>
      <c r="CE41" s="574"/>
      <c r="CF41" s="575"/>
      <c r="CG41" s="575"/>
      <c r="CH41" s="575"/>
      <c r="CI41" s="575"/>
      <c r="CJ41" s="575"/>
      <c r="CK41" s="575"/>
      <c r="CL41" s="575"/>
      <c r="CM41" s="575"/>
      <c r="CN41" s="575"/>
      <c r="CO41" s="575"/>
      <c r="CP41" s="575"/>
      <c r="CQ41" s="575"/>
      <c r="CR41" s="575"/>
      <c r="CS41" s="575"/>
      <c r="CT41" s="575"/>
      <c r="CU41" s="576"/>
    </row>
    <row r="42" spans="2:105" ht="9" customHeight="1">
      <c r="B42" s="581"/>
      <c r="C42" s="582"/>
      <c r="D42" s="582"/>
      <c r="E42" s="585"/>
      <c r="F42" s="582"/>
      <c r="G42" s="582"/>
      <c r="H42" s="582"/>
      <c r="I42" s="582"/>
      <c r="J42" s="582"/>
      <c r="K42" s="586"/>
      <c r="L42" s="585"/>
      <c r="M42" s="582"/>
      <c r="N42" s="582"/>
      <c r="O42" s="582"/>
      <c r="P42" s="582"/>
      <c r="Q42" s="582"/>
      <c r="R42" s="582"/>
      <c r="S42" s="582"/>
      <c r="T42" s="582"/>
      <c r="U42" s="582"/>
      <c r="V42" s="582"/>
      <c r="W42" s="582"/>
      <c r="X42" s="582"/>
      <c r="Y42" s="586"/>
      <c r="Z42" s="587"/>
      <c r="AA42" s="578"/>
      <c r="AB42" s="578"/>
      <c r="AC42" s="578"/>
      <c r="AD42" s="578"/>
      <c r="AE42" s="578"/>
      <c r="AF42" s="578"/>
      <c r="AG42" s="578"/>
      <c r="AH42" s="578"/>
      <c r="AI42" s="578"/>
      <c r="AJ42" s="578"/>
      <c r="AK42" s="591"/>
      <c r="AL42" s="592"/>
      <c r="AM42" s="592"/>
      <c r="AN42" s="592"/>
      <c r="AO42" s="592"/>
      <c r="AP42" s="592"/>
      <c r="AQ42" s="592"/>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3"/>
      <c r="CE42" s="577"/>
      <c r="CF42" s="578"/>
      <c r="CG42" s="578"/>
      <c r="CH42" s="578"/>
      <c r="CI42" s="578"/>
      <c r="CJ42" s="578"/>
      <c r="CK42" s="578"/>
      <c r="CL42" s="578"/>
      <c r="CM42" s="578"/>
      <c r="CN42" s="578"/>
      <c r="CO42" s="578"/>
      <c r="CP42" s="578"/>
      <c r="CQ42" s="578"/>
      <c r="CR42" s="578"/>
      <c r="CS42" s="578"/>
      <c r="CT42" s="578"/>
      <c r="CU42" s="579"/>
      <c r="CW42" s="146" t="s">
        <v>251</v>
      </c>
      <c r="CX42" s="147" t="s">
        <v>252</v>
      </c>
      <c r="CY42" s="147" t="s">
        <v>253</v>
      </c>
      <c r="CZ42" s="147" t="s">
        <v>254</v>
      </c>
      <c r="DA42" s="148" t="s">
        <v>255</v>
      </c>
    </row>
    <row r="43" spans="2:105" ht="9" customHeight="1">
      <c r="B43" s="614">
        <v>1</v>
      </c>
      <c r="C43" s="615"/>
      <c r="D43" s="616"/>
      <c r="E43" s="617" t="str">
        <f>CW43</f>
        <v>-</v>
      </c>
      <c r="F43" s="618"/>
      <c r="G43" s="618"/>
      <c r="H43" s="618"/>
      <c r="I43" s="618"/>
      <c r="J43" s="618"/>
      <c r="K43" s="619"/>
      <c r="L43" s="623" t="str">
        <f>CY43</f>
        <v>-</v>
      </c>
      <c r="M43" s="624"/>
      <c r="N43" s="624"/>
      <c r="O43" s="624"/>
      <c r="P43" s="624"/>
      <c r="Q43" s="624"/>
      <c r="R43" s="624"/>
      <c r="S43" s="624"/>
      <c r="T43" s="624"/>
      <c r="U43" s="624"/>
      <c r="V43" s="624"/>
      <c r="W43" s="624"/>
      <c r="X43" s="624"/>
      <c r="Y43" s="625"/>
      <c r="Z43" s="629" t="str">
        <f>CX43</f>
        <v>-</v>
      </c>
      <c r="AA43" s="630"/>
      <c r="AB43" s="630"/>
      <c r="AC43" s="630"/>
      <c r="AD43" s="630"/>
      <c r="AE43" s="630"/>
      <c r="AF43" s="630"/>
      <c r="AG43" s="630"/>
      <c r="AH43" s="630"/>
      <c r="AI43" s="630"/>
      <c r="AJ43" s="630"/>
      <c r="AK43" s="629" t="str">
        <f>IF(DA43="","-",DA43)</f>
        <v>-</v>
      </c>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0"/>
      <c r="BW43" s="630"/>
      <c r="BX43" s="630"/>
      <c r="BY43" s="630"/>
      <c r="BZ43" s="630"/>
      <c r="CA43" s="630"/>
      <c r="CB43" s="630"/>
      <c r="CC43" s="630"/>
      <c r="CD43" s="633"/>
      <c r="CE43" s="661" t="str">
        <f>IF(DA43&amp;DA45&amp;DA47&amp;DA49&amp;DA51&lt;&gt;"","検出","不検出")</f>
        <v>不検出</v>
      </c>
      <c r="CF43" s="662"/>
      <c r="CG43" s="662"/>
      <c r="CH43" s="662"/>
      <c r="CI43" s="662"/>
      <c r="CJ43" s="662"/>
      <c r="CK43" s="662"/>
      <c r="CL43" s="662"/>
      <c r="CM43" s="662"/>
      <c r="CN43" s="662"/>
      <c r="CO43" s="662"/>
      <c r="CP43" s="662"/>
      <c r="CQ43" s="662"/>
      <c r="CR43" s="662"/>
      <c r="CS43" s="662"/>
      <c r="CT43" s="662"/>
      <c r="CU43" s="663"/>
      <c r="CW43" s="533" t="s">
        <v>256</v>
      </c>
      <c r="CX43" s="535" t="s">
        <v>256</v>
      </c>
      <c r="CY43" s="535" t="s">
        <v>256</v>
      </c>
      <c r="CZ43" s="535" t="s">
        <v>256</v>
      </c>
      <c r="DA43" s="535"/>
    </row>
    <row r="44" spans="2:105" ht="9" customHeight="1">
      <c r="B44" s="581"/>
      <c r="C44" s="582"/>
      <c r="D44" s="586"/>
      <c r="E44" s="620"/>
      <c r="F44" s="621"/>
      <c r="G44" s="621"/>
      <c r="H44" s="621"/>
      <c r="I44" s="621"/>
      <c r="J44" s="621"/>
      <c r="K44" s="622"/>
      <c r="L44" s="626"/>
      <c r="M44" s="627"/>
      <c r="N44" s="627"/>
      <c r="O44" s="627"/>
      <c r="P44" s="627"/>
      <c r="Q44" s="627"/>
      <c r="R44" s="627"/>
      <c r="S44" s="627"/>
      <c r="T44" s="627"/>
      <c r="U44" s="627"/>
      <c r="V44" s="627"/>
      <c r="W44" s="627"/>
      <c r="X44" s="627"/>
      <c r="Y44" s="628"/>
      <c r="Z44" s="631"/>
      <c r="AA44" s="632"/>
      <c r="AB44" s="632"/>
      <c r="AC44" s="632"/>
      <c r="AD44" s="632"/>
      <c r="AE44" s="632"/>
      <c r="AF44" s="632"/>
      <c r="AG44" s="632"/>
      <c r="AH44" s="632"/>
      <c r="AI44" s="632"/>
      <c r="AJ44" s="632"/>
      <c r="AK44" s="608"/>
      <c r="AL44" s="609"/>
      <c r="AM44" s="609"/>
      <c r="AN44" s="609"/>
      <c r="AO44" s="609"/>
      <c r="AP44" s="609"/>
      <c r="AQ44" s="609"/>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09"/>
      <c r="BN44" s="609"/>
      <c r="BO44" s="609"/>
      <c r="BP44" s="609"/>
      <c r="BQ44" s="609"/>
      <c r="BR44" s="609"/>
      <c r="BS44" s="609"/>
      <c r="BT44" s="609"/>
      <c r="BU44" s="609"/>
      <c r="BV44" s="609"/>
      <c r="BW44" s="609"/>
      <c r="BX44" s="609"/>
      <c r="BY44" s="609"/>
      <c r="BZ44" s="609"/>
      <c r="CA44" s="609"/>
      <c r="CB44" s="609"/>
      <c r="CC44" s="609"/>
      <c r="CD44" s="610"/>
      <c r="CE44" s="664"/>
      <c r="CF44" s="665"/>
      <c r="CG44" s="665"/>
      <c r="CH44" s="665"/>
      <c r="CI44" s="665"/>
      <c r="CJ44" s="665"/>
      <c r="CK44" s="665"/>
      <c r="CL44" s="665"/>
      <c r="CM44" s="665"/>
      <c r="CN44" s="665"/>
      <c r="CO44" s="665"/>
      <c r="CP44" s="665"/>
      <c r="CQ44" s="665"/>
      <c r="CR44" s="665"/>
      <c r="CS44" s="665"/>
      <c r="CT44" s="665"/>
      <c r="CU44" s="666"/>
      <c r="CW44" s="534"/>
      <c r="CX44" s="536"/>
      <c r="CY44" s="536"/>
      <c r="CZ44" s="536"/>
      <c r="DA44" s="536"/>
    </row>
    <row r="45" spans="2:105" ht="9" customHeight="1">
      <c r="B45" s="634">
        <v>2</v>
      </c>
      <c r="C45" s="615"/>
      <c r="D45" s="616"/>
      <c r="E45" s="617" t="str">
        <f t="shared" ref="E45" si="0">CW45</f>
        <v>-</v>
      </c>
      <c r="F45" s="618"/>
      <c r="G45" s="618"/>
      <c r="H45" s="618"/>
      <c r="I45" s="618"/>
      <c r="J45" s="618"/>
      <c r="K45" s="619"/>
      <c r="L45" s="635" t="str">
        <f t="shared" ref="L45" si="1">CY45</f>
        <v>-</v>
      </c>
      <c r="M45" s="624"/>
      <c r="N45" s="624"/>
      <c r="O45" s="624"/>
      <c r="P45" s="624"/>
      <c r="Q45" s="624"/>
      <c r="R45" s="624"/>
      <c r="S45" s="624"/>
      <c r="T45" s="624"/>
      <c r="U45" s="624"/>
      <c r="V45" s="624"/>
      <c r="W45" s="624"/>
      <c r="X45" s="624"/>
      <c r="Y45" s="625"/>
      <c r="Z45" s="629" t="str">
        <f t="shared" ref="Z45" si="2">CX45</f>
        <v>-</v>
      </c>
      <c r="AA45" s="630"/>
      <c r="AB45" s="630"/>
      <c r="AC45" s="630"/>
      <c r="AD45" s="630"/>
      <c r="AE45" s="630"/>
      <c r="AF45" s="630"/>
      <c r="AG45" s="630"/>
      <c r="AH45" s="630"/>
      <c r="AI45" s="630"/>
      <c r="AJ45" s="630"/>
      <c r="AK45" s="629" t="str">
        <f t="shared" ref="AK45" si="3">IF(DA45="","-",DA45)</f>
        <v>-</v>
      </c>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0"/>
      <c r="BU45" s="630"/>
      <c r="BV45" s="630"/>
      <c r="BW45" s="630"/>
      <c r="BX45" s="630"/>
      <c r="BY45" s="630"/>
      <c r="BZ45" s="630"/>
      <c r="CA45" s="630"/>
      <c r="CB45" s="630"/>
      <c r="CC45" s="630"/>
      <c r="CD45" s="633"/>
      <c r="CE45" s="664"/>
      <c r="CF45" s="665"/>
      <c r="CG45" s="665"/>
      <c r="CH45" s="665"/>
      <c r="CI45" s="665"/>
      <c r="CJ45" s="665"/>
      <c r="CK45" s="665"/>
      <c r="CL45" s="665"/>
      <c r="CM45" s="665"/>
      <c r="CN45" s="665"/>
      <c r="CO45" s="665"/>
      <c r="CP45" s="665"/>
      <c r="CQ45" s="665"/>
      <c r="CR45" s="665"/>
      <c r="CS45" s="665"/>
      <c r="CT45" s="665"/>
      <c r="CU45" s="666"/>
      <c r="CW45" s="533" t="s">
        <v>256</v>
      </c>
      <c r="CX45" s="535" t="s">
        <v>256</v>
      </c>
      <c r="CY45" s="535" t="s">
        <v>256</v>
      </c>
      <c r="CZ45" s="535" t="s">
        <v>256</v>
      </c>
      <c r="DA45" s="535"/>
    </row>
    <row r="46" spans="2:105" ht="9" customHeight="1">
      <c r="B46" s="581"/>
      <c r="C46" s="582"/>
      <c r="D46" s="586"/>
      <c r="E46" s="620"/>
      <c r="F46" s="621"/>
      <c r="G46" s="621"/>
      <c r="H46" s="621"/>
      <c r="I46" s="621"/>
      <c r="J46" s="621"/>
      <c r="K46" s="622"/>
      <c r="L46" s="626"/>
      <c r="M46" s="627"/>
      <c r="N46" s="627"/>
      <c r="O46" s="627"/>
      <c r="P46" s="627"/>
      <c r="Q46" s="627"/>
      <c r="R46" s="627"/>
      <c r="S46" s="627"/>
      <c r="T46" s="627"/>
      <c r="U46" s="627"/>
      <c r="V46" s="627"/>
      <c r="W46" s="627"/>
      <c r="X46" s="627"/>
      <c r="Y46" s="628"/>
      <c r="Z46" s="631"/>
      <c r="AA46" s="632"/>
      <c r="AB46" s="632"/>
      <c r="AC46" s="632"/>
      <c r="AD46" s="632"/>
      <c r="AE46" s="632"/>
      <c r="AF46" s="632"/>
      <c r="AG46" s="632"/>
      <c r="AH46" s="632"/>
      <c r="AI46" s="632"/>
      <c r="AJ46" s="632"/>
      <c r="AK46" s="631"/>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60"/>
      <c r="CE46" s="664"/>
      <c r="CF46" s="665"/>
      <c r="CG46" s="665"/>
      <c r="CH46" s="665"/>
      <c r="CI46" s="665"/>
      <c r="CJ46" s="665"/>
      <c r="CK46" s="665"/>
      <c r="CL46" s="665"/>
      <c r="CM46" s="665"/>
      <c r="CN46" s="665"/>
      <c r="CO46" s="665"/>
      <c r="CP46" s="665"/>
      <c r="CQ46" s="665"/>
      <c r="CR46" s="665"/>
      <c r="CS46" s="665"/>
      <c r="CT46" s="665"/>
      <c r="CU46" s="666"/>
      <c r="CW46" s="534"/>
      <c r="CX46" s="536"/>
      <c r="CY46" s="536"/>
      <c r="CZ46" s="536"/>
      <c r="DA46" s="536"/>
    </row>
    <row r="47" spans="2:105" ht="9" customHeight="1">
      <c r="B47" s="634">
        <v>3</v>
      </c>
      <c r="C47" s="615"/>
      <c r="D47" s="616"/>
      <c r="E47" s="617" t="str">
        <f t="shared" ref="E47" si="4">CW47</f>
        <v>-</v>
      </c>
      <c r="F47" s="618"/>
      <c r="G47" s="618"/>
      <c r="H47" s="618"/>
      <c r="I47" s="618"/>
      <c r="J47" s="618"/>
      <c r="K47" s="619"/>
      <c r="L47" s="635" t="str">
        <f t="shared" ref="L47" si="5">CY47</f>
        <v>-</v>
      </c>
      <c r="M47" s="624"/>
      <c r="N47" s="624"/>
      <c r="O47" s="624"/>
      <c r="P47" s="624"/>
      <c r="Q47" s="624"/>
      <c r="R47" s="624"/>
      <c r="S47" s="624"/>
      <c r="T47" s="624"/>
      <c r="U47" s="624"/>
      <c r="V47" s="624"/>
      <c r="W47" s="624"/>
      <c r="X47" s="624"/>
      <c r="Y47" s="625"/>
      <c r="Z47" s="629" t="str">
        <f t="shared" ref="Z47" si="6">CX47</f>
        <v>-</v>
      </c>
      <c r="AA47" s="630"/>
      <c r="AB47" s="630"/>
      <c r="AC47" s="630"/>
      <c r="AD47" s="630"/>
      <c r="AE47" s="630"/>
      <c r="AF47" s="630"/>
      <c r="AG47" s="630"/>
      <c r="AH47" s="630"/>
      <c r="AI47" s="630"/>
      <c r="AJ47" s="630"/>
      <c r="AK47" s="608" t="str">
        <f t="shared" ref="AK47" si="7">IF(DA47="","-",DA47)</f>
        <v>-</v>
      </c>
      <c r="AL47" s="609"/>
      <c r="AM47" s="609"/>
      <c r="AN47" s="609"/>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10"/>
      <c r="CE47" s="664"/>
      <c r="CF47" s="665"/>
      <c r="CG47" s="665"/>
      <c r="CH47" s="665"/>
      <c r="CI47" s="665"/>
      <c r="CJ47" s="665"/>
      <c r="CK47" s="665"/>
      <c r="CL47" s="665"/>
      <c r="CM47" s="665"/>
      <c r="CN47" s="665"/>
      <c r="CO47" s="665"/>
      <c r="CP47" s="665"/>
      <c r="CQ47" s="665"/>
      <c r="CR47" s="665"/>
      <c r="CS47" s="665"/>
      <c r="CT47" s="665"/>
      <c r="CU47" s="666"/>
      <c r="CW47" s="533" t="s">
        <v>256</v>
      </c>
      <c r="CX47" s="535" t="s">
        <v>256</v>
      </c>
      <c r="CY47" s="535" t="s">
        <v>256</v>
      </c>
      <c r="CZ47" s="535" t="s">
        <v>256</v>
      </c>
      <c r="DA47" s="535"/>
    </row>
    <row r="48" spans="2:105" ht="9" customHeight="1">
      <c r="B48" s="581"/>
      <c r="C48" s="582"/>
      <c r="D48" s="586"/>
      <c r="E48" s="620"/>
      <c r="F48" s="621"/>
      <c r="G48" s="621"/>
      <c r="H48" s="621"/>
      <c r="I48" s="621"/>
      <c r="J48" s="621"/>
      <c r="K48" s="622"/>
      <c r="L48" s="626"/>
      <c r="M48" s="627"/>
      <c r="N48" s="627"/>
      <c r="O48" s="627"/>
      <c r="P48" s="627"/>
      <c r="Q48" s="627"/>
      <c r="R48" s="627"/>
      <c r="S48" s="627"/>
      <c r="T48" s="627"/>
      <c r="U48" s="627"/>
      <c r="V48" s="627"/>
      <c r="W48" s="627"/>
      <c r="X48" s="627"/>
      <c r="Y48" s="628"/>
      <c r="Z48" s="631"/>
      <c r="AA48" s="632"/>
      <c r="AB48" s="632"/>
      <c r="AC48" s="632"/>
      <c r="AD48" s="632"/>
      <c r="AE48" s="632"/>
      <c r="AF48" s="632"/>
      <c r="AG48" s="632"/>
      <c r="AH48" s="632"/>
      <c r="AI48" s="632"/>
      <c r="AJ48" s="632"/>
      <c r="AK48" s="608"/>
      <c r="AL48" s="609"/>
      <c r="AM48" s="609"/>
      <c r="AN48" s="609"/>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10"/>
      <c r="CE48" s="664"/>
      <c r="CF48" s="665"/>
      <c r="CG48" s="665"/>
      <c r="CH48" s="665"/>
      <c r="CI48" s="665"/>
      <c r="CJ48" s="665"/>
      <c r="CK48" s="665"/>
      <c r="CL48" s="665"/>
      <c r="CM48" s="665"/>
      <c r="CN48" s="665"/>
      <c r="CO48" s="665"/>
      <c r="CP48" s="665"/>
      <c r="CQ48" s="665"/>
      <c r="CR48" s="665"/>
      <c r="CS48" s="665"/>
      <c r="CT48" s="665"/>
      <c r="CU48" s="666"/>
      <c r="CW48" s="534"/>
      <c r="CX48" s="536"/>
      <c r="CY48" s="536"/>
      <c r="CZ48" s="536"/>
      <c r="DA48" s="536"/>
    </row>
    <row r="49" spans="2:105" ht="9" customHeight="1">
      <c r="B49" s="634">
        <v>4</v>
      </c>
      <c r="C49" s="615"/>
      <c r="D49" s="616"/>
      <c r="E49" s="617" t="str">
        <f t="shared" ref="E49" si="8">CW49</f>
        <v>-</v>
      </c>
      <c r="F49" s="618"/>
      <c r="G49" s="618"/>
      <c r="H49" s="618"/>
      <c r="I49" s="618"/>
      <c r="J49" s="618"/>
      <c r="K49" s="619"/>
      <c r="L49" s="635" t="str">
        <f t="shared" ref="L49" si="9">CY49</f>
        <v>-</v>
      </c>
      <c r="M49" s="624"/>
      <c r="N49" s="624"/>
      <c r="O49" s="624"/>
      <c r="P49" s="624"/>
      <c r="Q49" s="624"/>
      <c r="R49" s="624"/>
      <c r="S49" s="624"/>
      <c r="T49" s="624"/>
      <c r="U49" s="624"/>
      <c r="V49" s="624"/>
      <c r="W49" s="624"/>
      <c r="X49" s="624"/>
      <c r="Y49" s="625"/>
      <c r="Z49" s="629" t="str">
        <f t="shared" ref="Z49" si="10">CX49</f>
        <v>-</v>
      </c>
      <c r="AA49" s="630"/>
      <c r="AB49" s="630"/>
      <c r="AC49" s="630"/>
      <c r="AD49" s="630"/>
      <c r="AE49" s="630"/>
      <c r="AF49" s="630"/>
      <c r="AG49" s="630"/>
      <c r="AH49" s="630"/>
      <c r="AI49" s="630"/>
      <c r="AJ49" s="630"/>
      <c r="AK49" s="629" t="str">
        <f t="shared" ref="AK49" si="11">IF(DA49="","-",DA49)</f>
        <v>-</v>
      </c>
      <c r="AL49" s="630"/>
      <c r="AM49" s="630"/>
      <c r="AN49" s="630"/>
      <c r="AO49" s="630"/>
      <c r="AP49" s="630"/>
      <c r="AQ49" s="630"/>
      <c r="AR49" s="630"/>
      <c r="AS49" s="630"/>
      <c r="AT49" s="630"/>
      <c r="AU49" s="630"/>
      <c r="AV49" s="630"/>
      <c r="AW49" s="630"/>
      <c r="AX49" s="630"/>
      <c r="AY49" s="630"/>
      <c r="AZ49" s="630"/>
      <c r="BA49" s="630"/>
      <c r="BB49" s="630"/>
      <c r="BC49" s="630"/>
      <c r="BD49" s="630"/>
      <c r="BE49" s="630"/>
      <c r="BF49" s="630"/>
      <c r="BG49" s="630"/>
      <c r="BH49" s="630"/>
      <c r="BI49" s="630"/>
      <c r="BJ49" s="630"/>
      <c r="BK49" s="630"/>
      <c r="BL49" s="630"/>
      <c r="BM49" s="630"/>
      <c r="BN49" s="630"/>
      <c r="BO49" s="630"/>
      <c r="BP49" s="630"/>
      <c r="BQ49" s="630"/>
      <c r="BR49" s="630"/>
      <c r="BS49" s="630"/>
      <c r="BT49" s="630"/>
      <c r="BU49" s="630"/>
      <c r="BV49" s="630"/>
      <c r="BW49" s="630"/>
      <c r="BX49" s="630"/>
      <c r="BY49" s="630"/>
      <c r="BZ49" s="630"/>
      <c r="CA49" s="630"/>
      <c r="CB49" s="630"/>
      <c r="CC49" s="630"/>
      <c r="CD49" s="633"/>
      <c r="CE49" s="664"/>
      <c r="CF49" s="665"/>
      <c r="CG49" s="665"/>
      <c r="CH49" s="665"/>
      <c r="CI49" s="665"/>
      <c r="CJ49" s="665"/>
      <c r="CK49" s="665"/>
      <c r="CL49" s="665"/>
      <c r="CM49" s="665"/>
      <c r="CN49" s="665"/>
      <c r="CO49" s="665"/>
      <c r="CP49" s="665"/>
      <c r="CQ49" s="665"/>
      <c r="CR49" s="665"/>
      <c r="CS49" s="665"/>
      <c r="CT49" s="665"/>
      <c r="CU49" s="666"/>
      <c r="CW49" s="533" t="s">
        <v>256</v>
      </c>
      <c r="CX49" s="535" t="s">
        <v>256</v>
      </c>
      <c r="CY49" s="535" t="s">
        <v>256</v>
      </c>
      <c r="CZ49" s="535" t="s">
        <v>256</v>
      </c>
      <c r="DA49" s="535"/>
    </row>
    <row r="50" spans="2:105" ht="9" customHeight="1">
      <c r="B50" s="581"/>
      <c r="C50" s="582"/>
      <c r="D50" s="586"/>
      <c r="E50" s="620"/>
      <c r="F50" s="621"/>
      <c r="G50" s="621"/>
      <c r="H50" s="621"/>
      <c r="I50" s="621"/>
      <c r="J50" s="621"/>
      <c r="K50" s="622"/>
      <c r="L50" s="626"/>
      <c r="M50" s="627"/>
      <c r="N50" s="627"/>
      <c r="O50" s="627"/>
      <c r="P50" s="627"/>
      <c r="Q50" s="627"/>
      <c r="R50" s="627"/>
      <c r="S50" s="627"/>
      <c r="T50" s="627"/>
      <c r="U50" s="627"/>
      <c r="V50" s="627"/>
      <c r="W50" s="627"/>
      <c r="X50" s="627"/>
      <c r="Y50" s="628"/>
      <c r="Z50" s="631"/>
      <c r="AA50" s="632"/>
      <c r="AB50" s="632"/>
      <c r="AC50" s="632"/>
      <c r="AD50" s="632"/>
      <c r="AE50" s="632"/>
      <c r="AF50" s="632"/>
      <c r="AG50" s="632"/>
      <c r="AH50" s="632"/>
      <c r="AI50" s="632"/>
      <c r="AJ50" s="632"/>
      <c r="AK50" s="631"/>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2"/>
      <c r="BW50" s="632"/>
      <c r="BX50" s="632"/>
      <c r="BY50" s="632"/>
      <c r="BZ50" s="632"/>
      <c r="CA50" s="632"/>
      <c r="CB50" s="632"/>
      <c r="CC50" s="632"/>
      <c r="CD50" s="660"/>
      <c r="CE50" s="664"/>
      <c r="CF50" s="665"/>
      <c r="CG50" s="665"/>
      <c r="CH50" s="665"/>
      <c r="CI50" s="665"/>
      <c r="CJ50" s="665"/>
      <c r="CK50" s="665"/>
      <c r="CL50" s="665"/>
      <c r="CM50" s="665"/>
      <c r="CN50" s="665"/>
      <c r="CO50" s="665"/>
      <c r="CP50" s="665"/>
      <c r="CQ50" s="665"/>
      <c r="CR50" s="665"/>
      <c r="CS50" s="665"/>
      <c r="CT50" s="665"/>
      <c r="CU50" s="666"/>
      <c r="CW50" s="534"/>
      <c r="CX50" s="536"/>
      <c r="CY50" s="536"/>
      <c r="CZ50" s="536"/>
      <c r="DA50" s="536"/>
    </row>
    <row r="51" spans="2:105" ht="9" customHeight="1">
      <c r="B51" s="634">
        <v>5</v>
      </c>
      <c r="C51" s="615"/>
      <c r="D51" s="616"/>
      <c r="E51" s="617" t="str">
        <f t="shared" ref="E51" si="12">CW51</f>
        <v>-</v>
      </c>
      <c r="F51" s="618"/>
      <c r="G51" s="618"/>
      <c r="H51" s="618"/>
      <c r="I51" s="618"/>
      <c r="J51" s="618"/>
      <c r="K51" s="619"/>
      <c r="L51" s="635" t="str">
        <f t="shared" ref="L51" si="13">CY51</f>
        <v>-</v>
      </c>
      <c r="M51" s="624"/>
      <c r="N51" s="624"/>
      <c r="O51" s="624"/>
      <c r="P51" s="624"/>
      <c r="Q51" s="624"/>
      <c r="R51" s="624"/>
      <c r="S51" s="624"/>
      <c r="T51" s="624"/>
      <c r="U51" s="624"/>
      <c r="V51" s="624"/>
      <c r="W51" s="624"/>
      <c r="X51" s="624"/>
      <c r="Y51" s="625"/>
      <c r="Z51" s="629" t="str">
        <f t="shared" ref="Z51" si="14">CX51</f>
        <v>-</v>
      </c>
      <c r="AA51" s="630"/>
      <c r="AB51" s="630"/>
      <c r="AC51" s="630"/>
      <c r="AD51" s="630"/>
      <c r="AE51" s="630"/>
      <c r="AF51" s="630"/>
      <c r="AG51" s="630"/>
      <c r="AH51" s="630"/>
      <c r="AI51" s="630"/>
      <c r="AJ51" s="630"/>
      <c r="AK51" s="608" t="str">
        <f t="shared" ref="AK51" si="15">IF(DA51="","-",DA51)</f>
        <v>-</v>
      </c>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09"/>
      <c r="BN51" s="609"/>
      <c r="BO51" s="609"/>
      <c r="BP51" s="609"/>
      <c r="BQ51" s="609"/>
      <c r="BR51" s="609"/>
      <c r="BS51" s="609"/>
      <c r="BT51" s="609"/>
      <c r="BU51" s="609"/>
      <c r="BV51" s="609"/>
      <c r="BW51" s="609"/>
      <c r="BX51" s="609"/>
      <c r="BY51" s="609"/>
      <c r="BZ51" s="609"/>
      <c r="CA51" s="609"/>
      <c r="CB51" s="609"/>
      <c r="CC51" s="609"/>
      <c r="CD51" s="610"/>
      <c r="CE51" s="664"/>
      <c r="CF51" s="665"/>
      <c r="CG51" s="665"/>
      <c r="CH51" s="665"/>
      <c r="CI51" s="665"/>
      <c r="CJ51" s="665"/>
      <c r="CK51" s="665"/>
      <c r="CL51" s="665"/>
      <c r="CM51" s="665"/>
      <c r="CN51" s="665"/>
      <c r="CO51" s="665"/>
      <c r="CP51" s="665"/>
      <c r="CQ51" s="665"/>
      <c r="CR51" s="665"/>
      <c r="CS51" s="665"/>
      <c r="CT51" s="665"/>
      <c r="CU51" s="666"/>
      <c r="CW51" s="533" t="s">
        <v>256</v>
      </c>
      <c r="CX51" s="535" t="s">
        <v>256</v>
      </c>
      <c r="CY51" s="535" t="s">
        <v>256</v>
      </c>
      <c r="CZ51" s="535" t="s">
        <v>256</v>
      </c>
      <c r="DA51" s="535"/>
    </row>
    <row r="52" spans="2:105" ht="9" customHeight="1" thickBot="1">
      <c r="B52" s="598"/>
      <c r="C52" s="599"/>
      <c r="D52" s="600"/>
      <c r="E52" s="620"/>
      <c r="F52" s="621"/>
      <c r="G52" s="621"/>
      <c r="H52" s="621"/>
      <c r="I52" s="621"/>
      <c r="J52" s="621"/>
      <c r="K52" s="622"/>
      <c r="L52" s="636"/>
      <c r="M52" s="637"/>
      <c r="N52" s="637"/>
      <c r="O52" s="637"/>
      <c r="P52" s="637"/>
      <c r="Q52" s="637"/>
      <c r="R52" s="637"/>
      <c r="S52" s="637"/>
      <c r="T52" s="637"/>
      <c r="U52" s="637"/>
      <c r="V52" s="637"/>
      <c r="W52" s="637"/>
      <c r="X52" s="637"/>
      <c r="Y52" s="638"/>
      <c r="Z52" s="611"/>
      <c r="AA52" s="612"/>
      <c r="AB52" s="612"/>
      <c r="AC52" s="612"/>
      <c r="AD52" s="612"/>
      <c r="AE52" s="612"/>
      <c r="AF52" s="612"/>
      <c r="AG52" s="612"/>
      <c r="AH52" s="612"/>
      <c r="AI52" s="612"/>
      <c r="AJ52" s="612"/>
      <c r="AK52" s="611"/>
      <c r="AL52" s="612"/>
      <c r="AM52" s="612"/>
      <c r="AN52" s="612"/>
      <c r="AO52" s="612"/>
      <c r="AP52" s="612"/>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3"/>
      <c r="CE52" s="667"/>
      <c r="CF52" s="668"/>
      <c r="CG52" s="668"/>
      <c r="CH52" s="668"/>
      <c r="CI52" s="668"/>
      <c r="CJ52" s="668"/>
      <c r="CK52" s="668"/>
      <c r="CL52" s="668"/>
      <c r="CM52" s="668"/>
      <c r="CN52" s="668"/>
      <c r="CO52" s="668"/>
      <c r="CP52" s="668"/>
      <c r="CQ52" s="668"/>
      <c r="CR52" s="668"/>
      <c r="CS52" s="668"/>
      <c r="CT52" s="668"/>
      <c r="CU52" s="669"/>
      <c r="CW52" s="534"/>
      <c r="CX52" s="536"/>
      <c r="CY52" s="536"/>
      <c r="CZ52" s="536"/>
      <c r="DA52" s="536"/>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659"/>
      <c r="CY53" s="67"/>
    </row>
    <row r="54" spans="2:105" ht="9" customHeight="1">
      <c r="B54" s="607"/>
      <c r="C54" s="580"/>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0"/>
      <c r="AU54" s="580"/>
      <c r="AV54" s="580"/>
      <c r="AW54" s="580"/>
      <c r="AX54" s="580"/>
      <c r="AY54" s="580"/>
      <c r="AZ54" s="580"/>
      <c r="BA54" s="580"/>
      <c r="BB54" s="580"/>
      <c r="BC54" s="580"/>
      <c r="BD54" s="580"/>
      <c r="BE54" s="580"/>
      <c r="BF54" s="580"/>
      <c r="BG54" s="580"/>
      <c r="BH54" s="580"/>
      <c r="BI54" s="580"/>
      <c r="BJ54" s="580"/>
      <c r="BK54" s="580"/>
      <c r="BL54" s="580"/>
      <c r="BM54" s="580"/>
      <c r="BN54" s="580"/>
      <c r="BO54" s="580"/>
      <c r="BP54" s="580"/>
      <c r="BQ54" s="580"/>
      <c r="BR54" s="580"/>
      <c r="BS54" s="580"/>
      <c r="BT54" s="580"/>
      <c r="BU54" s="580"/>
      <c r="BV54" s="580"/>
      <c r="BW54" s="580"/>
      <c r="BX54" s="580"/>
      <c r="BY54" s="580"/>
      <c r="BZ54" s="580"/>
      <c r="CA54" s="580"/>
      <c r="CB54" s="580"/>
      <c r="CC54" s="580"/>
      <c r="CD54" s="580"/>
      <c r="CE54" s="580"/>
      <c r="CF54" s="580"/>
      <c r="CG54" s="580"/>
      <c r="CH54" s="580"/>
      <c r="CI54" s="580"/>
      <c r="CJ54" s="580"/>
      <c r="CK54" s="580"/>
      <c r="CL54" s="580"/>
      <c r="CM54" s="580"/>
      <c r="CN54" s="580"/>
      <c r="CO54" s="580"/>
      <c r="CP54" s="580"/>
      <c r="CQ54" s="580"/>
      <c r="CR54" s="580"/>
      <c r="CS54" s="580"/>
      <c r="CT54" s="580"/>
      <c r="CU54" s="606"/>
      <c r="CY54" s="67"/>
    </row>
    <row r="55" spans="2:105" ht="7.5" customHeight="1">
      <c r="B55" s="614" t="s">
        <v>218</v>
      </c>
      <c r="C55" s="639"/>
      <c r="D55" s="639"/>
      <c r="E55" s="639"/>
      <c r="F55" s="639"/>
      <c r="G55" s="639"/>
      <c r="H55" s="639"/>
      <c r="I55" s="639"/>
      <c r="J55" s="639"/>
      <c r="K55" s="639"/>
      <c r="L55" s="639"/>
      <c r="M55" s="639"/>
      <c r="N55" s="639"/>
      <c r="O55" s="639"/>
      <c r="P55" s="639"/>
      <c r="Q55" s="639"/>
      <c r="R55" s="639"/>
      <c r="S55" s="639"/>
      <c r="T55" s="639"/>
      <c r="U55" s="639"/>
      <c r="V55" s="639"/>
      <c r="W55" s="616"/>
      <c r="X55" s="640" t="s">
        <v>219</v>
      </c>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16"/>
      <c r="BJ55" s="640" t="s">
        <v>220</v>
      </c>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41"/>
      <c r="CW55" s="152">
        <f>SUM(CW43:CW52)</f>
        <v>0</v>
      </c>
      <c r="CX55" s="123"/>
      <c r="CY55" s="67"/>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6"/>
      <c r="X56" s="585"/>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6"/>
      <c r="BJ56" s="585"/>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42"/>
      <c r="CX56" s="123"/>
      <c r="CY56" s="67"/>
    </row>
    <row r="57" spans="2:105" ht="9.75" customHeight="1">
      <c r="B57" s="643" t="str">
        <f>IF(CE43="不検出","不検出",IF(CE43="検出","クリソタイル",""))</f>
        <v>不検出</v>
      </c>
      <c r="C57" s="546"/>
      <c r="D57" s="546"/>
      <c r="E57" s="546"/>
      <c r="F57" s="546"/>
      <c r="G57" s="546"/>
      <c r="H57" s="546"/>
      <c r="I57" s="546"/>
      <c r="J57" s="546"/>
      <c r="K57" s="546"/>
      <c r="L57" s="546"/>
      <c r="M57" s="546"/>
      <c r="N57" s="546"/>
      <c r="O57" s="546"/>
      <c r="P57" s="546"/>
      <c r="Q57" s="546"/>
      <c r="R57" s="546"/>
      <c r="S57" s="546"/>
      <c r="T57" s="546"/>
      <c r="U57" s="546"/>
      <c r="V57" s="546"/>
      <c r="W57" s="584"/>
      <c r="X57" s="122"/>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5"/>
      <c r="BJ57" s="122"/>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6"/>
      <c r="CX57" s="123"/>
      <c r="CY57" s="67"/>
    </row>
    <row r="58" spans="2:105" ht="9.75" customHeight="1">
      <c r="B58" s="607"/>
      <c r="C58" s="546"/>
      <c r="D58" s="546"/>
      <c r="E58" s="546"/>
      <c r="F58" s="546"/>
      <c r="G58" s="546"/>
      <c r="H58" s="546"/>
      <c r="I58" s="546"/>
      <c r="J58" s="546"/>
      <c r="K58" s="546"/>
      <c r="L58" s="546"/>
      <c r="M58" s="546"/>
      <c r="N58" s="546"/>
      <c r="O58" s="546"/>
      <c r="P58" s="546"/>
      <c r="Q58" s="546"/>
      <c r="R58" s="546"/>
      <c r="S58" s="546"/>
      <c r="T58" s="546"/>
      <c r="U58" s="546"/>
      <c r="V58" s="546"/>
      <c r="W58" s="584"/>
      <c r="X58" s="127"/>
      <c r="Y58" s="109"/>
      <c r="Z58" s="109"/>
      <c r="AA58" s="109"/>
      <c r="AC58" s="539" t="s">
        <v>222</v>
      </c>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108"/>
      <c r="BF58" s="109"/>
      <c r="BG58" s="109"/>
      <c r="BH58" s="109"/>
      <c r="BI58" s="128"/>
      <c r="BJ58" s="127"/>
      <c r="BK58" s="109"/>
      <c r="BL58" s="109"/>
      <c r="BM58" s="109"/>
      <c r="BO58" s="539" t="s">
        <v>222</v>
      </c>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108"/>
      <c r="CR58" s="109"/>
      <c r="CS58" s="109"/>
      <c r="CT58" s="109"/>
      <c r="CU58" s="129"/>
      <c r="CX58" s="123"/>
      <c r="CY58" s="67"/>
    </row>
    <row r="59" spans="2:105" ht="9.75" customHeight="1">
      <c r="B59" s="607"/>
      <c r="C59" s="546"/>
      <c r="D59" s="546"/>
      <c r="E59" s="546"/>
      <c r="F59" s="546"/>
      <c r="G59" s="546"/>
      <c r="H59" s="546"/>
      <c r="I59" s="546"/>
      <c r="J59" s="546"/>
      <c r="K59" s="546"/>
      <c r="L59" s="546"/>
      <c r="M59" s="546"/>
      <c r="N59" s="546"/>
      <c r="O59" s="546"/>
      <c r="P59" s="546"/>
      <c r="Q59" s="546"/>
      <c r="R59" s="546"/>
      <c r="S59" s="546"/>
      <c r="T59" s="546"/>
      <c r="U59" s="546"/>
      <c r="V59" s="546"/>
      <c r="W59" s="584"/>
      <c r="X59" s="127"/>
      <c r="Y59" s="109"/>
      <c r="Z59" s="109"/>
      <c r="AA59" s="109"/>
      <c r="AB59" s="108"/>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108"/>
      <c r="BF59" s="109"/>
      <c r="BG59" s="109"/>
      <c r="BH59" s="109"/>
      <c r="BI59" s="128"/>
      <c r="BJ59" s="127"/>
      <c r="BK59" s="109"/>
      <c r="BL59" s="109"/>
      <c r="BM59" s="109"/>
      <c r="BN59" s="108"/>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108"/>
      <c r="CR59" s="109"/>
      <c r="CS59" s="109"/>
      <c r="CT59" s="109"/>
      <c r="CU59" s="129"/>
      <c r="CX59" s="123"/>
      <c r="CY59" s="67"/>
    </row>
    <row r="60" spans="2:105" ht="9.75" customHeight="1">
      <c r="B60" s="607"/>
      <c r="C60" s="546"/>
      <c r="D60" s="546"/>
      <c r="E60" s="546"/>
      <c r="F60" s="546"/>
      <c r="G60" s="546"/>
      <c r="H60" s="546"/>
      <c r="I60" s="546"/>
      <c r="J60" s="546"/>
      <c r="K60" s="546"/>
      <c r="L60" s="546"/>
      <c r="M60" s="546"/>
      <c r="N60" s="546"/>
      <c r="O60" s="546"/>
      <c r="P60" s="546"/>
      <c r="Q60" s="546"/>
      <c r="R60" s="546"/>
      <c r="S60" s="546"/>
      <c r="T60" s="546"/>
      <c r="U60" s="546"/>
      <c r="V60" s="546"/>
      <c r="W60" s="584"/>
      <c r="X60" s="127"/>
      <c r="Y60" s="109"/>
      <c r="Z60" s="109"/>
      <c r="AA60" s="109"/>
      <c r="AB60" s="108"/>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108"/>
      <c r="BF60" s="109"/>
      <c r="BG60" s="109"/>
      <c r="BH60" s="109"/>
      <c r="BI60" s="128"/>
      <c r="BJ60" s="127"/>
      <c r="BK60" s="109"/>
      <c r="BL60" s="109"/>
      <c r="BM60" s="109"/>
      <c r="BN60" s="108"/>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108"/>
      <c r="CR60" s="109"/>
      <c r="CS60" s="109"/>
      <c r="CT60" s="109"/>
      <c r="CU60" s="129"/>
      <c r="CX60" s="123"/>
    </row>
    <row r="61" spans="2:105" ht="9.75" customHeight="1">
      <c r="B61" s="607"/>
      <c r="C61" s="546"/>
      <c r="D61" s="546"/>
      <c r="E61" s="546"/>
      <c r="F61" s="546"/>
      <c r="G61" s="546"/>
      <c r="H61" s="546"/>
      <c r="I61" s="546"/>
      <c r="J61" s="546"/>
      <c r="K61" s="546"/>
      <c r="L61" s="546"/>
      <c r="M61" s="546"/>
      <c r="N61" s="546"/>
      <c r="O61" s="546"/>
      <c r="P61" s="546"/>
      <c r="Q61" s="546"/>
      <c r="R61" s="546"/>
      <c r="S61" s="546"/>
      <c r="T61" s="546"/>
      <c r="U61" s="546"/>
      <c r="V61" s="546"/>
      <c r="W61" s="584"/>
      <c r="X61" s="127"/>
      <c r="Y61" s="109"/>
      <c r="Z61" s="109"/>
      <c r="AA61" s="109"/>
      <c r="AB61" s="108"/>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108"/>
      <c r="BF61" s="109"/>
      <c r="BG61" s="109"/>
      <c r="BH61" s="109"/>
      <c r="BI61" s="128"/>
      <c r="BJ61" s="127"/>
      <c r="BK61" s="109"/>
      <c r="BL61" s="109"/>
      <c r="BM61" s="109"/>
      <c r="BN61" s="108"/>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108"/>
      <c r="CR61" s="109"/>
      <c r="CS61" s="109"/>
      <c r="CT61" s="109"/>
      <c r="CU61" s="129"/>
    </row>
    <row r="62" spans="2:105" ht="9.75" customHeight="1">
      <c r="B62" s="607"/>
      <c r="C62" s="546"/>
      <c r="D62" s="546"/>
      <c r="E62" s="546"/>
      <c r="F62" s="546"/>
      <c r="G62" s="546"/>
      <c r="H62" s="546"/>
      <c r="I62" s="546"/>
      <c r="J62" s="546"/>
      <c r="K62" s="546"/>
      <c r="L62" s="546"/>
      <c r="M62" s="546"/>
      <c r="N62" s="546"/>
      <c r="O62" s="546"/>
      <c r="P62" s="546"/>
      <c r="Q62" s="546"/>
      <c r="R62" s="546"/>
      <c r="S62" s="546"/>
      <c r="T62" s="546"/>
      <c r="U62" s="546"/>
      <c r="V62" s="546"/>
      <c r="W62" s="584"/>
      <c r="X62" s="127"/>
      <c r="Y62" s="109"/>
      <c r="Z62" s="109"/>
      <c r="AA62" s="109"/>
      <c r="AB62" s="108"/>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108"/>
      <c r="BF62" s="109"/>
      <c r="BG62" s="109"/>
      <c r="BH62" s="109"/>
      <c r="BI62" s="128"/>
      <c r="BJ62" s="127"/>
      <c r="BK62" s="109"/>
      <c r="BL62" s="109"/>
      <c r="BM62" s="109"/>
      <c r="BN62" s="108"/>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108"/>
      <c r="CR62" s="109"/>
      <c r="CS62" s="109"/>
      <c r="CT62" s="109"/>
      <c r="CU62" s="129"/>
      <c r="CX62" s="123"/>
    </row>
    <row r="63" spans="2:105" ht="9.75" customHeight="1">
      <c r="B63" s="607"/>
      <c r="C63" s="546"/>
      <c r="D63" s="546"/>
      <c r="E63" s="546"/>
      <c r="F63" s="546"/>
      <c r="G63" s="546"/>
      <c r="H63" s="546"/>
      <c r="I63" s="546"/>
      <c r="J63" s="546"/>
      <c r="K63" s="546"/>
      <c r="L63" s="546"/>
      <c r="M63" s="546"/>
      <c r="N63" s="546"/>
      <c r="O63" s="546"/>
      <c r="P63" s="546"/>
      <c r="Q63" s="546"/>
      <c r="R63" s="546"/>
      <c r="S63" s="546"/>
      <c r="T63" s="546"/>
      <c r="U63" s="546"/>
      <c r="V63" s="546"/>
      <c r="W63" s="584"/>
      <c r="X63" s="127"/>
      <c r="Y63" s="109"/>
      <c r="Z63" s="109"/>
      <c r="AA63" s="109"/>
      <c r="AB63" s="108"/>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108"/>
      <c r="BF63" s="109"/>
      <c r="BG63" s="109"/>
      <c r="BH63" s="109"/>
      <c r="BI63" s="128"/>
      <c r="BJ63" s="127"/>
      <c r="BK63" s="109"/>
      <c r="BL63" s="109"/>
      <c r="BM63" s="109"/>
      <c r="BN63" s="108"/>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108"/>
      <c r="CR63" s="109"/>
      <c r="CS63" s="109"/>
      <c r="CT63" s="109"/>
      <c r="CU63" s="129"/>
    </row>
    <row r="64" spans="2:105" ht="9.75" customHeight="1">
      <c r="B64" s="607"/>
      <c r="C64" s="546"/>
      <c r="D64" s="546"/>
      <c r="E64" s="546"/>
      <c r="F64" s="546"/>
      <c r="G64" s="546"/>
      <c r="H64" s="546"/>
      <c r="I64" s="546"/>
      <c r="J64" s="546"/>
      <c r="K64" s="546"/>
      <c r="L64" s="546"/>
      <c r="M64" s="546"/>
      <c r="N64" s="546"/>
      <c r="O64" s="546"/>
      <c r="P64" s="546"/>
      <c r="Q64" s="546"/>
      <c r="R64" s="546"/>
      <c r="S64" s="546"/>
      <c r="T64" s="546"/>
      <c r="U64" s="546"/>
      <c r="V64" s="546"/>
      <c r="W64" s="584"/>
      <c r="X64" s="127"/>
      <c r="Y64" s="109"/>
      <c r="Z64" s="109"/>
      <c r="AA64" s="109"/>
      <c r="AB64" s="108"/>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108"/>
      <c r="BF64" s="109"/>
      <c r="BG64" s="109"/>
      <c r="BH64" s="109"/>
      <c r="BI64" s="128"/>
      <c r="BJ64" s="127"/>
      <c r="BK64" s="109"/>
      <c r="BL64" s="109"/>
      <c r="BM64" s="109"/>
      <c r="BN64" s="108"/>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108"/>
      <c r="CR64" s="109"/>
      <c r="CS64" s="109"/>
      <c r="CT64" s="109"/>
      <c r="CU64" s="129"/>
    </row>
    <row r="65" spans="2:99" ht="9.75" customHeight="1">
      <c r="B65" s="607"/>
      <c r="C65" s="546"/>
      <c r="D65" s="546"/>
      <c r="E65" s="546"/>
      <c r="F65" s="546"/>
      <c r="G65" s="546"/>
      <c r="H65" s="546"/>
      <c r="I65" s="546"/>
      <c r="J65" s="546"/>
      <c r="K65" s="546"/>
      <c r="L65" s="546"/>
      <c r="M65" s="546"/>
      <c r="N65" s="546"/>
      <c r="O65" s="546"/>
      <c r="P65" s="546"/>
      <c r="Q65" s="546"/>
      <c r="R65" s="546"/>
      <c r="S65" s="546"/>
      <c r="T65" s="546"/>
      <c r="U65" s="546"/>
      <c r="V65" s="546"/>
      <c r="W65" s="584"/>
      <c r="X65" s="127"/>
      <c r="Y65" s="109"/>
      <c r="Z65" s="109"/>
      <c r="AA65" s="109"/>
      <c r="AB65" s="108"/>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108"/>
      <c r="BF65" s="109"/>
      <c r="BG65" s="109"/>
      <c r="BH65" s="109"/>
      <c r="BI65" s="128"/>
      <c r="BJ65" s="127"/>
      <c r="BK65" s="109"/>
      <c r="BL65" s="109"/>
      <c r="BM65" s="109"/>
      <c r="BN65" s="108"/>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108"/>
      <c r="CR65" s="109"/>
      <c r="CS65" s="109"/>
      <c r="CT65" s="109"/>
      <c r="CU65" s="129"/>
    </row>
    <row r="66" spans="2:99" ht="9.75" customHeight="1">
      <c r="B66" s="607"/>
      <c r="C66" s="546"/>
      <c r="D66" s="546"/>
      <c r="E66" s="546"/>
      <c r="F66" s="546"/>
      <c r="G66" s="546"/>
      <c r="H66" s="546"/>
      <c r="I66" s="546"/>
      <c r="J66" s="546"/>
      <c r="K66" s="546"/>
      <c r="L66" s="546"/>
      <c r="M66" s="546"/>
      <c r="N66" s="546"/>
      <c r="O66" s="546"/>
      <c r="P66" s="546"/>
      <c r="Q66" s="546"/>
      <c r="R66" s="546"/>
      <c r="S66" s="546"/>
      <c r="T66" s="546"/>
      <c r="U66" s="546"/>
      <c r="V66" s="546"/>
      <c r="W66" s="584"/>
      <c r="X66" s="127"/>
      <c r="Y66" s="109"/>
      <c r="Z66" s="109"/>
      <c r="AA66" s="109"/>
      <c r="AB66" s="108"/>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108"/>
      <c r="BF66" s="109"/>
      <c r="BG66" s="109"/>
      <c r="BH66" s="109"/>
      <c r="BI66" s="128"/>
      <c r="BJ66" s="127"/>
      <c r="BK66" s="109"/>
      <c r="BL66" s="109"/>
      <c r="BM66" s="109"/>
      <c r="BN66" s="108"/>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108"/>
      <c r="CR66" s="109"/>
      <c r="CS66" s="109"/>
      <c r="CT66" s="109"/>
      <c r="CU66" s="129"/>
    </row>
    <row r="67" spans="2:99" ht="9.75" customHeight="1">
      <c r="B67" s="607"/>
      <c r="C67" s="546"/>
      <c r="D67" s="546"/>
      <c r="E67" s="546"/>
      <c r="F67" s="546"/>
      <c r="G67" s="546"/>
      <c r="H67" s="546"/>
      <c r="I67" s="546"/>
      <c r="J67" s="546"/>
      <c r="K67" s="546"/>
      <c r="L67" s="546"/>
      <c r="M67" s="546"/>
      <c r="N67" s="546"/>
      <c r="O67" s="546"/>
      <c r="P67" s="546"/>
      <c r="Q67" s="546"/>
      <c r="R67" s="546"/>
      <c r="S67" s="546"/>
      <c r="T67" s="546"/>
      <c r="U67" s="546"/>
      <c r="V67" s="546"/>
      <c r="W67" s="584"/>
      <c r="X67" s="127"/>
      <c r="Y67" s="109"/>
      <c r="Z67" s="109"/>
      <c r="AA67" s="109"/>
      <c r="AB67" s="108"/>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108"/>
      <c r="BF67" s="109"/>
      <c r="BG67" s="109"/>
      <c r="BH67" s="109"/>
      <c r="BI67" s="128"/>
      <c r="BJ67" s="127"/>
      <c r="BK67" s="109"/>
      <c r="BL67" s="109"/>
      <c r="BM67" s="109"/>
      <c r="BN67" s="108"/>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108"/>
      <c r="CR67" s="109"/>
      <c r="CS67" s="109"/>
      <c r="CT67" s="109"/>
      <c r="CU67" s="129"/>
    </row>
    <row r="68" spans="2:99" ht="9.75" customHeight="1">
      <c r="B68" s="607"/>
      <c r="C68" s="546"/>
      <c r="D68" s="546"/>
      <c r="E68" s="546"/>
      <c r="F68" s="546"/>
      <c r="G68" s="546"/>
      <c r="H68" s="546"/>
      <c r="I68" s="546"/>
      <c r="J68" s="546"/>
      <c r="K68" s="546"/>
      <c r="L68" s="546"/>
      <c r="M68" s="546"/>
      <c r="N68" s="546"/>
      <c r="O68" s="546"/>
      <c r="P68" s="546"/>
      <c r="Q68" s="546"/>
      <c r="R68" s="546"/>
      <c r="S68" s="546"/>
      <c r="T68" s="546"/>
      <c r="U68" s="546"/>
      <c r="V68" s="546"/>
      <c r="W68" s="584"/>
      <c r="X68" s="127"/>
      <c r="Y68" s="109"/>
      <c r="Z68" s="109"/>
      <c r="AA68" s="109"/>
      <c r="AB68" s="108"/>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108"/>
      <c r="BF68" s="109"/>
      <c r="BG68" s="109"/>
      <c r="BH68" s="109"/>
      <c r="BI68" s="128"/>
      <c r="BJ68" s="127"/>
      <c r="BK68" s="109"/>
      <c r="BL68" s="109"/>
      <c r="BM68" s="109"/>
      <c r="BN68" s="108"/>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108"/>
      <c r="CR68" s="109"/>
      <c r="CS68" s="109"/>
      <c r="CT68" s="109"/>
      <c r="CU68" s="129"/>
    </row>
    <row r="69" spans="2:99" ht="9.75" customHeight="1">
      <c r="B69" s="607"/>
      <c r="C69" s="546"/>
      <c r="D69" s="546"/>
      <c r="E69" s="546"/>
      <c r="F69" s="546"/>
      <c r="G69" s="546"/>
      <c r="H69" s="546"/>
      <c r="I69" s="546"/>
      <c r="J69" s="546"/>
      <c r="K69" s="546"/>
      <c r="L69" s="546"/>
      <c r="M69" s="546"/>
      <c r="N69" s="546"/>
      <c r="O69" s="546"/>
      <c r="P69" s="546"/>
      <c r="Q69" s="546"/>
      <c r="R69" s="546"/>
      <c r="S69" s="546"/>
      <c r="T69" s="546"/>
      <c r="U69" s="546"/>
      <c r="V69" s="546"/>
      <c r="W69" s="584"/>
      <c r="X69" s="127"/>
      <c r="Y69" s="109"/>
      <c r="Z69" s="109"/>
      <c r="AA69" s="109"/>
      <c r="AB69" s="108"/>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108"/>
      <c r="BF69" s="109"/>
      <c r="BG69" s="109"/>
      <c r="BH69" s="109"/>
      <c r="BI69" s="128"/>
      <c r="BJ69" s="127"/>
      <c r="BK69" s="109"/>
      <c r="BL69" s="109"/>
      <c r="BM69" s="109"/>
      <c r="BN69" s="108"/>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108"/>
      <c r="CR69" s="109"/>
      <c r="CS69" s="109"/>
      <c r="CT69" s="109"/>
      <c r="CU69" s="129"/>
    </row>
    <row r="70" spans="2:99" ht="9.75" customHeight="1">
      <c r="B70" s="607"/>
      <c r="C70" s="546"/>
      <c r="D70" s="546"/>
      <c r="E70" s="546"/>
      <c r="F70" s="546"/>
      <c r="G70" s="546"/>
      <c r="H70" s="546"/>
      <c r="I70" s="546"/>
      <c r="J70" s="546"/>
      <c r="K70" s="546"/>
      <c r="L70" s="546"/>
      <c r="M70" s="546"/>
      <c r="N70" s="546"/>
      <c r="O70" s="546"/>
      <c r="P70" s="546"/>
      <c r="Q70" s="546"/>
      <c r="R70" s="546"/>
      <c r="S70" s="546"/>
      <c r="T70" s="546"/>
      <c r="U70" s="546"/>
      <c r="V70" s="546"/>
      <c r="W70" s="584"/>
      <c r="X70" s="127"/>
      <c r="Y70" s="109"/>
      <c r="Z70" s="109"/>
      <c r="AA70" s="109"/>
      <c r="AB70" s="108"/>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108"/>
      <c r="BF70" s="109"/>
      <c r="BG70" s="109"/>
      <c r="BH70" s="109"/>
      <c r="BI70" s="128"/>
      <c r="BJ70" s="127"/>
      <c r="BK70" s="109"/>
      <c r="BL70" s="109"/>
      <c r="BM70" s="109"/>
      <c r="BN70" s="108"/>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108"/>
      <c r="CR70" s="109"/>
      <c r="CS70" s="109"/>
      <c r="CT70" s="109"/>
      <c r="CU70" s="129"/>
    </row>
    <row r="71" spans="2:99" ht="9.75" customHeight="1">
      <c r="B71" s="607"/>
      <c r="C71" s="546"/>
      <c r="D71" s="546"/>
      <c r="E71" s="546"/>
      <c r="F71" s="546"/>
      <c r="G71" s="546"/>
      <c r="H71" s="546"/>
      <c r="I71" s="546"/>
      <c r="J71" s="546"/>
      <c r="K71" s="546"/>
      <c r="L71" s="546"/>
      <c r="M71" s="546"/>
      <c r="N71" s="546"/>
      <c r="O71" s="546"/>
      <c r="P71" s="546"/>
      <c r="Q71" s="546"/>
      <c r="R71" s="546"/>
      <c r="S71" s="546"/>
      <c r="T71" s="546"/>
      <c r="U71" s="546"/>
      <c r="V71" s="546"/>
      <c r="W71" s="584"/>
      <c r="X71" s="127"/>
      <c r="Y71" s="109"/>
      <c r="Z71" s="109"/>
      <c r="AA71" s="109"/>
      <c r="AB71" s="108"/>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108"/>
      <c r="BF71" s="109"/>
      <c r="BG71" s="109"/>
      <c r="BH71" s="109"/>
      <c r="BI71" s="128"/>
      <c r="BJ71" s="127"/>
      <c r="BK71" s="109"/>
      <c r="BL71" s="109"/>
      <c r="BM71" s="109"/>
      <c r="BN71" s="108"/>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108"/>
      <c r="CR71" s="109"/>
      <c r="CS71" s="109"/>
      <c r="CT71" s="109"/>
      <c r="CU71" s="129"/>
    </row>
    <row r="72" spans="2:99" ht="9.75" customHeight="1">
      <c r="B72" s="607"/>
      <c r="C72" s="546"/>
      <c r="D72" s="546"/>
      <c r="E72" s="546"/>
      <c r="F72" s="546"/>
      <c r="G72" s="546"/>
      <c r="H72" s="546"/>
      <c r="I72" s="546"/>
      <c r="J72" s="546"/>
      <c r="K72" s="546"/>
      <c r="L72" s="546"/>
      <c r="M72" s="546"/>
      <c r="N72" s="546"/>
      <c r="O72" s="546"/>
      <c r="P72" s="546"/>
      <c r="Q72" s="546"/>
      <c r="R72" s="546"/>
      <c r="S72" s="546"/>
      <c r="T72" s="546"/>
      <c r="U72" s="546"/>
      <c r="V72" s="546"/>
      <c r="W72" s="584"/>
      <c r="X72" s="127"/>
      <c r="Y72" s="109"/>
      <c r="Z72" s="109"/>
      <c r="AA72" s="109"/>
      <c r="AB72" s="108"/>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108"/>
      <c r="BF72" s="109"/>
      <c r="BG72" s="109"/>
      <c r="BH72" s="109"/>
      <c r="BI72" s="128"/>
      <c r="BJ72" s="127"/>
      <c r="BK72" s="109"/>
      <c r="BL72" s="109"/>
      <c r="BM72" s="109"/>
      <c r="BN72" s="108"/>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108"/>
      <c r="CR72" s="109"/>
      <c r="CS72" s="109"/>
      <c r="CT72" s="109"/>
      <c r="CU72" s="129"/>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6"/>
      <c r="X73" s="130"/>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2"/>
      <c r="BJ73" s="130"/>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3"/>
    </row>
    <row r="74" spans="2:99" ht="9.75" customHeight="1">
      <c r="B74" s="643" t="s">
        <v>222</v>
      </c>
      <c r="C74" s="546"/>
      <c r="D74" s="546"/>
      <c r="E74" s="546"/>
      <c r="F74" s="546"/>
      <c r="G74" s="546"/>
      <c r="H74" s="546"/>
      <c r="I74" s="546"/>
      <c r="J74" s="546"/>
      <c r="K74" s="546"/>
      <c r="L74" s="546"/>
      <c r="M74" s="546"/>
      <c r="N74" s="546"/>
      <c r="O74" s="546"/>
      <c r="P74" s="546"/>
      <c r="Q74" s="546"/>
      <c r="R74" s="546"/>
      <c r="S74" s="546"/>
      <c r="T74" s="546"/>
      <c r="U74" s="546"/>
      <c r="V74" s="546"/>
      <c r="W74" s="584"/>
      <c r="X74" s="122"/>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5"/>
      <c r="BJ74" s="122"/>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6"/>
    </row>
    <row r="75" spans="2:99" ht="9.75" customHeight="1">
      <c r="B75" s="607"/>
      <c r="C75" s="546"/>
      <c r="D75" s="546"/>
      <c r="E75" s="546"/>
      <c r="F75" s="546"/>
      <c r="G75" s="546"/>
      <c r="H75" s="546"/>
      <c r="I75" s="546"/>
      <c r="J75" s="546"/>
      <c r="K75" s="546"/>
      <c r="L75" s="546"/>
      <c r="M75" s="546"/>
      <c r="N75" s="546"/>
      <c r="O75" s="546"/>
      <c r="P75" s="546"/>
      <c r="Q75" s="546"/>
      <c r="R75" s="546"/>
      <c r="S75" s="546"/>
      <c r="T75" s="546"/>
      <c r="U75" s="546"/>
      <c r="V75" s="546"/>
      <c r="W75" s="584"/>
      <c r="X75" s="127"/>
      <c r="Y75" s="109"/>
      <c r="Z75" s="109"/>
      <c r="AA75" s="109"/>
      <c r="AC75" s="539" t="s">
        <v>222</v>
      </c>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108"/>
      <c r="BF75" s="109"/>
      <c r="BG75" s="109"/>
      <c r="BH75" s="109"/>
      <c r="BI75" s="128"/>
      <c r="BJ75" s="127"/>
      <c r="BK75" s="109"/>
      <c r="BL75" s="109"/>
      <c r="BM75" s="109"/>
      <c r="BO75" s="539" t="s">
        <v>222</v>
      </c>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108"/>
      <c r="CR75" s="109"/>
      <c r="CS75" s="109"/>
      <c r="CT75" s="109"/>
      <c r="CU75" s="129"/>
    </row>
    <row r="76" spans="2:99" ht="9.75" customHeight="1">
      <c r="B76" s="607"/>
      <c r="C76" s="546"/>
      <c r="D76" s="546"/>
      <c r="E76" s="546"/>
      <c r="F76" s="546"/>
      <c r="G76" s="546"/>
      <c r="H76" s="546"/>
      <c r="I76" s="546"/>
      <c r="J76" s="546"/>
      <c r="K76" s="546"/>
      <c r="L76" s="546"/>
      <c r="M76" s="546"/>
      <c r="N76" s="546"/>
      <c r="O76" s="546"/>
      <c r="P76" s="546"/>
      <c r="Q76" s="546"/>
      <c r="R76" s="546"/>
      <c r="S76" s="546"/>
      <c r="T76" s="546"/>
      <c r="U76" s="546"/>
      <c r="V76" s="546"/>
      <c r="W76" s="584"/>
      <c r="X76" s="127"/>
      <c r="Y76" s="109"/>
      <c r="Z76" s="109"/>
      <c r="AA76" s="109"/>
      <c r="AB76" s="108"/>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108"/>
      <c r="BF76" s="109"/>
      <c r="BG76" s="109"/>
      <c r="BH76" s="109"/>
      <c r="BI76" s="128"/>
      <c r="BJ76" s="127"/>
      <c r="BK76" s="109"/>
      <c r="BL76" s="109"/>
      <c r="BM76" s="109"/>
      <c r="BN76" s="108"/>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108"/>
      <c r="CR76" s="109"/>
      <c r="CS76" s="109"/>
      <c r="CT76" s="109"/>
      <c r="CU76" s="129"/>
    </row>
    <row r="77" spans="2:99" ht="9.75" customHeight="1">
      <c r="B77" s="607"/>
      <c r="C77" s="546"/>
      <c r="D77" s="546"/>
      <c r="E77" s="546"/>
      <c r="F77" s="546"/>
      <c r="G77" s="546"/>
      <c r="H77" s="546"/>
      <c r="I77" s="546"/>
      <c r="J77" s="546"/>
      <c r="K77" s="546"/>
      <c r="L77" s="546"/>
      <c r="M77" s="546"/>
      <c r="N77" s="546"/>
      <c r="O77" s="546"/>
      <c r="P77" s="546"/>
      <c r="Q77" s="546"/>
      <c r="R77" s="546"/>
      <c r="S77" s="546"/>
      <c r="T77" s="546"/>
      <c r="U77" s="546"/>
      <c r="V77" s="546"/>
      <c r="W77" s="584"/>
      <c r="X77" s="127"/>
      <c r="Y77" s="109"/>
      <c r="Z77" s="109"/>
      <c r="AA77" s="109"/>
      <c r="AB77" s="108"/>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108"/>
      <c r="BF77" s="109"/>
      <c r="BG77" s="109"/>
      <c r="BH77" s="109"/>
      <c r="BI77" s="128"/>
      <c r="BJ77" s="127"/>
      <c r="BK77" s="109"/>
      <c r="BL77" s="109"/>
      <c r="BM77" s="109"/>
      <c r="BN77" s="108"/>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108"/>
      <c r="CR77" s="109"/>
      <c r="CS77" s="109"/>
      <c r="CT77" s="109"/>
      <c r="CU77" s="129"/>
    </row>
    <row r="78" spans="2:99" ht="9.75" customHeight="1">
      <c r="B78" s="607"/>
      <c r="C78" s="546"/>
      <c r="D78" s="546"/>
      <c r="E78" s="546"/>
      <c r="F78" s="546"/>
      <c r="G78" s="546"/>
      <c r="H78" s="546"/>
      <c r="I78" s="546"/>
      <c r="J78" s="546"/>
      <c r="K78" s="546"/>
      <c r="L78" s="546"/>
      <c r="M78" s="546"/>
      <c r="N78" s="546"/>
      <c r="O78" s="546"/>
      <c r="P78" s="546"/>
      <c r="Q78" s="546"/>
      <c r="R78" s="546"/>
      <c r="S78" s="546"/>
      <c r="T78" s="546"/>
      <c r="U78" s="546"/>
      <c r="V78" s="546"/>
      <c r="W78" s="584"/>
      <c r="X78" s="127"/>
      <c r="Y78" s="109"/>
      <c r="Z78" s="109"/>
      <c r="AA78" s="109"/>
      <c r="AB78" s="108"/>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108"/>
      <c r="BF78" s="109"/>
      <c r="BG78" s="109"/>
      <c r="BH78" s="109"/>
      <c r="BI78" s="128"/>
      <c r="BJ78" s="127"/>
      <c r="BK78" s="109"/>
      <c r="BL78" s="109"/>
      <c r="BM78" s="109"/>
      <c r="BN78" s="108"/>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108"/>
      <c r="CR78" s="109"/>
      <c r="CS78" s="109"/>
      <c r="CT78" s="109"/>
      <c r="CU78" s="129"/>
    </row>
    <row r="79" spans="2:99" ht="9.75" customHeight="1">
      <c r="B79" s="607"/>
      <c r="C79" s="546"/>
      <c r="D79" s="546"/>
      <c r="E79" s="546"/>
      <c r="F79" s="546"/>
      <c r="G79" s="546"/>
      <c r="H79" s="546"/>
      <c r="I79" s="546"/>
      <c r="J79" s="546"/>
      <c r="K79" s="546"/>
      <c r="L79" s="546"/>
      <c r="M79" s="546"/>
      <c r="N79" s="546"/>
      <c r="O79" s="546"/>
      <c r="P79" s="546"/>
      <c r="Q79" s="546"/>
      <c r="R79" s="546"/>
      <c r="S79" s="546"/>
      <c r="T79" s="546"/>
      <c r="U79" s="546"/>
      <c r="V79" s="546"/>
      <c r="W79" s="584"/>
      <c r="X79" s="127"/>
      <c r="Y79" s="109"/>
      <c r="Z79" s="109"/>
      <c r="AA79" s="109"/>
      <c r="AB79" s="108"/>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108"/>
      <c r="BF79" s="109"/>
      <c r="BG79" s="109"/>
      <c r="BH79" s="109"/>
      <c r="BI79" s="128"/>
      <c r="BJ79" s="127"/>
      <c r="BK79" s="109"/>
      <c r="BL79" s="109"/>
      <c r="BM79" s="109"/>
      <c r="BN79" s="108"/>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108"/>
      <c r="CR79" s="109"/>
      <c r="CS79" s="109"/>
      <c r="CT79" s="109"/>
      <c r="CU79" s="129"/>
    </row>
    <row r="80" spans="2:99" ht="9.75" customHeight="1">
      <c r="B80" s="607"/>
      <c r="C80" s="546"/>
      <c r="D80" s="546"/>
      <c r="E80" s="546"/>
      <c r="F80" s="546"/>
      <c r="G80" s="546"/>
      <c r="H80" s="546"/>
      <c r="I80" s="546"/>
      <c r="J80" s="546"/>
      <c r="K80" s="546"/>
      <c r="L80" s="546"/>
      <c r="M80" s="546"/>
      <c r="N80" s="546"/>
      <c r="O80" s="546"/>
      <c r="P80" s="546"/>
      <c r="Q80" s="546"/>
      <c r="R80" s="546"/>
      <c r="S80" s="546"/>
      <c r="T80" s="546"/>
      <c r="U80" s="546"/>
      <c r="V80" s="546"/>
      <c r="W80" s="584"/>
      <c r="X80" s="127"/>
      <c r="Y80" s="109"/>
      <c r="Z80" s="109"/>
      <c r="AA80" s="109"/>
      <c r="AB80" s="108"/>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108"/>
      <c r="BF80" s="109"/>
      <c r="BG80" s="109"/>
      <c r="BH80" s="109"/>
      <c r="BI80" s="128"/>
      <c r="BJ80" s="127"/>
      <c r="BK80" s="109"/>
      <c r="BL80" s="109"/>
      <c r="BM80" s="109"/>
      <c r="BN80" s="108"/>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108"/>
      <c r="CR80" s="109"/>
      <c r="CS80" s="109"/>
      <c r="CT80" s="109"/>
      <c r="CU80" s="129"/>
    </row>
    <row r="81" spans="2:99" ht="9.75" customHeight="1">
      <c r="B81" s="607"/>
      <c r="C81" s="546"/>
      <c r="D81" s="546"/>
      <c r="E81" s="546"/>
      <c r="F81" s="546"/>
      <c r="G81" s="546"/>
      <c r="H81" s="546"/>
      <c r="I81" s="546"/>
      <c r="J81" s="546"/>
      <c r="K81" s="546"/>
      <c r="L81" s="546"/>
      <c r="M81" s="546"/>
      <c r="N81" s="546"/>
      <c r="O81" s="546"/>
      <c r="P81" s="546"/>
      <c r="Q81" s="546"/>
      <c r="R81" s="546"/>
      <c r="S81" s="546"/>
      <c r="T81" s="546"/>
      <c r="U81" s="546"/>
      <c r="V81" s="546"/>
      <c r="W81" s="584"/>
      <c r="X81" s="127"/>
      <c r="Y81" s="109"/>
      <c r="Z81" s="109"/>
      <c r="AA81" s="109"/>
      <c r="AB81" s="108"/>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108"/>
      <c r="BF81" s="109"/>
      <c r="BG81" s="109"/>
      <c r="BH81" s="109"/>
      <c r="BI81" s="128"/>
      <c r="BJ81" s="127"/>
      <c r="BK81" s="109"/>
      <c r="BL81" s="109"/>
      <c r="BM81" s="109"/>
      <c r="BN81" s="108"/>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108"/>
      <c r="CR81" s="109"/>
      <c r="CS81" s="109"/>
      <c r="CT81" s="109"/>
      <c r="CU81" s="129"/>
    </row>
    <row r="82" spans="2:99" ht="9.75" customHeight="1">
      <c r="B82" s="607"/>
      <c r="C82" s="546"/>
      <c r="D82" s="546"/>
      <c r="E82" s="546"/>
      <c r="F82" s="546"/>
      <c r="G82" s="546"/>
      <c r="H82" s="546"/>
      <c r="I82" s="546"/>
      <c r="J82" s="546"/>
      <c r="K82" s="546"/>
      <c r="L82" s="546"/>
      <c r="M82" s="546"/>
      <c r="N82" s="546"/>
      <c r="O82" s="546"/>
      <c r="P82" s="546"/>
      <c r="Q82" s="546"/>
      <c r="R82" s="546"/>
      <c r="S82" s="546"/>
      <c r="T82" s="546"/>
      <c r="U82" s="546"/>
      <c r="V82" s="546"/>
      <c r="W82" s="584"/>
      <c r="X82" s="127"/>
      <c r="Y82" s="109"/>
      <c r="Z82" s="109"/>
      <c r="AA82" s="109"/>
      <c r="AB82" s="108"/>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108"/>
      <c r="BF82" s="109"/>
      <c r="BG82" s="109"/>
      <c r="BH82" s="109"/>
      <c r="BI82" s="128"/>
      <c r="BJ82" s="127"/>
      <c r="BK82" s="109"/>
      <c r="BL82" s="109"/>
      <c r="BM82" s="109"/>
      <c r="BN82" s="108"/>
      <c r="BO82" s="539"/>
      <c r="BP82" s="539"/>
      <c r="BQ82" s="539"/>
      <c r="BR82" s="539"/>
      <c r="BS82" s="539"/>
      <c r="BT82" s="539"/>
      <c r="BU82" s="539"/>
      <c r="BV82" s="539"/>
      <c r="BW82" s="539"/>
      <c r="BX82" s="539"/>
      <c r="BY82" s="539"/>
      <c r="BZ82" s="539"/>
      <c r="CA82" s="539"/>
      <c r="CB82" s="539"/>
      <c r="CC82" s="539"/>
      <c r="CD82" s="539"/>
      <c r="CE82" s="539"/>
      <c r="CF82" s="539"/>
      <c r="CG82" s="539"/>
      <c r="CH82" s="539"/>
      <c r="CI82" s="539"/>
      <c r="CJ82" s="539"/>
      <c r="CK82" s="539"/>
      <c r="CL82" s="539"/>
      <c r="CM82" s="539"/>
      <c r="CN82" s="539"/>
      <c r="CO82" s="539"/>
      <c r="CP82" s="539"/>
      <c r="CQ82" s="108"/>
      <c r="CR82" s="109"/>
      <c r="CS82" s="109"/>
      <c r="CT82" s="109"/>
      <c r="CU82" s="129"/>
    </row>
    <row r="83" spans="2:99" ht="9.75" customHeight="1">
      <c r="B83" s="607"/>
      <c r="C83" s="546"/>
      <c r="D83" s="546"/>
      <c r="E83" s="546"/>
      <c r="F83" s="546"/>
      <c r="G83" s="546"/>
      <c r="H83" s="546"/>
      <c r="I83" s="546"/>
      <c r="J83" s="546"/>
      <c r="K83" s="546"/>
      <c r="L83" s="546"/>
      <c r="M83" s="546"/>
      <c r="N83" s="546"/>
      <c r="O83" s="546"/>
      <c r="P83" s="546"/>
      <c r="Q83" s="546"/>
      <c r="R83" s="546"/>
      <c r="S83" s="546"/>
      <c r="T83" s="546"/>
      <c r="U83" s="546"/>
      <c r="V83" s="546"/>
      <c r="W83" s="584"/>
      <c r="X83" s="127"/>
      <c r="Y83" s="109"/>
      <c r="Z83" s="109"/>
      <c r="AA83" s="109"/>
      <c r="AB83" s="108"/>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108"/>
      <c r="BF83" s="109"/>
      <c r="BG83" s="109"/>
      <c r="BH83" s="109"/>
      <c r="BI83" s="128"/>
      <c r="BJ83" s="127"/>
      <c r="BK83" s="109"/>
      <c r="BL83" s="109"/>
      <c r="BM83" s="109"/>
      <c r="BN83" s="108"/>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108"/>
      <c r="CR83" s="109"/>
      <c r="CS83" s="109"/>
      <c r="CT83" s="109"/>
      <c r="CU83" s="129"/>
    </row>
    <row r="84" spans="2:99" ht="9.75" customHeight="1">
      <c r="B84" s="607"/>
      <c r="C84" s="546"/>
      <c r="D84" s="546"/>
      <c r="E84" s="546"/>
      <c r="F84" s="546"/>
      <c r="G84" s="546"/>
      <c r="H84" s="546"/>
      <c r="I84" s="546"/>
      <c r="J84" s="546"/>
      <c r="K84" s="546"/>
      <c r="L84" s="546"/>
      <c r="M84" s="546"/>
      <c r="N84" s="546"/>
      <c r="O84" s="546"/>
      <c r="P84" s="546"/>
      <c r="Q84" s="546"/>
      <c r="R84" s="546"/>
      <c r="S84" s="546"/>
      <c r="T84" s="546"/>
      <c r="U84" s="546"/>
      <c r="V84" s="546"/>
      <c r="W84" s="584"/>
      <c r="X84" s="127"/>
      <c r="Y84" s="109"/>
      <c r="Z84" s="109"/>
      <c r="AA84" s="109"/>
      <c r="AB84" s="108"/>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108"/>
      <c r="BF84" s="109"/>
      <c r="BG84" s="109"/>
      <c r="BH84" s="109"/>
      <c r="BI84" s="128"/>
      <c r="BJ84" s="127"/>
      <c r="BK84" s="109"/>
      <c r="BL84" s="109"/>
      <c r="BM84" s="109"/>
      <c r="BN84" s="108"/>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108"/>
      <c r="CR84" s="109"/>
      <c r="CS84" s="109"/>
      <c r="CT84" s="109"/>
      <c r="CU84" s="129"/>
    </row>
    <row r="85" spans="2:99" ht="9.75" customHeight="1">
      <c r="B85" s="607"/>
      <c r="C85" s="546"/>
      <c r="D85" s="546"/>
      <c r="E85" s="546"/>
      <c r="F85" s="546"/>
      <c r="G85" s="546"/>
      <c r="H85" s="546"/>
      <c r="I85" s="546"/>
      <c r="J85" s="546"/>
      <c r="K85" s="546"/>
      <c r="L85" s="546"/>
      <c r="M85" s="546"/>
      <c r="N85" s="546"/>
      <c r="O85" s="546"/>
      <c r="P85" s="546"/>
      <c r="Q85" s="546"/>
      <c r="R85" s="546"/>
      <c r="S85" s="546"/>
      <c r="T85" s="546"/>
      <c r="U85" s="546"/>
      <c r="V85" s="546"/>
      <c r="W85" s="584"/>
      <c r="X85" s="127"/>
      <c r="Y85" s="109"/>
      <c r="Z85" s="109"/>
      <c r="AA85" s="109"/>
      <c r="AB85" s="108"/>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108"/>
      <c r="BF85" s="109"/>
      <c r="BG85" s="109"/>
      <c r="BH85" s="109"/>
      <c r="BI85" s="128"/>
      <c r="BJ85" s="127"/>
      <c r="BK85" s="109"/>
      <c r="BL85" s="109"/>
      <c r="BM85" s="109"/>
      <c r="BN85" s="108"/>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108"/>
      <c r="CR85" s="109"/>
      <c r="CS85" s="109"/>
      <c r="CT85" s="109"/>
      <c r="CU85" s="129"/>
    </row>
    <row r="86" spans="2:99" ht="9.75" customHeight="1">
      <c r="B86" s="607"/>
      <c r="C86" s="546"/>
      <c r="D86" s="546"/>
      <c r="E86" s="546"/>
      <c r="F86" s="546"/>
      <c r="G86" s="546"/>
      <c r="H86" s="546"/>
      <c r="I86" s="546"/>
      <c r="J86" s="546"/>
      <c r="K86" s="546"/>
      <c r="L86" s="546"/>
      <c r="M86" s="546"/>
      <c r="N86" s="546"/>
      <c r="O86" s="546"/>
      <c r="P86" s="546"/>
      <c r="Q86" s="546"/>
      <c r="R86" s="546"/>
      <c r="S86" s="546"/>
      <c r="T86" s="546"/>
      <c r="U86" s="546"/>
      <c r="V86" s="546"/>
      <c r="W86" s="584"/>
      <c r="X86" s="127"/>
      <c r="Y86" s="109"/>
      <c r="Z86" s="109"/>
      <c r="AA86" s="109"/>
      <c r="AB86" s="108"/>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108"/>
      <c r="BF86" s="109"/>
      <c r="BG86" s="109"/>
      <c r="BH86" s="109"/>
      <c r="BI86" s="128"/>
      <c r="BJ86" s="127"/>
      <c r="BK86" s="109"/>
      <c r="BL86" s="109"/>
      <c r="BM86" s="109"/>
      <c r="BN86" s="108"/>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108"/>
      <c r="CR86" s="109"/>
      <c r="CS86" s="109"/>
      <c r="CT86" s="109"/>
      <c r="CU86" s="129"/>
    </row>
    <row r="87" spans="2:99" ht="9.75" customHeight="1">
      <c r="B87" s="607"/>
      <c r="C87" s="546"/>
      <c r="D87" s="546"/>
      <c r="E87" s="546"/>
      <c r="F87" s="546"/>
      <c r="G87" s="546"/>
      <c r="H87" s="546"/>
      <c r="I87" s="546"/>
      <c r="J87" s="546"/>
      <c r="K87" s="546"/>
      <c r="L87" s="546"/>
      <c r="M87" s="546"/>
      <c r="N87" s="546"/>
      <c r="O87" s="546"/>
      <c r="P87" s="546"/>
      <c r="Q87" s="546"/>
      <c r="R87" s="546"/>
      <c r="S87" s="546"/>
      <c r="T87" s="546"/>
      <c r="U87" s="546"/>
      <c r="V87" s="546"/>
      <c r="W87" s="584"/>
      <c r="X87" s="127"/>
      <c r="Y87" s="109"/>
      <c r="Z87" s="109"/>
      <c r="AA87" s="109"/>
      <c r="AB87" s="108"/>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108"/>
      <c r="BF87" s="109"/>
      <c r="BG87" s="109"/>
      <c r="BH87" s="109"/>
      <c r="BI87" s="128"/>
      <c r="BJ87" s="127"/>
      <c r="BK87" s="109"/>
      <c r="BL87" s="109"/>
      <c r="BM87" s="109"/>
      <c r="BN87" s="108"/>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108"/>
      <c r="CR87" s="109"/>
      <c r="CS87" s="109"/>
      <c r="CT87" s="109"/>
      <c r="CU87" s="129"/>
    </row>
    <row r="88" spans="2:99" ht="9.75" customHeight="1">
      <c r="B88" s="607"/>
      <c r="C88" s="546"/>
      <c r="D88" s="546"/>
      <c r="E88" s="546"/>
      <c r="F88" s="546"/>
      <c r="G88" s="546"/>
      <c r="H88" s="546"/>
      <c r="I88" s="546"/>
      <c r="J88" s="546"/>
      <c r="K88" s="546"/>
      <c r="L88" s="546"/>
      <c r="M88" s="546"/>
      <c r="N88" s="546"/>
      <c r="O88" s="546"/>
      <c r="P88" s="546"/>
      <c r="Q88" s="546"/>
      <c r="R88" s="546"/>
      <c r="S88" s="546"/>
      <c r="T88" s="546"/>
      <c r="U88" s="546"/>
      <c r="V88" s="546"/>
      <c r="W88" s="584"/>
      <c r="X88" s="127"/>
      <c r="Y88" s="109"/>
      <c r="Z88" s="109"/>
      <c r="AA88" s="109"/>
      <c r="AB88" s="108"/>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108"/>
      <c r="BF88" s="109"/>
      <c r="BG88" s="109"/>
      <c r="BH88" s="109"/>
      <c r="BI88" s="128"/>
      <c r="BJ88" s="127"/>
      <c r="BK88" s="109"/>
      <c r="BL88" s="109"/>
      <c r="BM88" s="109"/>
      <c r="BN88" s="108"/>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108"/>
      <c r="CR88" s="109"/>
      <c r="CS88" s="109"/>
      <c r="CT88" s="109"/>
      <c r="CU88" s="129"/>
    </row>
    <row r="89" spans="2:99" ht="9.75" customHeight="1">
      <c r="B89" s="607"/>
      <c r="C89" s="546"/>
      <c r="D89" s="546"/>
      <c r="E89" s="546"/>
      <c r="F89" s="546"/>
      <c r="G89" s="546"/>
      <c r="H89" s="546"/>
      <c r="I89" s="546"/>
      <c r="J89" s="546"/>
      <c r="K89" s="546"/>
      <c r="L89" s="546"/>
      <c r="M89" s="546"/>
      <c r="N89" s="546"/>
      <c r="O89" s="546"/>
      <c r="P89" s="546"/>
      <c r="Q89" s="546"/>
      <c r="R89" s="546"/>
      <c r="S89" s="546"/>
      <c r="T89" s="546"/>
      <c r="U89" s="546"/>
      <c r="V89" s="546"/>
      <c r="W89" s="584"/>
      <c r="X89" s="127"/>
      <c r="Y89" s="109"/>
      <c r="Z89" s="109"/>
      <c r="AA89" s="109"/>
      <c r="AB89" s="108"/>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108"/>
      <c r="BF89" s="109"/>
      <c r="BG89" s="109"/>
      <c r="BH89" s="109"/>
      <c r="BI89" s="128"/>
      <c r="BJ89" s="127"/>
      <c r="BK89" s="109"/>
      <c r="BL89" s="109"/>
      <c r="BM89" s="109"/>
      <c r="BN89" s="108"/>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108"/>
      <c r="CR89" s="109"/>
      <c r="CS89" s="109"/>
      <c r="CT89" s="109"/>
      <c r="CU89" s="129"/>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6"/>
      <c r="X90" s="130"/>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2"/>
      <c r="BJ90" s="130"/>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3"/>
    </row>
    <row r="91" spans="2:99" ht="9.75" customHeight="1">
      <c r="B91" s="643" t="s">
        <v>222</v>
      </c>
      <c r="C91" s="546"/>
      <c r="D91" s="546"/>
      <c r="E91" s="546"/>
      <c r="F91" s="546"/>
      <c r="G91" s="546"/>
      <c r="H91" s="546"/>
      <c r="I91" s="546"/>
      <c r="J91" s="546"/>
      <c r="K91" s="546"/>
      <c r="L91" s="546"/>
      <c r="M91" s="546"/>
      <c r="N91" s="546"/>
      <c r="O91" s="546"/>
      <c r="P91" s="546"/>
      <c r="Q91" s="546"/>
      <c r="R91" s="546"/>
      <c r="S91" s="546"/>
      <c r="T91" s="546"/>
      <c r="U91" s="546"/>
      <c r="V91" s="546"/>
      <c r="W91" s="584"/>
      <c r="X91" s="122"/>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5"/>
      <c r="BJ91" s="122"/>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6"/>
    </row>
    <row r="92" spans="2:99" ht="9.75" customHeight="1">
      <c r="B92" s="607"/>
      <c r="C92" s="546"/>
      <c r="D92" s="546"/>
      <c r="E92" s="546"/>
      <c r="F92" s="546"/>
      <c r="G92" s="546"/>
      <c r="H92" s="546"/>
      <c r="I92" s="546"/>
      <c r="J92" s="546"/>
      <c r="K92" s="546"/>
      <c r="L92" s="546"/>
      <c r="M92" s="546"/>
      <c r="N92" s="546"/>
      <c r="O92" s="546"/>
      <c r="P92" s="546"/>
      <c r="Q92" s="546"/>
      <c r="R92" s="546"/>
      <c r="S92" s="546"/>
      <c r="T92" s="546"/>
      <c r="U92" s="546"/>
      <c r="V92" s="546"/>
      <c r="W92" s="584"/>
      <c r="X92" s="127"/>
      <c r="Y92" s="109"/>
      <c r="Z92" s="109"/>
      <c r="AA92" s="109"/>
      <c r="AC92" s="539" t="s">
        <v>222</v>
      </c>
      <c r="AD92" s="539"/>
      <c r="AE92" s="539"/>
      <c r="AF92" s="539"/>
      <c r="AG92" s="539"/>
      <c r="AH92" s="539"/>
      <c r="AI92" s="539"/>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108"/>
      <c r="BF92" s="109"/>
      <c r="BG92" s="109"/>
      <c r="BH92" s="109"/>
      <c r="BI92" s="128"/>
      <c r="BJ92" s="127"/>
      <c r="BK92" s="109"/>
      <c r="BL92" s="109"/>
      <c r="BM92" s="109"/>
      <c r="BO92" s="539" t="s">
        <v>222</v>
      </c>
      <c r="BP92" s="539"/>
      <c r="BQ92" s="539"/>
      <c r="BR92" s="539"/>
      <c r="BS92" s="539"/>
      <c r="BT92" s="539"/>
      <c r="BU92" s="539"/>
      <c r="BV92" s="539"/>
      <c r="BW92" s="539"/>
      <c r="BX92" s="539"/>
      <c r="BY92" s="539"/>
      <c r="BZ92" s="539"/>
      <c r="CA92" s="539"/>
      <c r="CB92" s="539"/>
      <c r="CC92" s="539"/>
      <c r="CD92" s="539"/>
      <c r="CE92" s="539"/>
      <c r="CF92" s="539"/>
      <c r="CG92" s="539"/>
      <c r="CH92" s="539"/>
      <c r="CI92" s="539"/>
      <c r="CJ92" s="539"/>
      <c r="CK92" s="539"/>
      <c r="CL92" s="539"/>
      <c r="CM92" s="539"/>
      <c r="CN92" s="539"/>
      <c r="CO92" s="539"/>
      <c r="CP92" s="539"/>
      <c r="CQ92" s="108"/>
      <c r="CR92" s="109"/>
      <c r="CS92" s="109"/>
      <c r="CT92" s="109"/>
      <c r="CU92" s="129"/>
    </row>
    <row r="93" spans="2:99" ht="9.75" customHeight="1">
      <c r="B93" s="607"/>
      <c r="C93" s="546"/>
      <c r="D93" s="546"/>
      <c r="E93" s="546"/>
      <c r="F93" s="546"/>
      <c r="G93" s="546"/>
      <c r="H93" s="546"/>
      <c r="I93" s="546"/>
      <c r="J93" s="546"/>
      <c r="K93" s="546"/>
      <c r="L93" s="546"/>
      <c r="M93" s="546"/>
      <c r="N93" s="546"/>
      <c r="O93" s="546"/>
      <c r="P93" s="546"/>
      <c r="Q93" s="546"/>
      <c r="R93" s="546"/>
      <c r="S93" s="546"/>
      <c r="T93" s="546"/>
      <c r="U93" s="546"/>
      <c r="V93" s="546"/>
      <c r="W93" s="584"/>
      <c r="X93" s="127"/>
      <c r="Y93" s="109"/>
      <c r="Z93" s="109"/>
      <c r="AA93" s="109"/>
      <c r="AB93" s="108"/>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108"/>
      <c r="BF93" s="109"/>
      <c r="BG93" s="109"/>
      <c r="BH93" s="109"/>
      <c r="BI93" s="128"/>
      <c r="BJ93" s="127"/>
      <c r="BK93" s="109"/>
      <c r="BL93" s="109"/>
      <c r="BM93" s="109"/>
      <c r="BN93" s="108"/>
      <c r="BO93" s="539"/>
      <c r="BP93" s="539"/>
      <c r="BQ93" s="539"/>
      <c r="BR93" s="539"/>
      <c r="BS93" s="539"/>
      <c r="BT93" s="539"/>
      <c r="BU93" s="539"/>
      <c r="BV93" s="539"/>
      <c r="BW93" s="539"/>
      <c r="BX93" s="539"/>
      <c r="BY93" s="539"/>
      <c r="BZ93" s="539"/>
      <c r="CA93" s="539"/>
      <c r="CB93" s="539"/>
      <c r="CC93" s="539"/>
      <c r="CD93" s="539"/>
      <c r="CE93" s="539"/>
      <c r="CF93" s="539"/>
      <c r="CG93" s="539"/>
      <c r="CH93" s="539"/>
      <c r="CI93" s="539"/>
      <c r="CJ93" s="539"/>
      <c r="CK93" s="539"/>
      <c r="CL93" s="539"/>
      <c r="CM93" s="539"/>
      <c r="CN93" s="539"/>
      <c r="CO93" s="539"/>
      <c r="CP93" s="539"/>
      <c r="CQ93" s="108"/>
      <c r="CR93" s="109"/>
      <c r="CS93" s="109"/>
      <c r="CT93" s="109"/>
      <c r="CU93" s="129"/>
    </row>
    <row r="94" spans="2:99" ht="9.75" customHeight="1">
      <c r="B94" s="607"/>
      <c r="C94" s="546"/>
      <c r="D94" s="546"/>
      <c r="E94" s="546"/>
      <c r="F94" s="546"/>
      <c r="G94" s="546"/>
      <c r="H94" s="546"/>
      <c r="I94" s="546"/>
      <c r="J94" s="546"/>
      <c r="K94" s="546"/>
      <c r="L94" s="546"/>
      <c r="M94" s="546"/>
      <c r="N94" s="546"/>
      <c r="O94" s="546"/>
      <c r="P94" s="546"/>
      <c r="Q94" s="546"/>
      <c r="R94" s="546"/>
      <c r="S94" s="546"/>
      <c r="T94" s="546"/>
      <c r="U94" s="546"/>
      <c r="V94" s="546"/>
      <c r="W94" s="584"/>
      <c r="X94" s="127"/>
      <c r="Y94" s="109"/>
      <c r="Z94" s="109"/>
      <c r="AA94" s="109"/>
      <c r="AB94" s="108"/>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108"/>
      <c r="BF94" s="109"/>
      <c r="BG94" s="109"/>
      <c r="BH94" s="109"/>
      <c r="BI94" s="128"/>
      <c r="BJ94" s="127"/>
      <c r="BK94" s="109"/>
      <c r="BL94" s="109"/>
      <c r="BM94" s="109"/>
      <c r="BN94" s="108"/>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108"/>
      <c r="CR94" s="109"/>
      <c r="CS94" s="109"/>
      <c r="CT94" s="109"/>
      <c r="CU94" s="129"/>
    </row>
    <row r="95" spans="2:99" ht="9.75" customHeight="1">
      <c r="B95" s="607"/>
      <c r="C95" s="546"/>
      <c r="D95" s="546"/>
      <c r="E95" s="546"/>
      <c r="F95" s="546"/>
      <c r="G95" s="546"/>
      <c r="H95" s="546"/>
      <c r="I95" s="546"/>
      <c r="J95" s="546"/>
      <c r="K95" s="546"/>
      <c r="L95" s="546"/>
      <c r="M95" s="546"/>
      <c r="N95" s="546"/>
      <c r="O95" s="546"/>
      <c r="P95" s="546"/>
      <c r="Q95" s="546"/>
      <c r="R95" s="546"/>
      <c r="S95" s="546"/>
      <c r="T95" s="546"/>
      <c r="U95" s="546"/>
      <c r="V95" s="546"/>
      <c r="W95" s="584"/>
      <c r="X95" s="127"/>
      <c r="Y95" s="109"/>
      <c r="Z95" s="109"/>
      <c r="AA95" s="109"/>
      <c r="AB95" s="108"/>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108"/>
      <c r="BF95" s="109"/>
      <c r="BG95" s="109"/>
      <c r="BH95" s="109"/>
      <c r="BI95" s="128"/>
      <c r="BJ95" s="127"/>
      <c r="BK95" s="109"/>
      <c r="BL95" s="109"/>
      <c r="BM95" s="109"/>
      <c r="BN95" s="108"/>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108"/>
      <c r="CR95" s="109"/>
      <c r="CS95" s="109"/>
      <c r="CT95" s="109"/>
      <c r="CU95" s="129"/>
    </row>
    <row r="96" spans="2:99" ht="9.75" customHeight="1">
      <c r="B96" s="607"/>
      <c r="C96" s="546"/>
      <c r="D96" s="546"/>
      <c r="E96" s="546"/>
      <c r="F96" s="546"/>
      <c r="G96" s="546"/>
      <c r="H96" s="546"/>
      <c r="I96" s="546"/>
      <c r="J96" s="546"/>
      <c r="K96" s="546"/>
      <c r="L96" s="546"/>
      <c r="M96" s="546"/>
      <c r="N96" s="546"/>
      <c r="O96" s="546"/>
      <c r="P96" s="546"/>
      <c r="Q96" s="546"/>
      <c r="R96" s="546"/>
      <c r="S96" s="546"/>
      <c r="T96" s="546"/>
      <c r="U96" s="546"/>
      <c r="V96" s="546"/>
      <c r="W96" s="584"/>
      <c r="X96" s="127"/>
      <c r="Y96" s="109"/>
      <c r="Z96" s="109"/>
      <c r="AA96" s="109"/>
      <c r="AB96" s="108"/>
      <c r="AC96" s="539"/>
      <c r="AD96" s="539"/>
      <c r="AE96" s="539"/>
      <c r="AF96" s="539"/>
      <c r="AG96" s="539"/>
      <c r="AH96" s="539"/>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108"/>
      <c r="BF96" s="109"/>
      <c r="BG96" s="109"/>
      <c r="BH96" s="109"/>
      <c r="BI96" s="128"/>
      <c r="BJ96" s="127"/>
      <c r="BK96" s="109"/>
      <c r="BL96" s="109"/>
      <c r="BM96" s="109"/>
      <c r="BN96" s="108"/>
      <c r="BO96" s="539"/>
      <c r="BP96" s="539"/>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108"/>
      <c r="CR96" s="109"/>
      <c r="CS96" s="109"/>
      <c r="CT96" s="109"/>
      <c r="CU96" s="129"/>
    </row>
    <row r="97" spans="2:99" ht="9.75" customHeight="1">
      <c r="B97" s="607"/>
      <c r="C97" s="546"/>
      <c r="D97" s="546"/>
      <c r="E97" s="546"/>
      <c r="F97" s="546"/>
      <c r="G97" s="546"/>
      <c r="H97" s="546"/>
      <c r="I97" s="546"/>
      <c r="J97" s="546"/>
      <c r="K97" s="546"/>
      <c r="L97" s="546"/>
      <c r="M97" s="546"/>
      <c r="N97" s="546"/>
      <c r="O97" s="546"/>
      <c r="P97" s="546"/>
      <c r="Q97" s="546"/>
      <c r="R97" s="546"/>
      <c r="S97" s="546"/>
      <c r="T97" s="546"/>
      <c r="U97" s="546"/>
      <c r="V97" s="546"/>
      <c r="W97" s="584"/>
      <c r="X97" s="127"/>
      <c r="Y97" s="109"/>
      <c r="Z97" s="109"/>
      <c r="AA97" s="109"/>
      <c r="AB97" s="108"/>
      <c r="AC97" s="539"/>
      <c r="AD97" s="539"/>
      <c r="AE97" s="539"/>
      <c r="AF97" s="539"/>
      <c r="AG97" s="539"/>
      <c r="AH97" s="539"/>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108"/>
      <c r="BF97" s="109"/>
      <c r="BG97" s="109"/>
      <c r="BH97" s="109"/>
      <c r="BI97" s="128"/>
      <c r="BJ97" s="127"/>
      <c r="BK97" s="109"/>
      <c r="BL97" s="109"/>
      <c r="BM97" s="109"/>
      <c r="BN97" s="108"/>
      <c r="BO97" s="539"/>
      <c r="BP97" s="539"/>
      <c r="BQ97" s="539"/>
      <c r="BR97" s="539"/>
      <c r="BS97" s="539"/>
      <c r="BT97" s="539"/>
      <c r="BU97" s="539"/>
      <c r="BV97" s="539"/>
      <c r="BW97" s="539"/>
      <c r="BX97" s="539"/>
      <c r="BY97" s="539"/>
      <c r="BZ97" s="539"/>
      <c r="CA97" s="539"/>
      <c r="CB97" s="539"/>
      <c r="CC97" s="539"/>
      <c r="CD97" s="539"/>
      <c r="CE97" s="539"/>
      <c r="CF97" s="539"/>
      <c r="CG97" s="539"/>
      <c r="CH97" s="539"/>
      <c r="CI97" s="539"/>
      <c r="CJ97" s="539"/>
      <c r="CK97" s="539"/>
      <c r="CL97" s="539"/>
      <c r="CM97" s="539"/>
      <c r="CN97" s="539"/>
      <c r="CO97" s="539"/>
      <c r="CP97" s="539"/>
      <c r="CQ97" s="108"/>
      <c r="CR97" s="109"/>
      <c r="CS97" s="109"/>
      <c r="CT97" s="109"/>
      <c r="CU97" s="129"/>
    </row>
    <row r="98" spans="2:99" ht="9.75" customHeight="1">
      <c r="B98" s="607"/>
      <c r="C98" s="546"/>
      <c r="D98" s="546"/>
      <c r="E98" s="546"/>
      <c r="F98" s="546"/>
      <c r="G98" s="546"/>
      <c r="H98" s="546"/>
      <c r="I98" s="546"/>
      <c r="J98" s="546"/>
      <c r="K98" s="546"/>
      <c r="L98" s="546"/>
      <c r="M98" s="546"/>
      <c r="N98" s="546"/>
      <c r="O98" s="546"/>
      <c r="P98" s="546"/>
      <c r="Q98" s="546"/>
      <c r="R98" s="546"/>
      <c r="S98" s="546"/>
      <c r="T98" s="546"/>
      <c r="U98" s="546"/>
      <c r="V98" s="546"/>
      <c r="W98" s="584"/>
      <c r="X98" s="127"/>
      <c r="Y98" s="109"/>
      <c r="Z98" s="109"/>
      <c r="AA98" s="109"/>
      <c r="AB98" s="108"/>
      <c r="AC98" s="539"/>
      <c r="AD98" s="539"/>
      <c r="AE98" s="539"/>
      <c r="AF98" s="539"/>
      <c r="AG98" s="539"/>
      <c r="AH98" s="539"/>
      <c r="AI98" s="539"/>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108"/>
      <c r="BF98" s="109"/>
      <c r="BG98" s="109"/>
      <c r="BH98" s="109"/>
      <c r="BI98" s="128"/>
      <c r="BJ98" s="127"/>
      <c r="BK98" s="109"/>
      <c r="BL98" s="109"/>
      <c r="BM98" s="109"/>
      <c r="BN98" s="108"/>
      <c r="BO98" s="539"/>
      <c r="BP98" s="539"/>
      <c r="BQ98" s="539"/>
      <c r="BR98" s="539"/>
      <c r="BS98" s="539"/>
      <c r="BT98" s="539"/>
      <c r="BU98" s="539"/>
      <c r="BV98" s="539"/>
      <c r="BW98" s="539"/>
      <c r="BX98" s="539"/>
      <c r="BY98" s="539"/>
      <c r="BZ98" s="539"/>
      <c r="CA98" s="539"/>
      <c r="CB98" s="539"/>
      <c r="CC98" s="539"/>
      <c r="CD98" s="539"/>
      <c r="CE98" s="539"/>
      <c r="CF98" s="539"/>
      <c r="CG98" s="539"/>
      <c r="CH98" s="539"/>
      <c r="CI98" s="539"/>
      <c r="CJ98" s="539"/>
      <c r="CK98" s="539"/>
      <c r="CL98" s="539"/>
      <c r="CM98" s="539"/>
      <c r="CN98" s="539"/>
      <c r="CO98" s="539"/>
      <c r="CP98" s="539"/>
      <c r="CQ98" s="108"/>
      <c r="CR98" s="109"/>
      <c r="CS98" s="109"/>
      <c r="CT98" s="109"/>
      <c r="CU98" s="129"/>
    </row>
    <row r="99" spans="2:99" ht="9.75" customHeight="1">
      <c r="B99" s="607"/>
      <c r="C99" s="546"/>
      <c r="D99" s="546"/>
      <c r="E99" s="546"/>
      <c r="F99" s="546"/>
      <c r="G99" s="546"/>
      <c r="H99" s="546"/>
      <c r="I99" s="546"/>
      <c r="J99" s="546"/>
      <c r="K99" s="546"/>
      <c r="L99" s="546"/>
      <c r="M99" s="546"/>
      <c r="N99" s="546"/>
      <c r="O99" s="546"/>
      <c r="P99" s="546"/>
      <c r="Q99" s="546"/>
      <c r="R99" s="546"/>
      <c r="S99" s="546"/>
      <c r="T99" s="546"/>
      <c r="U99" s="546"/>
      <c r="V99" s="546"/>
      <c r="W99" s="584"/>
      <c r="X99" s="127"/>
      <c r="Y99" s="109"/>
      <c r="Z99" s="109"/>
      <c r="AA99" s="109"/>
      <c r="AB99" s="108"/>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108"/>
      <c r="BF99" s="109"/>
      <c r="BG99" s="109"/>
      <c r="BH99" s="109"/>
      <c r="BI99" s="128"/>
      <c r="BJ99" s="127"/>
      <c r="BK99" s="109"/>
      <c r="BL99" s="109"/>
      <c r="BM99" s="109"/>
      <c r="BN99" s="108"/>
      <c r="BO99" s="539"/>
      <c r="BP99" s="539"/>
      <c r="BQ99" s="539"/>
      <c r="BR99" s="539"/>
      <c r="BS99" s="539"/>
      <c r="BT99" s="539"/>
      <c r="BU99" s="539"/>
      <c r="BV99" s="539"/>
      <c r="BW99" s="539"/>
      <c r="BX99" s="539"/>
      <c r="BY99" s="539"/>
      <c r="BZ99" s="539"/>
      <c r="CA99" s="539"/>
      <c r="CB99" s="539"/>
      <c r="CC99" s="539"/>
      <c r="CD99" s="539"/>
      <c r="CE99" s="539"/>
      <c r="CF99" s="539"/>
      <c r="CG99" s="539"/>
      <c r="CH99" s="539"/>
      <c r="CI99" s="539"/>
      <c r="CJ99" s="539"/>
      <c r="CK99" s="539"/>
      <c r="CL99" s="539"/>
      <c r="CM99" s="539"/>
      <c r="CN99" s="539"/>
      <c r="CO99" s="539"/>
      <c r="CP99" s="539"/>
      <c r="CQ99" s="108"/>
      <c r="CR99" s="109"/>
      <c r="CS99" s="109"/>
      <c r="CT99" s="109"/>
      <c r="CU99" s="129"/>
    </row>
    <row r="100" spans="2:99" ht="9.75" customHeight="1">
      <c r="B100" s="607"/>
      <c r="C100" s="546"/>
      <c r="D100" s="546"/>
      <c r="E100" s="546"/>
      <c r="F100" s="546"/>
      <c r="G100" s="546"/>
      <c r="H100" s="546"/>
      <c r="I100" s="546"/>
      <c r="J100" s="546"/>
      <c r="K100" s="546"/>
      <c r="L100" s="546"/>
      <c r="M100" s="546"/>
      <c r="N100" s="546"/>
      <c r="O100" s="546"/>
      <c r="P100" s="546"/>
      <c r="Q100" s="546"/>
      <c r="R100" s="546"/>
      <c r="S100" s="546"/>
      <c r="T100" s="546"/>
      <c r="U100" s="546"/>
      <c r="V100" s="546"/>
      <c r="W100" s="584"/>
      <c r="X100" s="127"/>
      <c r="Y100" s="109"/>
      <c r="Z100" s="109"/>
      <c r="AA100" s="109"/>
      <c r="AB100" s="108"/>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108"/>
      <c r="BF100" s="109"/>
      <c r="BG100" s="109"/>
      <c r="BH100" s="109"/>
      <c r="BI100" s="128"/>
      <c r="BJ100" s="127"/>
      <c r="BK100" s="109"/>
      <c r="BL100" s="109"/>
      <c r="BM100" s="109"/>
      <c r="BN100" s="108"/>
      <c r="BO100" s="539"/>
      <c r="BP100" s="539"/>
      <c r="BQ100" s="539"/>
      <c r="BR100" s="539"/>
      <c r="BS100" s="539"/>
      <c r="BT100" s="539"/>
      <c r="BU100" s="539"/>
      <c r="BV100" s="539"/>
      <c r="BW100" s="539"/>
      <c r="BX100" s="539"/>
      <c r="BY100" s="539"/>
      <c r="BZ100" s="539"/>
      <c r="CA100" s="539"/>
      <c r="CB100" s="539"/>
      <c r="CC100" s="539"/>
      <c r="CD100" s="539"/>
      <c r="CE100" s="539"/>
      <c r="CF100" s="539"/>
      <c r="CG100" s="539"/>
      <c r="CH100" s="539"/>
      <c r="CI100" s="539"/>
      <c r="CJ100" s="539"/>
      <c r="CK100" s="539"/>
      <c r="CL100" s="539"/>
      <c r="CM100" s="539"/>
      <c r="CN100" s="539"/>
      <c r="CO100" s="539"/>
      <c r="CP100" s="539"/>
      <c r="CQ100" s="108"/>
      <c r="CR100" s="109"/>
      <c r="CS100" s="109"/>
      <c r="CT100" s="109"/>
      <c r="CU100" s="129"/>
    </row>
    <row r="101" spans="2:99" ht="9.75" customHeight="1">
      <c r="B101" s="607"/>
      <c r="C101" s="546"/>
      <c r="D101" s="546"/>
      <c r="E101" s="546"/>
      <c r="F101" s="546"/>
      <c r="G101" s="546"/>
      <c r="H101" s="546"/>
      <c r="I101" s="546"/>
      <c r="J101" s="546"/>
      <c r="K101" s="546"/>
      <c r="L101" s="546"/>
      <c r="M101" s="546"/>
      <c r="N101" s="546"/>
      <c r="O101" s="546"/>
      <c r="P101" s="546"/>
      <c r="Q101" s="546"/>
      <c r="R101" s="546"/>
      <c r="S101" s="546"/>
      <c r="T101" s="546"/>
      <c r="U101" s="546"/>
      <c r="V101" s="546"/>
      <c r="W101" s="584"/>
      <c r="X101" s="127"/>
      <c r="Y101" s="109"/>
      <c r="Z101" s="109"/>
      <c r="AA101" s="109"/>
      <c r="AB101" s="108"/>
      <c r="AC101" s="539"/>
      <c r="AD101" s="539"/>
      <c r="AE101" s="539"/>
      <c r="AF101" s="539"/>
      <c r="AG101" s="539"/>
      <c r="AH101" s="539"/>
      <c r="AI101" s="539"/>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108"/>
      <c r="BF101" s="109"/>
      <c r="BG101" s="109"/>
      <c r="BH101" s="109"/>
      <c r="BI101" s="128"/>
      <c r="BJ101" s="127"/>
      <c r="BK101" s="109"/>
      <c r="BL101" s="109"/>
      <c r="BM101" s="109"/>
      <c r="BN101" s="108"/>
      <c r="BO101" s="539"/>
      <c r="BP101" s="539"/>
      <c r="BQ101" s="539"/>
      <c r="BR101" s="539"/>
      <c r="BS101" s="539"/>
      <c r="BT101" s="539"/>
      <c r="BU101" s="539"/>
      <c r="BV101" s="539"/>
      <c r="BW101" s="539"/>
      <c r="BX101" s="539"/>
      <c r="BY101" s="539"/>
      <c r="BZ101" s="539"/>
      <c r="CA101" s="539"/>
      <c r="CB101" s="539"/>
      <c r="CC101" s="539"/>
      <c r="CD101" s="539"/>
      <c r="CE101" s="539"/>
      <c r="CF101" s="539"/>
      <c r="CG101" s="539"/>
      <c r="CH101" s="539"/>
      <c r="CI101" s="539"/>
      <c r="CJ101" s="539"/>
      <c r="CK101" s="539"/>
      <c r="CL101" s="539"/>
      <c r="CM101" s="539"/>
      <c r="CN101" s="539"/>
      <c r="CO101" s="539"/>
      <c r="CP101" s="539"/>
      <c r="CQ101" s="108"/>
      <c r="CR101" s="109"/>
      <c r="CS101" s="109"/>
      <c r="CT101" s="109"/>
      <c r="CU101" s="129"/>
    </row>
    <row r="102" spans="2:99" ht="9.75" customHeight="1">
      <c r="B102" s="607"/>
      <c r="C102" s="546"/>
      <c r="D102" s="546"/>
      <c r="E102" s="546"/>
      <c r="F102" s="546"/>
      <c r="G102" s="546"/>
      <c r="H102" s="546"/>
      <c r="I102" s="546"/>
      <c r="J102" s="546"/>
      <c r="K102" s="546"/>
      <c r="L102" s="546"/>
      <c r="M102" s="546"/>
      <c r="N102" s="546"/>
      <c r="O102" s="546"/>
      <c r="P102" s="546"/>
      <c r="Q102" s="546"/>
      <c r="R102" s="546"/>
      <c r="S102" s="546"/>
      <c r="T102" s="546"/>
      <c r="U102" s="546"/>
      <c r="V102" s="546"/>
      <c r="W102" s="584"/>
      <c r="X102" s="127"/>
      <c r="Y102" s="109"/>
      <c r="Z102" s="109"/>
      <c r="AA102" s="109"/>
      <c r="AB102" s="108"/>
      <c r="AC102" s="539"/>
      <c r="AD102" s="539"/>
      <c r="AE102" s="539"/>
      <c r="AF102" s="539"/>
      <c r="AG102" s="539"/>
      <c r="AH102" s="539"/>
      <c r="AI102" s="539"/>
      <c r="AJ102" s="539"/>
      <c r="AK102" s="539"/>
      <c r="AL102" s="539"/>
      <c r="AM102" s="539"/>
      <c r="AN102" s="539"/>
      <c r="AO102" s="539"/>
      <c r="AP102" s="539"/>
      <c r="AQ102" s="539"/>
      <c r="AR102" s="539"/>
      <c r="AS102" s="539"/>
      <c r="AT102" s="539"/>
      <c r="AU102" s="539"/>
      <c r="AV102" s="539"/>
      <c r="AW102" s="539"/>
      <c r="AX102" s="539"/>
      <c r="AY102" s="539"/>
      <c r="AZ102" s="539"/>
      <c r="BA102" s="539"/>
      <c r="BB102" s="539"/>
      <c r="BC102" s="539"/>
      <c r="BD102" s="539"/>
      <c r="BE102" s="108"/>
      <c r="BF102" s="109"/>
      <c r="BG102" s="109"/>
      <c r="BH102" s="109"/>
      <c r="BI102" s="128"/>
      <c r="BJ102" s="127"/>
      <c r="BK102" s="109"/>
      <c r="BL102" s="109"/>
      <c r="BM102" s="109"/>
      <c r="BN102" s="108"/>
      <c r="BO102" s="539"/>
      <c r="BP102" s="539"/>
      <c r="BQ102" s="539"/>
      <c r="BR102" s="539"/>
      <c r="BS102" s="539"/>
      <c r="BT102" s="539"/>
      <c r="BU102" s="539"/>
      <c r="BV102" s="539"/>
      <c r="BW102" s="539"/>
      <c r="BX102" s="539"/>
      <c r="BY102" s="539"/>
      <c r="BZ102" s="539"/>
      <c r="CA102" s="539"/>
      <c r="CB102" s="539"/>
      <c r="CC102" s="539"/>
      <c r="CD102" s="539"/>
      <c r="CE102" s="539"/>
      <c r="CF102" s="539"/>
      <c r="CG102" s="539"/>
      <c r="CH102" s="539"/>
      <c r="CI102" s="539"/>
      <c r="CJ102" s="539"/>
      <c r="CK102" s="539"/>
      <c r="CL102" s="539"/>
      <c r="CM102" s="539"/>
      <c r="CN102" s="539"/>
      <c r="CO102" s="539"/>
      <c r="CP102" s="539"/>
      <c r="CQ102" s="108"/>
      <c r="CR102" s="109"/>
      <c r="CS102" s="109"/>
      <c r="CT102" s="109"/>
      <c r="CU102" s="129"/>
    </row>
    <row r="103" spans="2:99" ht="9.75" customHeight="1">
      <c r="B103" s="607"/>
      <c r="C103" s="546"/>
      <c r="D103" s="546"/>
      <c r="E103" s="546"/>
      <c r="F103" s="546"/>
      <c r="G103" s="546"/>
      <c r="H103" s="546"/>
      <c r="I103" s="546"/>
      <c r="J103" s="546"/>
      <c r="K103" s="546"/>
      <c r="L103" s="546"/>
      <c r="M103" s="546"/>
      <c r="N103" s="546"/>
      <c r="O103" s="546"/>
      <c r="P103" s="546"/>
      <c r="Q103" s="546"/>
      <c r="R103" s="546"/>
      <c r="S103" s="546"/>
      <c r="T103" s="546"/>
      <c r="U103" s="546"/>
      <c r="V103" s="546"/>
      <c r="W103" s="584"/>
      <c r="X103" s="127"/>
      <c r="Y103" s="109"/>
      <c r="Z103" s="109"/>
      <c r="AA103" s="109"/>
      <c r="AB103" s="108"/>
      <c r="AC103" s="539"/>
      <c r="AD103" s="539"/>
      <c r="AE103" s="539"/>
      <c r="AF103" s="539"/>
      <c r="AG103" s="539"/>
      <c r="AH103" s="539"/>
      <c r="AI103" s="539"/>
      <c r="AJ103" s="539"/>
      <c r="AK103" s="539"/>
      <c r="AL103" s="539"/>
      <c r="AM103" s="539"/>
      <c r="AN103" s="539"/>
      <c r="AO103" s="539"/>
      <c r="AP103" s="539"/>
      <c r="AQ103" s="539"/>
      <c r="AR103" s="539"/>
      <c r="AS103" s="539"/>
      <c r="AT103" s="539"/>
      <c r="AU103" s="539"/>
      <c r="AV103" s="539"/>
      <c r="AW103" s="539"/>
      <c r="AX103" s="539"/>
      <c r="AY103" s="539"/>
      <c r="AZ103" s="539"/>
      <c r="BA103" s="539"/>
      <c r="BB103" s="539"/>
      <c r="BC103" s="539"/>
      <c r="BD103" s="539"/>
      <c r="BE103" s="108"/>
      <c r="BF103" s="109"/>
      <c r="BG103" s="109"/>
      <c r="BH103" s="109"/>
      <c r="BI103" s="128"/>
      <c r="BJ103" s="127"/>
      <c r="BK103" s="109"/>
      <c r="BL103" s="109"/>
      <c r="BM103" s="109"/>
      <c r="BN103" s="108"/>
      <c r="BO103" s="539"/>
      <c r="BP103" s="539"/>
      <c r="BQ103" s="539"/>
      <c r="BR103" s="539"/>
      <c r="BS103" s="539"/>
      <c r="BT103" s="539"/>
      <c r="BU103" s="539"/>
      <c r="BV103" s="539"/>
      <c r="BW103" s="539"/>
      <c r="BX103" s="539"/>
      <c r="BY103" s="539"/>
      <c r="BZ103" s="539"/>
      <c r="CA103" s="539"/>
      <c r="CB103" s="539"/>
      <c r="CC103" s="539"/>
      <c r="CD103" s="539"/>
      <c r="CE103" s="539"/>
      <c r="CF103" s="539"/>
      <c r="CG103" s="539"/>
      <c r="CH103" s="539"/>
      <c r="CI103" s="539"/>
      <c r="CJ103" s="539"/>
      <c r="CK103" s="539"/>
      <c r="CL103" s="539"/>
      <c r="CM103" s="539"/>
      <c r="CN103" s="539"/>
      <c r="CO103" s="539"/>
      <c r="CP103" s="539"/>
      <c r="CQ103" s="108"/>
      <c r="CR103" s="109"/>
      <c r="CS103" s="109"/>
      <c r="CT103" s="109"/>
      <c r="CU103" s="129"/>
    </row>
    <row r="104" spans="2:99" ht="9.75" customHeight="1">
      <c r="B104" s="607"/>
      <c r="C104" s="546"/>
      <c r="D104" s="546"/>
      <c r="E104" s="546"/>
      <c r="F104" s="546"/>
      <c r="G104" s="546"/>
      <c r="H104" s="546"/>
      <c r="I104" s="546"/>
      <c r="J104" s="546"/>
      <c r="K104" s="546"/>
      <c r="L104" s="546"/>
      <c r="M104" s="546"/>
      <c r="N104" s="546"/>
      <c r="O104" s="546"/>
      <c r="P104" s="546"/>
      <c r="Q104" s="546"/>
      <c r="R104" s="546"/>
      <c r="S104" s="546"/>
      <c r="T104" s="546"/>
      <c r="U104" s="546"/>
      <c r="V104" s="546"/>
      <c r="W104" s="584"/>
      <c r="X104" s="127"/>
      <c r="Y104" s="109"/>
      <c r="Z104" s="109"/>
      <c r="AA104" s="109"/>
      <c r="AB104" s="108"/>
      <c r="AC104" s="539"/>
      <c r="AD104" s="539"/>
      <c r="AE104" s="539"/>
      <c r="AF104" s="539"/>
      <c r="AG104" s="539"/>
      <c r="AH104" s="539"/>
      <c r="AI104" s="539"/>
      <c r="AJ104" s="539"/>
      <c r="AK104" s="539"/>
      <c r="AL104" s="539"/>
      <c r="AM104" s="539"/>
      <c r="AN104" s="539"/>
      <c r="AO104" s="539"/>
      <c r="AP104" s="539"/>
      <c r="AQ104" s="539"/>
      <c r="AR104" s="539"/>
      <c r="AS104" s="539"/>
      <c r="AT104" s="539"/>
      <c r="AU104" s="539"/>
      <c r="AV104" s="539"/>
      <c r="AW104" s="539"/>
      <c r="AX104" s="539"/>
      <c r="AY104" s="539"/>
      <c r="AZ104" s="539"/>
      <c r="BA104" s="539"/>
      <c r="BB104" s="539"/>
      <c r="BC104" s="539"/>
      <c r="BD104" s="539"/>
      <c r="BE104" s="108"/>
      <c r="BF104" s="109"/>
      <c r="BG104" s="109"/>
      <c r="BH104" s="109"/>
      <c r="BI104" s="128"/>
      <c r="BJ104" s="127"/>
      <c r="BK104" s="109"/>
      <c r="BL104" s="109"/>
      <c r="BM104" s="109"/>
      <c r="BN104" s="108"/>
      <c r="BO104" s="539"/>
      <c r="BP104" s="539"/>
      <c r="BQ104" s="539"/>
      <c r="BR104" s="539"/>
      <c r="BS104" s="539"/>
      <c r="BT104" s="539"/>
      <c r="BU104" s="539"/>
      <c r="BV104" s="539"/>
      <c r="BW104" s="539"/>
      <c r="BX104" s="539"/>
      <c r="BY104" s="539"/>
      <c r="BZ104" s="539"/>
      <c r="CA104" s="539"/>
      <c r="CB104" s="539"/>
      <c r="CC104" s="539"/>
      <c r="CD104" s="539"/>
      <c r="CE104" s="539"/>
      <c r="CF104" s="539"/>
      <c r="CG104" s="539"/>
      <c r="CH104" s="539"/>
      <c r="CI104" s="539"/>
      <c r="CJ104" s="539"/>
      <c r="CK104" s="539"/>
      <c r="CL104" s="539"/>
      <c r="CM104" s="539"/>
      <c r="CN104" s="539"/>
      <c r="CO104" s="539"/>
      <c r="CP104" s="539"/>
      <c r="CQ104" s="108"/>
      <c r="CR104" s="109"/>
      <c r="CS104" s="109"/>
      <c r="CT104" s="109"/>
      <c r="CU104" s="129"/>
    </row>
    <row r="105" spans="2:99" ht="9.75" customHeight="1">
      <c r="B105" s="607"/>
      <c r="C105" s="546"/>
      <c r="D105" s="546"/>
      <c r="E105" s="546"/>
      <c r="F105" s="546"/>
      <c r="G105" s="546"/>
      <c r="H105" s="546"/>
      <c r="I105" s="546"/>
      <c r="J105" s="546"/>
      <c r="K105" s="546"/>
      <c r="L105" s="546"/>
      <c r="M105" s="546"/>
      <c r="N105" s="546"/>
      <c r="O105" s="546"/>
      <c r="P105" s="546"/>
      <c r="Q105" s="546"/>
      <c r="R105" s="546"/>
      <c r="S105" s="546"/>
      <c r="T105" s="546"/>
      <c r="U105" s="546"/>
      <c r="V105" s="546"/>
      <c r="W105" s="584"/>
      <c r="X105" s="127"/>
      <c r="Y105" s="109"/>
      <c r="Z105" s="109"/>
      <c r="AA105" s="109"/>
      <c r="AB105" s="108"/>
      <c r="AC105" s="539"/>
      <c r="AD105" s="539"/>
      <c r="AE105" s="539"/>
      <c r="AF105" s="539"/>
      <c r="AG105" s="539"/>
      <c r="AH105" s="539"/>
      <c r="AI105" s="539"/>
      <c r="AJ105" s="539"/>
      <c r="AK105" s="539"/>
      <c r="AL105" s="539"/>
      <c r="AM105" s="539"/>
      <c r="AN105" s="539"/>
      <c r="AO105" s="539"/>
      <c r="AP105" s="539"/>
      <c r="AQ105" s="539"/>
      <c r="AR105" s="539"/>
      <c r="AS105" s="539"/>
      <c r="AT105" s="539"/>
      <c r="AU105" s="539"/>
      <c r="AV105" s="539"/>
      <c r="AW105" s="539"/>
      <c r="AX105" s="539"/>
      <c r="AY105" s="539"/>
      <c r="AZ105" s="539"/>
      <c r="BA105" s="539"/>
      <c r="BB105" s="539"/>
      <c r="BC105" s="539"/>
      <c r="BD105" s="539"/>
      <c r="BE105" s="108"/>
      <c r="BF105" s="109"/>
      <c r="BG105" s="109"/>
      <c r="BH105" s="109"/>
      <c r="BI105" s="128"/>
      <c r="BJ105" s="127"/>
      <c r="BK105" s="109"/>
      <c r="BL105" s="109"/>
      <c r="BM105" s="109"/>
      <c r="BN105" s="108"/>
      <c r="BO105" s="539"/>
      <c r="BP105" s="539"/>
      <c r="BQ105" s="539"/>
      <c r="BR105" s="539"/>
      <c r="BS105" s="539"/>
      <c r="BT105" s="539"/>
      <c r="BU105" s="539"/>
      <c r="BV105" s="539"/>
      <c r="BW105" s="539"/>
      <c r="BX105" s="539"/>
      <c r="BY105" s="539"/>
      <c r="BZ105" s="539"/>
      <c r="CA105" s="539"/>
      <c r="CB105" s="539"/>
      <c r="CC105" s="539"/>
      <c r="CD105" s="539"/>
      <c r="CE105" s="539"/>
      <c r="CF105" s="539"/>
      <c r="CG105" s="539"/>
      <c r="CH105" s="539"/>
      <c r="CI105" s="539"/>
      <c r="CJ105" s="539"/>
      <c r="CK105" s="539"/>
      <c r="CL105" s="539"/>
      <c r="CM105" s="539"/>
      <c r="CN105" s="539"/>
      <c r="CO105" s="539"/>
      <c r="CP105" s="539"/>
      <c r="CQ105" s="108"/>
      <c r="CR105" s="109"/>
      <c r="CS105" s="109"/>
      <c r="CT105" s="109"/>
      <c r="CU105" s="129"/>
    </row>
    <row r="106" spans="2:99" ht="9.75" customHeight="1">
      <c r="B106" s="607"/>
      <c r="C106" s="546"/>
      <c r="D106" s="546"/>
      <c r="E106" s="546"/>
      <c r="F106" s="546"/>
      <c r="G106" s="546"/>
      <c r="H106" s="546"/>
      <c r="I106" s="546"/>
      <c r="J106" s="546"/>
      <c r="K106" s="546"/>
      <c r="L106" s="546"/>
      <c r="M106" s="546"/>
      <c r="N106" s="546"/>
      <c r="O106" s="546"/>
      <c r="P106" s="546"/>
      <c r="Q106" s="546"/>
      <c r="R106" s="546"/>
      <c r="S106" s="546"/>
      <c r="T106" s="546"/>
      <c r="U106" s="546"/>
      <c r="V106" s="546"/>
      <c r="W106" s="584"/>
      <c r="X106" s="127"/>
      <c r="Y106" s="109"/>
      <c r="Z106" s="109"/>
      <c r="AA106" s="109"/>
      <c r="AB106" s="108"/>
      <c r="AC106" s="539"/>
      <c r="AD106" s="539"/>
      <c r="AE106" s="539"/>
      <c r="AF106" s="539"/>
      <c r="AG106" s="539"/>
      <c r="AH106" s="539"/>
      <c r="AI106" s="539"/>
      <c r="AJ106" s="539"/>
      <c r="AK106" s="539"/>
      <c r="AL106" s="539"/>
      <c r="AM106" s="539"/>
      <c r="AN106" s="539"/>
      <c r="AO106" s="539"/>
      <c r="AP106" s="539"/>
      <c r="AQ106" s="539"/>
      <c r="AR106" s="539"/>
      <c r="AS106" s="539"/>
      <c r="AT106" s="539"/>
      <c r="AU106" s="539"/>
      <c r="AV106" s="539"/>
      <c r="AW106" s="539"/>
      <c r="AX106" s="539"/>
      <c r="AY106" s="539"/>
      <c r="AZ106" s="539"/>
      <c r="BA106" s="539"/>
      <c r="BB106" s="539"/>
      <c r="BC106" s="539"/>
      <c r="BD106" s="539"/>
      <c r="BE106" s="108"/>
      <c r="BF106" s="109"/>
      <c r="BG106" s="109"/>
      <c r="BH106" s="109"/>
      <c r="BI106" s="128"/>
      <c r="BJ106" s="127"/>
      <c r="BK106" s="109"/>
      <c r="BL106" s="109"/>
      <c r="BM106" s="109"/>
      <c r="BN106" s="108"/>
      <c r="BO106" s="539"/>
      <c r="BP106" s="539"/>
      <c r="BQ106" s="539"/>
      <c r="BR106" s="539"/>
      <c r="BS106" s="539"/>
      <c r="BT106" s="539"/>
      <c r="BU106" s="539"/>
      <c r="BV106" s="539"/>
      <c r="BW106" s="539"/>
      <c r="BX106" s="539"/>
      <c r="BY106" s="539"/>
      <c r="BZ106" s="539"/>
      <c r="CA106" s="539"/>
      <c r="CB106" s="539"/>
      <c r="CC106" s="539"/>
      <c r="CD106" s="539"/>
      <c r="CE106" s="539"/>
      <c r="CF106" s="539"/>
      <c r="CG106" s="539"/>
      <c r="CH106" s="539"/>
      <c r="CI106" s="539"/>
      <c r="CJ106" s="539"/>
      <c r="CK106" s="539"/>
      <c r="CL106" s="539"/>
      <c r="CM106" s="539"/>
      <c r="CN106" s="539"/>
      <c r="CO106" s="539"/>
      <c r="CP106" s="539"/>
      <c r="CQ106" s="108"/>
      <c r="CR106" s="109"/>
      <c r="CS106" s="109"/>
      <c r="CT106" s="109"/>
      <c r="CU106" s="129"/>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6"/>
      <c r="X107" s="130"/>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2"/>
      <c r="BJ107" s="130"/>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3"/>
    </row>
    <row r="108" spans="2:99" ht="7.5" customHeight="1">
      <c r="B108" s="644" t="s">
        <v>223</v>
      </c>
      <c r="C108" s="645"/>
      <c r="D108" s="645"/>
      <c r="E108" s="645"/>
      <c r="F108" s="645"/>
      <c r="G108" s="645"/>
      <c r="H108" s="650" t="s">
        <v>208</v>
      </c>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50"/>
      <c r="CC108" s="650"/>
      <c r="CD108" s="650"/>
      <c r="CE108" s="650"/>
      <c r="CF108" s="650"/>
      <c r="CG108" s="650"/>
      <c r="CH108" s="650"/>
      <c r="CI108" s="650"/>
      <c r="CJ108" s="650"/>
      <c r="CK108" s="650"/>
      <c r="CL108" s="650"/>
      <c r="CM108" s="650"/>
      <c r="CN108" s="650"/>
      <c r="CO108" s="650"/>
      <c r="CP108" s="650"/>
      <c r="CQ108" s="650"/>
      <c r="CR108" s="650"/>
      <c r="CS108" s="650"/>
      <c r="CT108" s="650"/>
      <c r="CU108" s="651"/>
    </row>
    <row r="109" spans="2:99" ht="7.5" customHeight="1">
      <c r="B109" s="646"/>
      <c r="C109" s="647"/>
      <c r="D109" s="647"/>
      <c r="E109" s="647"/>
      <c r="F109" s="647"/>
      <c r="G109" s="647"/>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T109" s="652"/>
      <c r="AU109" s="652"/>
      <c r="AV109" s="652"/>
      <c r="AW109" s="652"/>
      <c r="AX109" s="652"/>
      <c r="AY109" s="652"/>
      <c r="AZ109" s="652"/>
      <c r="BA109" s="652"/>
      <c r="BB109" s="652"/>
      <c r="BC109" s="652"/>
      <c r="BD109" s="652"/>
      <c r="BE109" s="652"/>
      <c r="BF109" s="652"/>
      <c r="BG109" s="652"/>
      <c r="BH109" s="652"/>
      <c r="BI109" s="652"/>
      <c r="BJ109" s="652"/>
      <c r="BK109" s="652"/>
      <c r="BL109" s="652"/>
      <c r="BM109" s="652"/>
      <c r="BN109" s="652"/>
      <c r="BO109" s="652"/>
      <c r="BP109" s="652"/>
      <c r="BQ109" s="652"/>
      <c r="BR109" s="652"/>
      <c r="BS109" s="652"/>
      <c r="BT109" s="652"/>
      <c r="BU109" s="652"/>
      <c r="BV109" s="652"/>
      <c r="BW109" s="652"/>
      <c r="BX109" s="652"/>
      <c r="BY109" s="652"/>
      <c r="BZ109" s="652"/>
      <c r="CA109" s="652"/>
      <c r="CB109" s="652"/>
      <c r="CC109" s="652"/>
      <c r="CD109" s="652"/>
      <c r="CE109" s="652"/>
      <c r="CF109" s="652"/>
      <c r="CG109" s="652"/>
      <c r="CH109" s="652"/>
      <c r="CI109" s="652"/>
      <c r="CJ109" s="652"/>
      <c r="CK109" s="652"/>
      <c r="CL109" s="652"/>
      <c r="CM109" s="652"/>
      <c r="CN109" s="652"/>
      <c r="CO109" s="652"/>
      <c r="CP109" s="652"/>
      <c r="CQ109" s="652"/>
      <c r="CR109" s="652"/>
      <c r="CS109" s="652"/>
      <c r="CT109" s="652"/>
      <c r="CU109" s="653"/>
    </row>
    <row r="110" spans="2:99" ht="7.5" customHeight="1">
      <c r="B110" s="646"/>
      <c r="C110" s="647"/>
      <c r="D110" s="647"/>
      <c r="E110" s="647"/>
      <c r="F110" s="647"/>
      <c r="G110" s="647"/>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c r="AN110" s="652"/>
      <c r="AO110" s="652"/>
      <c r="AP110" s="652"/>
      <c r="AQ110" s="652"/>
      <c r="AR110" s="652"/>
      <c r="AS110" s="652"/>
      <c r="AT110" s="652"/>
      <c r="AU110" s="652"/>
      <c r="AV110" s="652"/>
      <c r="AW110" s="652"/>
      <c r="AX110" s="652"/>
      <c r="AY110" s="652"/>
      <c r="AZ110" s="652"/>
      <c r="BA110" s="652"/>
      <c r="BB110" s="652"/>
      <c r="BC110" s="652"/>
      <c r="BD110" s="652"/>
      <c r="BE110" s="652"/>
      <c r="BF110" s="652"/>
      <c r="BG110" s="652"/>
      <c r="BH110" s="652"/>
      <c r="BI110" s="652"/>
      <c r="BJ110" s="652"/>
      <c r="BK110" s="652"/>
      <c r="BL110" s="652"/>
      <c r="BM110" s="652"/>
      <c r="BN110" s="652"/>
      <c r="BO110" s="652"/>
      <c r="BP110" s="652"/>
      <c r="BQ110" s="652"/>
      <c r="BR110" s="652"/>
      <c r="BS110" s="652"/>
      <c r="BT110" s="652"/>
      <c r="BU110" s="652"/>
      <c r="BV110" s="652"/>
      <c r="BW110" s="652"/>
      <c r="BX110" s="652"/>
      <c r="BY110" s="652"/>
      <c r="BZ110" s="652"/>
      <c r="CA110" s="652"/>
      <c r="CB110" s="652"/>
      <c r="CC110" s="652"/>
      <c r="CD110" s="652"/>
      <c r="CE110" s="652"/>
      <c r="CF110" s="652"/>
      <c r="CG110" s="652"/>
      <c r="CH110" s="652"/>
      <c r="CI110" s="652"/>
      <c r="CJ110" s="652"/>
      <c r="CK110" s="652"/>
      <c r="CL110" s="652"/>
      <c r="CM110" s="652"/>
      <c r="CN110" s="652"/>
      <c r="CO110" s="652"/>
      <c r="CP110" s="652"/>
      <c r="CQ110" s="652"/>
      <c r="CR110" s="652"/>
      <c r="CS110" s="652"/>
      <c r="CT110" s="652"/>
      <c r="CU110" s="653"/>
    </row>
    <row r="111" spans="2:99" ht="7.5" customHeight="1" thickBot="1">
      <c r="B111" s="648"/>
      <c r="C111" s="649"/>
      <c r="D111" s="649"/>
      <c r="E111" s="649"/>
      <c r="F111" s="649"/>
      <c r="G111" s="649"/>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c r="AO111" s="654"/>
      <c r="AP111" s="654"/>
      <c r="AQ111" s="654"/>
      <c r="AR111" s="654"/>
      <c r="AS111" s="654"/>
      <c r="AT111" s="654"/>
      <c r="AU111" s="654"/>
      <c r="AV111" s="654"/>
      <c r="AW111" s="654"/>
      <c r="AX111" s="654"/>
      <c r="AY111" s="654"/>
      <c r="AZ111" s="654"/>
      <c r="BA111" s="654"/>
      <c r="BB111" s="654"/>
      <c r="BC111" s="654"/>
      <c r="BD111" s="654"/>
      <c r="BE111" s="654"/>
      <c r="BF111" s="654"/>
      <c r="BG111" s="654"/>
      <c r="BH111" s="654"/>
      <c r="BI111" s="654"/>
      <c r="BJ111" s="654"/>
      <c r="BK111" s="654"/>
      <c r="BL111" s="654"/>
      <c r="BM111" s="654"/>
      <c r="BN111" s="654"/>
      <c r="BO111" s="654"/>
      <c r="BP111" s="654"/>
      <c r="BQ111" s="654"/>
      <c r="BR111" s="654"/>
      <c r="BS111" s="654"/>
      <c r="BT111" s="654"/>
      <c r="BU111" s="654"/>
      <c r="BV111" s="654"/>
      <c r="BW111" s="654"/>
      <c r="BX111" s="654"/>
      <c r="BY111" s="654"/>
      <c r="BZ111" s="654"/>
      <c r="CA111" s="654"/>
      <c r="CB111" s="654"/>
      <c r="CC111" s="654"/>
      <c r="CD111" s="654"/>
      <c r="CE111" s="654"/>
      <c r="CF111" s="654"/>
      <c r="CG111" s="654"/>
      <c r="CH111" s="654"/>
      <c r="CI111" s="654"/>
      <c r="CJ111" s="654"/>
      <c r="CK111" s="654"/>
      <c r="CL111" s="654"/>
      <c r="CM111" s="654"/>
      <c r="CN111" s="654"/>
      <c r="CO111" s="654"/>
      <c r="CP111" s="654"/>
      <c r="CQ111" s="654"/>
      <c r="CR111" s="654"/>
      <c r="CS111" s="654"/>
      <c r="CT111" s="654"/>
      <c r="CU111" s="655"/>
    </row>
    <row r="112" spans="2:99" ht="11" customHeight="1">
      <c r="B112" s="656"/>
      <c r="C112" s="656"/>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56"/>
      <c r="BQ112" s="656"/>
      <c r="BR112" s="656"/>
      <c r="BS112" s="656"/>
      <c r="BT112" s="656"/>
      <c r="BU112" s="656"/>
      <c r="BV112" s="656"/>
      <c r="BW112" s="656"/>
      <c r="BX112" s="656"/>
      <c r="BY112" s="656"/>
      <c r="BZ112" s="656"/>
      <c r="CA112" s="656"/>
      <c r="CB112" s="656"/>
      <c r="CC112" s="656"/>
      <c r="CD112" s="656"/>
      <c r="CE112" s="656"/>
      <c r="CF112" s="656"/>
      <c r="CG112" s="656"/>
      <c r="CH112" s="656"/>
      <c r="CI112" s="656"/>
      <c r="CJ112" s="656"/>
      <c r="CK112" s="656"/>
      <c r="CL112" s="656"/>
      <c r="CM112" s="656"/>
      <c r="CN112" s="656"/>
      <c r="CO112" s="656"/>
      <c r="CP112" s="656"/>
      <c r="CQ112" s="656"/>
      <c r="CR112" s="656"/>
      <c r="CS112" s="656"/>
      <c r="CT112" s="656"/>
      <c r="CU112" s="656"/>
    </row>
    <row r="113" spans="2:99" ht="11" customHeight="1">
      <c r="B113" s="657" t="s">
        <v>224</v>
      </c>
      <c r="C113" s="657"/>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57"/>
      <c r="BQ113" s="657"/>
      <c r="BR113" s="657"/>
      <c r="BS113" s="657"/>
      <c r="BT113" s="657"/>
      <c r="BU113" s="657"/>
      <c r="BV113" s="657"/>
      <c r="BW113" s="657"/>
      <c r="BX113" s="657"/>
      <c r="BY113" s="657"/>
      <c r="BZ113" s="657"/>
      <c r="CA113" s="657"/>
      <c r="CB113" s="657"/>
      <c r="CC113" s="657"/>
      <c r="CD113" s="657"/>
      <c r="CE113" s="657"/>
      <c r="CF113" s="657"/>
      <c r="CG113" s="657"/>
      <c r="CH113" s="657"/>
      <c r="CI113" s="657"/>
      <c r="CJ113" s="657"/>
      <c r="CK113" s="657"/>
      <c r="CL113" s="657"/>
      <c r="CM113" s="657"/>
      <c r="CN113" s="657"/>
      <c r="CO113" s="657"/>
      <c r="CP113" s="657"/>
      <c r="CQ113" s="657"/>
      <c r="CR113" s="657"/>
      <c r="CS113" s="657"/>
      <c r="CT113" s="657"/>
      <c r="CU113" s="657"/>
    </row>
    <row r="114" spans="2:99" ht="11" customHeight="1">
      <c r="B114" s="657" t="s">
        <v>225</v>
      </c>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57"/>
      <c r="BQ114" s="657"/>
      <c r="BR114" s="657"/>
      <c r="BS114" s="657"/>
      <c r="BT114" s="657"/>
      <c r="BU114" s="657"/>
      <c r="BV114" s="657"/>
      <c r="BW114" s="657"/>
      <c r="BX114" s="657"/>
      <c r="BY114" s="657"/>
      <c r="BZ114" s="657"/>
      <c r="CA114" s="657"/>
      <c r="CB114" s="657"/>
      <c r="CC114" s="657"/>
      <c r="CD114" s="657"/>
      <c r="CE114" s="657"/>
      <c r="CF114" s="657"/>
      <c r="CG114" s="657"/>
      <c r="CH114" s="657"/>
      <c r="CI114" s="657"/>
      <c r="CJ114" s="657"/>
      <c r="CK114" s="657"/>
      <c r="CL114" s="657"/>
      <c r="CM114" s="657"/>
      <c r="CN114" s="657"/>
      <c r="CO114" s="657"/>
      <c r="CP114" s="657"/>
      <c r="CQ114" s="657"/>
      <c r="CR114" s="657"/>
      <c r="CS114" s="657"/>
      <c r="CT114" s="657"/>
      <c r="CU114" s="657"/>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47" priority="1">
      <formula>($AK43&lt;&gt;"-")</formula>
    </cfRule>
  </conditionalFormatting>
  <conditionalFormatting sqref="CE43">
    <cfRule type="cellIs" dxfId="46" priority="2" operator="equal">
      <formula>"検出"</formula>
    </cfRule>
  </conditionalFormatting>
  <dataValidations count="2">
    <dataValidation type="list" allowBlank="1" showInputMessage="1" showErrorMessage="1" sqref="M16:Z17" xr:uid="{0F6FF671-ADC1-4810-9954-E0065AA4C96F}">
      <formula1>"持ち込み,郵送"</formula1>
    </dataValidation>
    <dataValidation allowBlank="1" showErrorMessage="1" sqref="CW43:DA43 CW45:DA45 CW47:DA47 CW49:DA49 CW51:DA51" xr:uid="{EF26CE95-C510-42C0-9B0C-1A939E7466A9}"/>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50153-DA67-4254-BD12-439CFD4029B5}">
  <sheetPr>
    <pageSetUpPr fitToPage="1"/>
  </sheetPr>
  <dimension ref="A1:DA114"/>
  <sheetViews>
    <sheetView showZeros="0" view="pageBreakPreview" topLeftCell="B1" zoomScaleNormal="115" zoomScaleSheetLayoutView="100" workbookViewId="0">
      <selection activeCell="L43" sqref="L43:Y52"/>
    </sheetView>
    <sheetView workbookViewId="1"/>
  </sheetViews>
  <sheetFormatPr defaultColWidth="14.46484375" defaultRowHeight="15" customHeight="1"/>
  <cols>
    <col min="1" max="1" width="1.6640625" style="106" customWidth="1"/>
    <col min="2" max="99" width="1.33203125" style="106" customWidth="1"/>
    <col min="100" max="100" width="8.6640625" style="106" customWidth="1"/>
    <col min="101" max="101" width="14.46484375" style="106" customWidth="1"/>
    <col min="102" max="16384" width="14.46484375" style="106"/>
  </cols>
  <sheetData>
    <row r="1" spans="1:102" ht="15" customHeight="1" thickTop="1" thickBot="1">
      <c r="CN1" s="143" t="s">
        <v>249</v>
      </c>
      <c r="CO1" s="670" t="s">
        <v>281</v>
      </c>
      <c r="CP1" s="670"/>
      <c r="CQ1" s="550" t="s">
        <v>248</v>
      </c>
      <c r="CR1" s="550"/>
      <c r="CS1" s="549">
        <f>'★成績書 (8)'!$CW$1</f>
        <v>0</v>
      </c>
      <c r="CT1" s="549"/>
      <c r="CU1" s="142" t="s">
        <v>247</v>
      </c>
      <c r="CW1" s="145">
        <f>'★成績書 (7)'!CW1</f>
        <v>0</v>
      </c>
      <c r="CX1" s="144" t="s">
        <v>250</v>
      </c>
    </row>
    <row r="2" spans="1:102" ht="9" customHeight="1" thickTop="1">
      <c r="B2" s="543" t="s">
        <v>175</v>
      </c>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row>
    <row r="3" spans="1:102" ht="9" customHeight="1">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W3" s="537" t="s">
        <v>221</v>
      </c>
    </row>
    <row r="4" spans="1:102" ht="9" customHeight="1">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W4" s="537"/>
    </row>
    <row r="5" spans="1:102" ht="9" customHeight="1">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W5" s="537"/>
    </row>
    <row r="6" spans="1:102" ht="9" customHeight="1">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Y6" s="108"/>
      <c r="BZ6" s="108"/>
      <c r="CA6" s="539" t="s">
        <v>176</v>
      </c>
      <c r="CB6" s="539"/>
      <c r="CC6" s="539"/>
      <c r="CD6" s="539"/>
      <c r="CE6" s="539"/>
      <c r="CF6" s="539"/>
      <c r="CG6" s="538" t="str">
        <f>'★成績書 (8)'!$CW$3</f>
        <v>A04942-A1</v>
      </c>
      <c r="CH6" s="538"/>
      <c r="CI6" s="538"/>
      <c r="CJ6" s="538"/>
      <c r="CK6" s="538"/>
      <c r="CL6" s="538"/>
      <c r="CM6" s="538"/>
      <c r="CN6" s="538"/>
      <c r="CO6" s="538"/>
      <c r="CP6" s="538"/>
      <c r="CQ6" s="539" t="s">
        <v>189</v>
      </c>
      <c r="CR6" s="540" t="str">
        <f>CO1</f>
        <v>8</v>
      </c>
      <c r="CS6" s="540"/>
      <c r="CT6" s="540"/>
      <c r="CU6" s="540"/>
      <c r="CW6" s="537"/>
    </row>
    <row r="7" spans="1:102" ht="9" customHeight="1">
      <c r="A7" s="547">
        <f>★注文シート!C28</f>
        <v>0</v>
      </c>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8" t="str">
        <f>IF(COUNTIF(★注文シート!C28,"*株式会社*")+COUNTIF(★注文シート!C28,"*有限会社*"),"御中","様")</f>
        <v>様</v>
      </c>
      <c r="AG7" s="548"/>
      <c r="AH7" s="548"/>
      <c r="AI7" s="548"/>
      <c r="AJ7" s="548"/>
      <c r="AK7" s="548"/>
      <c r="AL7" s="548"/>
      <c r="AM7"/>
      <c r="AN7"/>
      <c r="AO7"/>
      <c r="AP7"/>
      <c r="AQ7"/>
      <c r="AR7"/>
      <c r="AS7"/>
      <c r="AT7"/>
      <c r="AU7"/>
      <c r="AV7"/>
      <c r="AW7"/>
      <c r="AX7"/>
      <c r="AY7"/>
      <c r="AZ7"/>
      <c r="BA7"/>
      <c r="BB7"/>
      <c r="BC7"/>
      <c r="BD7"/>
      <c r="BE7"/>
      <c r="BF7"/>
      <c r="BG7"/>
      <c r="BH7"/>
      <c r="BI7"/>
      <c r="BJ7"/>
      <c r="BK7"/>
      <c r="BL7"/>
      <c r="BM7"/>
      <c r="BN7"/>
      <c r="BO7"/>
      <c r="BP7"/>
      <c r="BQ7"/>
      <c r="BR7"/>
      <c r="BS7" s="108"/>
      <c r="BT7" s="108"/>
      <c r="BU7" s="108"/>
      <c r="BV7" s="108"/>
      <c r="BW7" s="108"/>
      <c r="BX7" s="108"/>
      <c r="BY7" s="108"/>
      <c r="BZ7" s="108"/>
      <c r="CA7" s="539"/>
      <c r="CB7" s="539"/>
      <c r="CC7" s="539"/>
      <c r="CD7" s="539"/>
      <c r="CE7" s="539"/>
      <c r="CF7" s="539"/>
      <c r="CG7" s="538"/>
      <c r="CH7" s="538"/>
      <c r="CI7" s="538"/>
      <c r="CJ7" s="538"/>
      <c r="CK7" s="538"/>
      <c r="CL7" s="538"/>
      <c r="CM7" s="538"/>
      <c r="CN7" s="538"/>
      <c r="CO7" s="538"/>
      <c r="CP7" s="538"/>
      <c r="CQ7" s="539"/>
      <c r="CR7" s="540"/>
      <c r="CS7" s="540"/>
      <c r="CT7" s="540"/>
      <c r="CU7" s="540"/>
    </row>
    <row r="8" spans="1:102" ht="9" customHeight="1">
      <c r="A8" s="547"/>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8"/>
      <c r="AG8" s="548"/>
      <c r="AH8" s="548"/>
      <c r="AI8" s="548"/>
      <c r="AJ8" s="548"/>
      <c r="AK8" s="548"/>
      <c r="AL8" s="548"/>
      <c r="AM8"/>
      <c r="AN8"/>
      <c r="AO8"/>
      <c r="AP8"/>
      <c r="AQ8"/>
      <c r="AR8"/>
      <c r="AS8"/>
      <c r="AT8"/>
      <c r="AU8"/>
      <c r="AV8"/>
      <c r="AW8"/>
      <c r="AX8"/>
      <c r="AY8"/>
      <c r="AZ8"/>
      <c r="BA8"/>
      <c r="BB8"/>
      <c r="BC8"/>
      <c r="BD8"/>
      <c r="BE8"/>
      <c r="BF8"/>
      <c r="BG8"/>
      <c r="BH8"/>
      <c r="BI8"/>
      <c r="BJ8"/>
      <c r="BK8"/>
      <c r="BL8"/>
      <c r="BM8"/>
      <c r="BN8"/>
      <c r="BO8"/>
      <c r="BP8"/>
      <c r="BQ8"/>
      <c r="BR8"/>
      <c r="BS8" s="108"/>
      <c r="BT8" s="108"/>
      <c r="BU8" s="108"/>
      <c r="BV8" s="108"/>
      <c r="BW8" s="108"/>
      <c r="BX8" s="108"/>
      <c r="BY8" s="108"/>
      <c r="BZ8" s="108"/>
      <c r="CA8" s="539" t="s">
        <v>177</v>
      </c>
      <c r="CB8" s="539"/>
      <c r="CC8" s="539"/>
      <c r="CD8" s="539"/>
      <c r="CE8" s="539"/>
      <c r="CF8" s="539"/>
      <c r="CG8" s="545">
        <f>★成績書!CG8</f>
        <v>0</v>
      </c>
      <c r="CH8" s="545"/>
      <c r="CI8" s="545"/>
      <c r="CJ8" s="545"/>
      <c r="CK8" s="545"/>
      <c r="CL8" s="545"/>
      <c r="CM8" s="545"/>
      <c r="CN8" s="545"/>
      <c r="CO8" s="545"/>
      <c r="CP8" s="545"/>
      <c r="CQ8" s="545"/>
      <c r="CR8" s="545"/>
      <c r="CS8" s="545"/>
      <c r="CT8" s="545"/>
      <c r="CU8" s="545"/>
      <c r="CW8" s="658" t="s">
        <v>258</v>
      </c>
    </row>
    <row r="9" spans="1:102" ht="9" customHeight="1">
      <c r="A9" s="547"/>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8"/>
      <c r="AG9" s="548"/>
      <c r="AH9" s="548"/>
      <c r="AI9" s="548"/>
      <c r="AJ9" s="548"/>
      <c r="AK9" s="548"/>
      <c r="AL9" s="548"/>
      <c r="AM9"/>
      <c r="AN9"/>
      <c r="AO9"/>
      <c r="AP9"/>
      <c r="AQ9"/>
      <c r="AR9"/>
      <c r="AS9"/>
      <c r="AT9"/>
      <c r="AU9"/>
      <c r="AV9"/>
      <c r="AW9"/>
      <c r="AX9"/>
      <c r="AY9"/>
      <c r="AZ9"/>
      <c r="BA9"/>
      <c r="BB9"/>
      <c r="BC9"/>
      <c r="BD9"/>
      <c r="BE9"/>
      <c r="BF9"/>
      <c r="BG9"/>
      <c r="BH9"/>
      <c r="BI9"/>
      <c r="BJ9"/>
      <c r="BK9"/>
      <c r="BL9"/>
      <c r="BM9"/>
      <c r="BN9"/>
      <c r="BO9"/>
      <c r="BP9"/>
      <c r="BQ9"/>
      <c r="BR9"/>
      <c r="BS9" s="108"/>
      <c r="BT9" s="108"/>
      <c r="BU9" s="108"/>
      <c r="BV9" s="108"/>
      <c r="BW9" s="108"/>
      <c r="BX9" s="108"/>
      <c r="BY9" s="108"/>
      <c r="BZ9" s="108"/>
      <c r="CA9" s="539"/>
      <c r="CB9" s="539"/>
      <c r="CC9" s="539"/>
      <c r="CD9" s="539"/>
      <c r="CE9" s="539"/>
      <c r="CF9" s="539"/>
      <c r="CG9" s="545"/>
      <c r="CH9" s="545"/>
      <c r="CI9" s="545"/>
      <c r="CJ9" s="545"/>
      <c r="CK9" s="545"/>
      <c r="CL9" s="545"/>
      <c r="CM9" s="545"/>
      <c r="CN9" s="545"/>
      <c r="CO9" s="545"/>
      <c r="CP9" s="545"/>
      <c r="CQ9" s="545"/>
      <c r="CR9" s="545"/>
      <c r="CS9" s="545"/>
      <c r="CT9" s="545"/>
      <c r="CU9" s="545"/>
      <c r="CW9" s="658"/>
    </row>
    <row r="10" spans="1:102" ht="9" customHeight="1">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8"/>
      <c r="BP10" s="108"/>
      <c r="BQ10" s="108"/>
      <c r="BR10" s="108"/>
      <c r="BS10" s="108"/>
      <c r="BT10" s="108"/>
      <c r="BU10" s="108"/>
      <c r="BV10" s="108"/>
      <c r="BW10" s="108"/>
      <c r="BX10" s="108"/>
      <c r="BY10" s="108"/>
      <c r="BZ10" s="108"/>
      <c r="CA10" s="108"/>
      <c r="CB10" s="108"/>
      <c r="CC10" s="108"/>
      <c r="CD10" s="108"/>
      <c r="CE10" s="108"/>
      <c r="CF10" s="108"/>
      <c r="CG10" s="110"/>
      <c r="CH10" s="110"/>
      <c r="CI10" s="110"/>
      <c r="CJ10" s="110"/>
      <c r="CK10" s="110"/>
      <c r="CL10" s="110"/>
      <c r="CM10" s="110"/>
      <c r="CN10" s="110"/>
      <c r="CO10" s="110"/>
      <c r="CP10" s="110"/>
      <c r="CQ10" s="110"/>
      <c r="CR10" s="110"/>
      <c r="CS10" s="110"/>
      <c r="CT10" s="110"/>
      <c r="CU10" s="110"/>
    </row>
    <row r="11" spans="1:102" ht="9" customHeight="1">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8"/>
      <c r="BP11" s="108"/>
      <c r="BQ11" s="108"/>
      <c r="BR11" s="108"/>
      <c r="BS11" s="108"/>
      <c r="BT11" s="108"/>
      <c r="BU11" s="108"/>
      <c r="BV11" s="108"/>
      <c r="BW11" s="108"/>
      <c r="BX11" s="108"/>
      <c r="BY11" s="109"/>
      <c r="BZ11" s="109"/>
      <c r="CA11" s="109"/>
      <c r="CB11" s="109"/>
      <c r="CC11" s="109"/>
      <c r="CD11" s="109"/>
      <c r="CE11" s="108"/>
      <c r="CF11" s="108"/>
      <c r="CG11" s="111"/>
      <c r="CH11" s="111"/>
      <c r="CI11" s="111"/>
      <c r="CJ11" s="111"/>
      <c r="CK11" s="111"/>
      <c r="CL11" s="111"/>
      <c r="CM11" s="111"/>
      <c r="CN11" s="111"/>
      <c r="CO11" s="111"/>
      <c r="CP11" s="111"/>
      <c r="CQ11" s="111"/>
      <c r="CR11" s="111"/>
      <c r="CS11" s="111"/>
      <c r="CT11" s="111"/>
      <c r="CU11" s="111"/>
      <c r="CW11" s="541" t="s">
        <v>260</v>
      </c>
      <c r="CX11" s="541"/>
    </row>
    <row r="12" spans="1:102" ht="11" customHeight="1">
      <c r="B12" s="539" t="s">
        <v>178</v>
      </c>
      <c r="C12" s="546"/>
      <c r="D12" s="546"/>
      <c r="E12" s="546"/>
      <c r="F12" s="546"/>
      <c r="G12" s="546"/>
      <c r="H12" s="546"/>
      <c r="I12" s="546"/>
      <c r="J12" s="546"/>
      <c r="K12" s="546"/>
      <c r="L12" s="110"/>
      <c r="M12" s="551">
        <f>★注文シート!C13</f>
        <v>0</v>
      </c>
      <c r="N12" s="551"/>
      <c r="O12" s="551"/>
      <c r="P12" s="551"/>
      <c r="Q12" s="551"/>
      <c r="R12" s="551"/>
      <c r="S12" s="551"/>
      <c r="T12" s="551"/>
      <c r="U12" s="551"/>
      <c r="V12" s="551"/>
      <c r="W12" s="551"/>
      <c r="X12" s="551"/>
      <c r="Y12" s="551"/>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W12" s="541"/>
      <c r="CX12" s="541"/>
    </row>
    <row r="13" spans="1:102" ht="11" customHeight="1">
      <c r="B13" s="546"/>
      <c r="C13" s="546"/>
      <c r="D13" s="546"/>
      <c r="E13" s="546"/>
      <c r="F13" s="546"/>
      <c r="G13" s="546"/>
      <c r="H13" s="546"/>
      <c r="I13" s="546"/>
      <c r="J13" s="546"/>
      <c r="K13" s="546"/>
      <c r="L13" s="110"/>
      <c r="M13" s="551"/>
      <c r="N13" s="551"/>
      <c r="O13" s="551"/>
      <c r="P13" s="551"/>
      <c r="Q13" s="551"/>
      <c r="R13" s="551"/>
      <c r="S13" s="551"/>
      <c r="T13" s="551"/>
      <c r="U13" s="551"/>
      <c r="V13" s="551"/>
      <c r="W13" s="551"/>
      <c r="X13" s="551"/>
      <c r="Y13" s="551"/>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row>
    <row r="14" spans="1:102" ht="11" customHeight="1">
      <c r="B14" s="539" t="s">
        <v>179</v>
      </c>
      <c r="C14" s="546"/>
      <c r="D14" s="546"/>
      <c r="E14" s="546"/>
      <c r="F14" s="546"/>
      <c r="G14" s="546"/>
      <c r="H14" s="546"/>
      <c r="I14" s="546"/>
      <c r="J14" s="546"/>
      <c r="K14" s="546"/>
      <c r="L14" s="110"/>
      <c r="M14" s="551">
        <f>M12</f>
        <v>0</v>
      </c>
      <c r="N14" s="551"/>
      <c r="O14" s="551"/>
      <c r="P14" s="551"/>
      <c r="Q14" s="551"/>
      <c r="R14" s="551"/>
      <c r="S14" s="551"/>
      <c r="T14" s="551"/>
      <c r="U14" s="551"/>
      <c r="V14" s="551"/>
      <c r="W14" s="551"/>
      <c r="X14" s="551"/>
      <c r="Y14" s="551"/>
      <c r="Z14" s="545" t="s">
        <v>180</v>
      </c>
      <c r="AA14" s="545"/>
      <c r="AB14" s="545"/>
      <c r="AC14" s="545"/>
      <c r="AD14" s="551">
        <f>CG8</f>
        <v>0</v>
      </c>
      <c r="AE14" s="551"/>
      <c r="AF14" s="551"/>
      <c r="AG14" s="551"/>
      <c r="AH14" s="551"/>
      <c r="AI14" s="551"/>
      <c r="AJ14" s="551"/>
      <c r="AK14" s="551"/>
      <c r="AL14" s="551"/>
      <c r="AM14" s="551"/>
      <c r="AN14" s="551"/>
      <c r="AO14" s="551"/>
      <c r="AP14" s="551"/>
      <c r="AQ14" s="110"/>
      <c r="AR14" s="110"/>
      <c r="AS14" s="110"/>
      <c r="AT14" s="110"/>
      <c r="AU14" s="110"/>
      <c r="AV14" s="110"/>
      <c r="AW14" s="110"/>
      <c r="AX14" s="110"/>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row>
    <row r="15" spans="1:102" ht="11" customHeight="1">
      <c r="B15" s="546"/>
      <c r="C15" s="546"/>
      <c r="D15" s="546"/>
      <c r="E15" s="546"/>
      <c r="F15" s="546"/>
      <c r="G15" s="546"/>
      <c r="H15" s="546"/>
      <c r="I15" s="546"/>
      <c r="J15" s="546"/>
      <c r="K15" s="546"/>
      <c r="L15" s="110"/>
      <c r="M15" s="551"/>
      <c r="N15" s="551"/>
      <c r="O15" s="551"/>
      <c r="P15" s="551"/>
      <c r="Q15" s="551"/>
      <c r="R15" s="551"/>
      <c r="S15" s="551"/>
      <c r="T15" s="551"/>
      <c r="U15" s="551"/>
      <c r="V15" s="551"/>
      <c r="W15" s="551"/>
      <c r="X15" s="551"/>
      <c r="Y15" s="551"/>
      <c r="Z15" s="545"/>
      <c r="AA15" s="545"/>
      <c r="AB15" s="545"/>
      <c r="AC15" s="545"/>
      <c r="AD15" s="551"/>
      <c r="AE15" s="551"/>
      <c r="AF15" s="551"/>
      <c r="AG15" s="551"/>
      <c r="AH15" s="551"/>
      <c r="AI15" s="551"/>
      <c r="AJ15" s="551"/>
      <c r="AK15" s="551"/>
      <c r="AL15" s="551"/>
      <c r="AM15" s="551"/>
      <c r="AN15" s="551"/>
      <c r="AO15" s="551"/>
      <c r="AP15" s="551"/>
      <c r="AQ15" s="110"/>
      <c r="AR15" s="110"/>
      <c r="AS15" s="110"/>
      <c r="AT15" s="110"/>
      <c r="AU15" s="110"/>
      <c r="AV15" s="110"/>
      <c r="AW15" s="110"/>
      <c r="AX15" s="110"/>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row>
    <row r="16" spans="1:102" ht="11" customHeight="1">
      <c r="B16" s="539" t="s">
        <v>181</v>
      </c>
      <c r="C16" s="546"/>
      <c r="D16" s="546"/>
      <c r="E16" s="546"/>
      <c r="F16" s="546"/>
      <c r="G16" s="546"/>
      <c r="H16" s="546"/>
      <c r="I16" s="546"/>
      <c r="J16" s="546"/>
      <c r="K16" s="546"/>
      <c r="L16" s="108"/>
      <c r="M16" s="562" t="s">
        <v>182</v>
      </c>
      <c r="N16" s="562"/>
      <c r="O16" s="562"/>
      <c r="P16" s="562"/>
      <c r="Q16" s="562"/>
      <c r="R16" s="562"/>
      <c r="S16" s="562"/>
      <c r="T16" s="562"/>
      <c r="U16" s="562"/>
      <c r="V16" s="562"/>
      <c r="W16" s="562"/>
      <c r="X16" s="562"/>
      <c r="Y16" s="562"/>
      <c r="Z16" s="562"/>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row>
    <row r="17" spans="2:104" ht="11" customHeight="1">
      <c r="B17" s="546"/>
      <c r="C17" s="546"/>
      <c r="D17" s="546"/>
      <c r="E17" s="546"/>
      <c r="F17" s="546"/>
      <c r="G17" s="546"/>
      <c r="H17" s="546"/>
      <c r="I17" s="546"/>
      <c r="J17" s="546"/>
      <c r="K17" s="546"/>
      <c r="L17" s="108"/>
      <c r="M17" s="562"/>
      <c r="N17" s="562"/>
      <c r="O17" s="562"/>
      <c r="P17" s="562"/>
      <c r="Q17" s="562"/>
      <c r="R17" s="562"/>
      <c r="S17" s="562"/>
      <c r="T17" s="562"/>
      <c r="U17" s="562"/>
      <c r="V17" s="562"/>
      <c r="W17" s="562"/>
      <c r="X17" s="562"/>
      <c r="Y17" s="562"/>
      <c r="Z17" s="562"/>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row>
    <row r="18" spans="2:104" ht="11" customHeight="1">
      <c r="B18" s="539" t="s">
        <v>183</v>
      </c>
      <c r="C18" s="546"/>
      <c r="D18" s="546"/>
      <c r="E18" s="546"/>
      <c r="F18" s="546"/>
      <c r="G18" s="546"/>
      <c r="H18" s="546"/>
      <c r="I18" s="546"/>
      <c r="J18" s="546"/>
      <c r="K18" s="546"/>
      <c r="L18" s="108"/>
      <c r="M18" s="563">
        <f>★注文シート!G46</f>
        <v>0</v>
      </c>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113"/>
      <c r="AX18" s="113"/>
      <c r="AY18" s="113"/>
      <c r="AZ18" s="113"/>
      <c r="BA18" s="113"/>
      <c r="BB18" s="113"/>
      <c r="BC18" s="113"/>
      <c r="BD18" s="113"/>
      <c r="BE18" s="113"/>
      <c r="BF18" s="113"/>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row>
    <row r="19" spans="2:104" ht="11" customHeight="1">
      <c r="B19" s="546"/>
      <c r="C19" s="546"/>
      <c r="D19" s="546"/>
      <c r="E19" s="546"/>
      <c r="F19" s="546"/>
      <c r="G19" s="546"/>
      <c r="H19" s="546"/>
      <c r="I19" s="546"/>
      <c r="J19" s="546"/>
      <c r="K19" s="546"/>
      <c r="L19" s="108"/>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113"/>
      <c r="AX19" s="113"/>
      <c r="AY19" s="113"/>
      <c r="AZ19" s="113"/>
      <c r="BA19" s="113"/>
      <c r="BB19" s="113"/>
      <c r="BC19" s="113"/>
      <c r="BD19" s="113"/>
      <c r="BE19" s="113"/>
      <c r="BF19" s="113"/>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row>
    <row r="20" spans="2:104" ht="11" customHeight="1">
      <c r="B20" s="108"/>
      <c r="C20" s="108"/>
      <c r="D20" s="108"/>
      <c r="E20" s="108"/>
      <c r="F20" s="108"/>
      <c r="G20" s="108"/>
      <c r="H20" s="108"/>
      <c r="I20" s="108"/>
      <c r="J20" s="108"/>
      <c r="K20" s="108"/>
      <c r="L20" s="108"/>
      <c r="M20" s="108"/>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row>
    <row r="21" spans="2:104" ht="9" customHeight="1">
      <c r="B21" s="113"/>
      <c r="C21" s="113"/>
      <c r="D21" s="113"/>
      <c r="E21" s="113"/>
      <c r="F21" s="113"/>
      <c r="G21" s="113"/>
      <c r="H21" s="113"/>
      <c r="I21" s="113"/>
      <c r="J21" s="113"/>
      <c r="K21" s="113"/>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row>
    <row r="22" spans="2:104" ht="9" customHeight="1">
      <c r="B22" s="113"/>
      <c r="C22" s="113"/>
      <c r="D22" s="113"/>
      <c r="E22" s="113"/>
      <c r="F22" s="113"/>
      <c r="G22" s="113"/>
      <c r="H22" s="113"/>
      <c r="I22" s="113"/>
      <c r="J22" s="113"/>
      <c r="K22" s="113"/>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row>
    <row r="23" spans="2:104" ht="9" customHeight="1">
      <c r="B23" s="113"/>
      <c r="C23" s="113"/>
      <c r="D23" s="113"/>
      <c r="E23" s="113"/>
      <c r="F23" s="113"/>
      <c r="G23" s="113"/>
      <c r="H23" s="113"/>
      <c r="I23" s="113"/>
      <c r="J23" s="113"/>
      <c r="K23" s="113"/>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row>
    <row r="24" spans="2:104" ht="9" customHeight="1">
      <c r="B24" s="564" t="s">
        <v>184</v>
      </c>
      <c r="C24" s="565"/>
      <c r="D24" s="565"/>
      <c r="E24" s="565"/>
      <c r="F24" s="565"/>
      <c r="G24" s="565"/>
      <c r="H24" s="565"/>
      <c r="I24" s="565"/>
      <c r="J24" s="565"/>
      <c r="K24" s="565"/>
      <c r="L24" s="114"/>
      <c r="M24" s="671">
        <f>★注文シート!C35</f>
        <v>0</v>
      </c>
      <c r="N24" s="671"/>
      <c r="O24" s="671"/>
      <c r="P24" s="671"/>
      <c r="Q24" s="671"/>
      <c r="R24" s="671"/>
      <c r="S24" s="671"/>
      <c r="T24" s="671"/>
      <c r="U24" s="671"/>
      <c r="V24" s="671"/>
      <c r="W24" s="671"/>
      <c r="X24" s="671"/>
      <c r="Y24" s="671"/>
      <c r="Z24" s="671"/>
      <c r="AA24" s="671"/>
      <c r="AB24" s="671"/>
      <c r="AC24" s="671"/>
      <c r="AD24" s="671"/>
      <c r="AE24" s="671"/>
      <c r="AF24" s="671"/>
      <c r="AG24" s="671"/>
      <c r="AH24" s="671"/>
      <c r="AI24" s="671"/>
      <c r="AJ24" s="671"/>
      <c r="AK24" s="671"/>
      <c r="AL24" s="671"/>
      <c r="AM24" s="671"/>
      <c r="AN24" s="671"/>
      <c r="AO24" s="671"/>
      <c r="AP24" s="671"/>
      <c r="AQ24" s="671"/>
      <c r="AR24" s="671"/>
      <c r="AS24" s="671"/>
      <c r="AT24" s="671"/>
      <c r="AU24" s="671"/>
      <c r="AV24" s="671"/>
      <c r="AW24" s="671"/>
      <c r="AX24" s="671"/>
      <c r="AY24" s="671"/>
      <c r="AZ24" s="671"/>
      <c r="BA24" s="671"/>
      <c r="BB24" s="671"/>
      <c r="BC24" s="671"/>
      <c r="BD24" s="671"/>
      <c r="BE24" s="671"/>
      <c r="BF24" s="671"/>
      <c r="BG24" s="671"/>
      <c r="BH24" s="671"/>
      <c r="BI24" s="671"/>
      <c r="BJ24" s="671"/>
      <c r="BK24" s="671"/>
      <c r="BL24" s="671"/>
      <c r="BM24" s="671"/>
      <c r="BN24" s="671"/>
      <c r="BO24" s="671"/>
      <c r="BP24" s="671"/>
      <c r="BQ24" s="671"/>
      <c r="BR24" s="671"/>
      <c r="BS24" s="671"/>
      <c r="BT24" s="671"/>
      <c r="BU24" s="671"/>
      <c r="BV24" s="671"/>
      <c r="BW24" s="671"/>
      <c r="BX24" s="671"/>
      <c r="BY24" s="671"/>
      <c r="BZ24" s="671"/>
      <c r="CA24" s="671"/>
      <c r="CB24" s="671"/>
      <c r="CC24" s="671"/>
      <c r="CD24" s="671"/>
      <c r="CE24" s="671"/>
      <c r="CF24" s="671"/>
      <c r="CG24" s="671"/>
      <c r="CH24" s="671"/>
      <c r="CI24" s="671"/>
      <c r="CJ24" s="671"/>
      <c r="CK24" s="671"/>
      <c r="CL24" s="671"/>
      <c r="CM24" s="671"/>
      <c r="CN24" s="671"/>
      <c r="CO24" s="671"/>
      <c r="CP24" s="671"/>
      <c r="CQ24" s="671"/>
      <c r="CR24" s="671"/>
      <c r="CS24" s="671"/>
      <c r="CT24" s="671"/>
      <c r="CU24" s="671"/>
    </row>
    <row r="25" spans="2:104" ht="9" customHeight="1">
      <c r="B25" s="565"/>
      <c r="C25" s="565"/>
      <c r="D25" s="565"/>
      <c r="E25" s="565"/>
      <c r="F25" s="565"/>
      <c r="G25" s="565"/>
      <c r="H25" s="565"/>
      <c r="I25" s="565"/>
      <c r="J25" s="565"/>
      <c r="K25" s="565"/>
      <c r="L25" s="114"/>
      <c r="M25" s="671"/>
      <c r="N25" s="671"/>
      <c r="O25" s="671"/>
      <c r="P25" s="671"/>
      <c r="Q25" s="671"/>
      <c r="R25" s="671"/>
      <c r="S25" s="671"/>
      <c r="T25" s="671"/>
      <c r="U25" s="671"/>
      <c r="V25" s="671"/>
      <c r="W25" s="671"/>
      <c r="X25" s="671"/>
      <c r="Y25" s="671"/>
      <c r="Z25" s="671"/>
      <c r="AA25" s="671"/>
      <c r="AB25" s="671"/>
      <c r="AC25" s="671"/>
      <c r="AD25" s="671"/>
      <c r="AE25" s="671"/>
      <c r="AF25" s="671"/>
      <c r="AG25" s="671"/>
      <c r="AH25" s="671"/>
      <c r="AI25" s="671"/>
      <c r="AJ25" s="671"/>
      <c r="AK25" s="671"/>
      <c r="AL25" s="671"/>
      <c r="AM25" s="671"/>
      <c r="AN25" s="671"/>
      <c r="AO25" s="671"/>
      <c r="AP25" s="671"/>
      <c r="AQ25" s="671"/>
      <c r="AR25" s="671"/>
      <c r="AS25" s="671"/>
      <c r="AT25" s="671"/>
      <c r="AU25" s="671"/>
      <c r="AV25" s="671"/>
      <c r="AW25" s="671"/>
      <c r="AX25" s="671"/>
      <c r="AY25" s="671"/>
      <c r="AZ25" s="671"/>
      <c r="BA25" s="671"/>
      <c r="BB25" s="671"/>
      <c r="BC25" s="671"/>
      <c r="BD25" s="671"/>
      <c r="BE25" s="671"/>
      <c r="BF25" s="671"/>
      <c r="BG25" s="671"/>
      <c r="BH25" s="671"/>
      <c r="BI25" s="671"/>
      <c r="BJ25" s="671"/>
      <c r="BK25" s="671"/>
      <c r="BL25" s="671"/>
      <c r="BM25" s="671"/>
      <c r="BN25" s="671"/>
      <c r="BO25" s="671"/>
      <c r="BP25" s="671"/>
      <c r="BQ25" s="671"/>
      <c r="BR25" s="671"/>
      <c r="BS25" s="671"/>
      <c r="BT25" s="671"/>
      <c r="BU25" s="671"/>
      <c r="BV25" s="671"/>
      <c r="BW25" s="671"/>
      <c r="BX25" s="671"/>
      <c r="BY25" s="671"/>
      <c r="BZ25" s="671"/>
      <c r="CA25" s="671"/>
      <c r="CB25" s="671"/>
      <c r="CC25" s="671"/>
      <c r="CD25" s="671"/>
      <c r="CE25" s="671"/>
      <c r="CF25" s="671"/>
      <c r="CG25" s="671"/>
      <c r="CH25" s="671"/>
      <c r="CI25" s="671"/>
      <c r="CJ25" s="671"/>
      <c r="CK25" s="671"/>
      <c r="CL25" s="671"/>
      <c r="CM25" s="671"/>
      <c r="CN25" s="671"/>
      <c r="CO25" s="671"/>
      <c r="CP25" s="671"/>
      <c r="CQ25" s="671"/>
      <c r="CR25" s="671"/>
      <c r="CS25" s="671"/>
      <c r="CT25" s="671"/>
      <c r="CU25" s="671"/>
    </row>
    <row r="26" spans="2:104" ht="9" customHeight="1">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row>
    <row r="27" spans="2:104" ht="7.5" customHeight="1">
      <c r="B27" s="539" t="s">
        <v>185</v>
      </c>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row>
    <row r="28" spans="2:104" ht="7.5" customHeight="1" thickBot="1">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row>
    <row r="29" spans="2:104" ht="9" customHeight="1">
      <c r="B29" s="567" t="s">
        <v>186</v>
      </c>
      <c r="C29" s="568"/>
      <c r="D29" s="568"/>
      <c r="E29" s="568"/>
      <c r="F29" s="568"/>
      <c r="G29" s="568"/>
      <c r="H29" s="568"/>
      <c r="I29" s="568"/>
      <c r="J29" s="568"/>
      <c r="K29" s="568"/>
      <c r="L29" s="568"/>
      <c r="M29" s="568"/>
      <c r="N29" s="568"/>
      <c r="O29" s="568"/>
      <c r="P29" s="568"/>
      <c r="Q29" s="568"/>
      <c r="R29" s="569"/>
      <c r="S29" s="115"/>
      <c r="T29" s="570">
        <f>★注文シート!D46</f>
        <v>0</v>
      </c>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1"/>
      <c r="CX29" s="149" t="s">
        <v>195</v>
      </c>
      <c r="CY29" s="149" t="s">
        <v>196</v>
      </c>
      <c r="CZ29" s="149" t="s">
        <v>197</v>
      </c>
    </row>
    <row r="30" spans="2:104" ht="9" customHeight="1">
      <c r="B30" s="555"/>
      <c r="C30" s="556"/>
      <c r="D30" s="556"/>
      <c r="E30" s="556"/>
      <c r="F30" s="556"/>
      <c r="G30" s="556"/>
      <c r="H30" s="556"/>
      <c r="I30" s="556"/>
      <c r="J30" s="556"/>
      <c r="K30" s="556"/>
      <c r="L30" s="556"/>
      <c r="M30" s="556"/>
      <c r="N30" s="556"/>
      <c r="O30" s="556"/>
      <c r="P30" s="556"/>
      <c r="Q30" s="556"/>
      <c r="R30" s="557"/>
      <c r="S30" s="117"/>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1"/>
      <c r="CW30" s="106" t="s">
        <v>203</v>
      </c>
      <c r="CX30" s="106" t="s">
        <v>204</v>
      </c>
      <c r="CY30" s="106" t="s">
        <v>205</v>
      </c>
      <c r="CZ30" s="150">
        <v>0</v>
      </c>
    </row>
    <row r="31" spans="2:104" ht="9" customHeight="1">
      <c r="B31" s="552" t="s">
        <v>187</v>
      </c>
      <c r="C31" s="553"/>
      <c r="D31" s="553"/>
      <c r="E31" s="553"/>
      <c r="F31" s="553"/>
      <c r="G31" s="553"/>
      <c r="H31" s="553"/>
      <c r="I31" s="553"/>
      <c r="J31" s="553"/>
      <c r="K31" s="553"/>
      <c r="L31" s="553"/>
      <c r="M31" s="553"/>
      <c r="N31" s="553"/>
      <c r="O31" s="553"/>
      <c r="P31" s="553"/>
      <c r="Q31" s="553"/>
      <c r="R31" s="554"/>
      <c r="S31" s="118"/>
      <c r="T31" s="558">
        <f>★注文シート!F46</f>
        <v>0</v>
      </c>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9"/>
      <c r="CW31" s="106" t="s">
        <v>206</v>
      </c>
      <c r="CX31" s="106" t="s">
        <v>207</v>
      </c>
      <c r="CY31" s="106" t="s">
        <v>205</v>
      </c>
      <c r="CZ31" s="150">
        <v>0</v>
      </c>
    </row>
    <row r="32" spans="2:104" ht="9" customHeight="1">
      <c r="B32" s="555"/>
      <c r="C32" s="556"/>
      <c r="D32" s="556"/>
      <c r="E32" s="556"/>
      <c r="F32" s="556"/>
      <c r="G32" s="556"/>
      <c r="H32" s="556"/>
      <c r="I32" s="556"/>
      <c r="J32" s="556"/>
      <c r="K32" s="556"/>
      <c r="L32" s="556"/>
      <c r="M32" s="556"/>
      <c r="N32" s="556"/>
      <c r="O32" s="556"/>
      <c r="P32" s="556"/>
      <c r="Q32" s="556"/>
      <c r="R32" s="557"/>
      <c r="S32" s="117"/>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1"/>
      <c r="CW32" s="106" t="s">
        <v>209</v>
      </c>
      <c r="CX32" s="106" t="s">
        <v>210</v>
      </c>
      <c r="CY32" s="106" t="s">
        <v>205</v>
      </c>
      <c r="CZ32" s="150">
        <v>0</v>
      </c>
    </row>
    <row r="33" spans="2:105" ht="9" customHeight="1">
      <c r="B33" s="552" t="s">
        <v>188</v>
      </c>
      <c r="C33" s="553"/>
      <c r="D33" s="553"/>
      <c r="E33" s="553"/>
      <c r="F33" s="553"/>
      <c r="G33" s="553"/>
      <c r="H33" s="553"/>
      <c r="I33" s="553"/>
      <c r="J33" s="553"/>
      <c r="K33" s="553"/>
      <c r="L33" s="553"/>
      <c r="M33" s="553"/>
      <c r="N33" s="553"/>
      <c r="O33" s="553"/>
      <c r="P33" s="553"/>
      <c r="Q33" s="553"/>
      <c r="R33" s="554"/>
      <c r="S33" s="119"/>
      <c r="T33" s="594">
        <f>★注文シート!E46</f>
        <v>0</v>
      </c>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4"/>
      <c r="BM33" s="594"/>
      <c r="BN33" s="594"/>
      <c r="BO33" s="594"/>
      <c r="BP33" s="594"/>
      <c r="BQ33" s="594"/>
      <c r="BR33" s="594"/>
      <c r="BS33" s="594"/>
      <c r="BT33" s="594"/>
      <c r="BU33" s="594"/>
      <c r="BV33" s="594"/>
      <c r="BW33" s="594"/>
      <c r="BX33" s="594"/>
      <c r="BY33" s="594"/>
      <c r="BZ33" s="594"/>
      <c r="CA33" s="594"/>
      <c r="CB33" s="594"/>
      <c r="CC33" s="594"/>
      <c r="CD33" s="594"/>
      <c r="CE33" s="594"/>
      <c r="CF33" s="594"/>
      <c r="CG33" s="594"/>
      <c r="CH33" s="594"/>
      <c r="CI33" s="594"/>
      <c r="CJ33" s="594"/>
      <c r="CK33" s="594"/>
      <c r="CL33" s="594"/>
      <c r="CM33" s="594"/>
      <c r="CN33" s="594"/>
      <c r="CO33" s="594"/>
      <c r="CP33" s="594"/>
      <c r="CQ33" s="594"/>
      <c r="CR33" s="594"/>
      <c r="CS33" s="594"/>
      <c r="CT33" s="594"/>
      <c r="CU33" s="595"/>
      <c r="CW33" s="67" t="s">
        <v>211</v>
      </c>
      <c r="CX33" s="106" t="s">
        <v>212</v>
      </c>
      <c r="CY33" s="106" t="s">
        <v>205</v>
      </c>
      <c r="CZ33" s="150">
        <v>0</v>
      </c>
    </row>
    <row r="34" spans="2:105" ht="9" customHeight="1">
      <c r="B34" s="555"/>
      <c r="C34" s="556"/>
      <c r="D34" s="556"/>
      <c r="E34" s="556"/>
      <c r="F34" s="556"/>
      <c r="G34" s="556"/>
      <c r="H34" s="556"/>
      <c r="I34" s="556"/>
      <c r="J34" s="556"/>
      <c r="K34" s="556"/>
      <c r="L34" s="556"/>
      <c r="M34" s="556"/>
      <c r="N34" s="556"/>
      <c r="O34" s="556"/>
      <c r="P34" s="556"/>
      <c r="Q34" s="556"/>
      <c r="R34" s="557"/>
      <c r="S34" s="11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c r="BM34" s="596"/>
      <c r="BN34" s="596"/>
      <c r="BO34" s="596"/>
      <c r="BP34" s="596"/>
      <c r="BQ34" s="596"/>
      <c r="BR34" s="596"/>
      <c r="BS34" s="596"/>
      <c r="BT34" s="596"/>
      <c r="BU34" s="596"/>
      <c r="BV34" s="596"/>
      <c r="BW34" s="596"/>
      <c r="BX34" s="596"/>
      <c r="BY34" s="596"/>
      <c r="BZ34" s="596"/>
      <c r="CA34" s="596"/>
      <c r="CB34" s="596"/>
      <c r="CC34" s="596"/>
      <c r="CD34" s="596"/>
      <c r="CE34" s="596"/>
      <c r="CF34" s="596"/>
      <c r="CG34" s="596"/>
      <c r="CH34" s="596"/>
      <c r="CI34" s="596"/>
      <c r="CJ34" s="596"/>
      <c r="CK34" s="596"/>
      <c r="CL34" s="596"/>
      <c r="CM34" s="596"/>
      <c r="CN34" s="596"/>
      <c r="CO34" s="596"/>
      <c r="CP34" s="596"/>
      <c r="CQ34" s="596"/>
      <c r="CR34" s="596"/>
      <c r="CS34" s="596"/>
      <c r="CT34" s="596"/>
      <c r="CU34" s="597"/>
      <c r="CW34" s="67" t="s">
        <v>213</v>
      </c>
      <c r="CX34" s="106" t="s">
        <v>214</v>
      </c>
      <c r="CY34" s="106" t="s">
        <v>205</v>
      </c>
      <c r="CZ34" s="150">
        <v>0</v>
      </c>
    </row>
    <row r="35" spans="2:105" ht="9" customHeight="1">
      <c r="B35" s="552" t="s">
        <v>190</v>
      </c>
      <c r="C35" s="553"/>
      <c r="D35" s="553"/>
      <c r="E35" s="553"/>
      <c r="F35" s="553"/>
      <c r="G35" s="553"/>
      <c r="H35" s="553"/>
      <c r="I35" s="553"/>
      <c r="J35" s="553"/>
      <c r="K35" s="553"/>
      <c r="L35" s="553"/>
      <c r="M35" s="553"/>
      <c r="N35" s="553"/>
      <c r="O35" s="553"/>
      <c r="P35" s="553"/>
      <c r="Q35" s="553"/>
      <c r="R35" s="554"/>
      <c r="S35" s="120"/>
      <c r="T35" s="601" t="s">
        <v>191</v>
      </c>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2"/>
      <c r="CW35" s="106" t="s">
        <v>215</v>
      </c>
      <c r="CX35" s="106" t="s">
        <v>216</v>
      </c>
      <c r="CY35" s="106" t="s">
        <v>205</v>
      </c>
      <c r="CZ35" s="150">
        <v>0</v>
      </c>
    </row>
    <row r="36" spans="2:105" ht="9" customHeight="1" thickBot="1">
      <c r="B36" s="598"/>
      <c r="C36" s="599"/>
      <c r="D36" s="599"/>
      <c r="E36" s="599"/>
      <c r="F36" s="599"/>
      <c r="G36" s="599"/>
      <c r="H36" s="599"/>
      <c r="I36" s="599"/>
      <c r="J36" s="599"/>
      <c r="K36" s="599"/>
      <c r="L36" s="599"/>
      <c r="M36" s="599"/>
      <c r="N36" s="599"/>
      <c r="O36" s="599"/>
      <c r="P36" s="599"/>
      <c r="Q36" s="599"/>
      <c r="R36" s="600"/>
      <c r="S36" s="121"/>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603"/>
      <c r="BB36" s="603"/>
      <c r="BC36" s="603"/>
      <c r="BD36" s="603"/>
      <c r="BE36" s="603"/>
      <c r="BF36" s="603"/>
      <c r="BG36" s="603"/>
      <c r="BH36" s="603"/>
      <c r="BI36" s="603"/>
      <c r="BJ36" s="603"/>
      <c r="BK36" s="603"/>
      <c r="BL36" s="603"/>
      <c r="BM36" s="603"/>
      <c r="BN36" s="603"/>
      <c r="BO36" s="603"/>
      <c r="BP36" s="603"/>
      <c r="BQ36" s="603"/>
      <c r="BR36" s="603"/>
      <c r="BS36" s="603"/>
      <c r="BT36" s="603"/>
      <c r="BU36" s="603"/>
      <c r="BV36" s="603"/>
      <c r="BW36" s="603"/>
      <c r="BX36" s="603"/>
      <c r="BY36" s="603"/>
      <c r="BZ36" s="603"/>
      <c r="CA36" s="603"/>
      <c r="CB36" s="603"/>
      <c r="CC36" s="603"/>
      <c r="CD36" s="603"/>
      <c r="CE36" s="603"/>
      <c r="CF36" s="603"/>
      <c r="CG36" s="603"/>
      <c r="CH36" s="603"/>
      <c r="CI36" s="603"/>
      <c r="CJ36" s="603"/>
      <c r="CK36" s="603"/>
      <c r="CL36" s="603"/>
      <c r="CM36" s="603"/>
      <c r="CN36" s="603"/>
      <c r="CO36" s="603"/>
      <c r="CP36" s="603"/>
      <c r="CQ36" s="603"/>
      <c r="CR36" s="603"/>
      <c r="CS36" s="603"/>
      <c r="CT36" s="603"/>
      <c r="CU36" s="604"/>
    </row>
    <row r="37" spans="2:105" ht="9" customHeight="1">
      <c r="B37" s="605" t="s">
        <v>192</v>
      </c>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606"/>
    </row>
    <row r="38" spans="2:105" ht="9" customHeight="1" thickBot="1">
      <c r="B38" s="60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606"/>
    </row>
    <row r="39" spans="2:105" ht="9" customHeight="1">
      <c r="B39" s="567" t="s">
        <v>193</v>
      </c>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3"/>
      <c r="CE39" s="567" t="s">
        <v>194</v>
      </c>
      <c r="CF39" s="572"/>
      <c r="CG39" s="572"/>
      <c r="CH39" s="572"/>
      <c r="CI39" s="572"/>
      <c r="CJ39" s="572"/>
      <c r="CK39" s="572"/>
      <c r="CL39" s="572"/>
      <c r="CM39" s="572"/>
      <c r="CN39" s="572"/>
      <c r="CO39" s="572"/>
      <c r="CP39" s="572"/>
      <c r="CQ39" s="572"/>
      <c r="CR39" s="572"/>
      <c r="CS39" s="572"/>
      <c r="CT39" s="572"/>
      <c r="CU39" s="573"/>
    </row>
    <row r="40" spans="2:105" ht="9" customHeight="1">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6"/>
      <c r="CE40" s="574"/>
      <c r="CF40" s="575"/>
      <c r="CG40" s="575"/>
      <c r="CH40" s="575"/>
      <c r="CI40" s="575"/>
      <c r="CJ40" s="575"/>
      <c r="CK40" s="575"/>
      <c r="CL40" s="575"/>
      <c r="CM40" s="575"/>
      <c r="CN40" s="575"/>
      <c r="CO40" s="575"/>
      <c r="CP40" s="575"/>
      <c r="CQ40" s="575"/>
      <c r="CR40" s="575"/>
      <c r="CS40" s="575"/>
      <c r="CT40" s="575"/>
      <c r="CU40" s="576"/>
    </row>
    <row r="41" spans="2:105" ht="9" customHeight="1">
      <c r="B41" s="574" t="s">
        <v>198</v>
      </c>
      <c r="C41" s="580"/>
      <c r="D41" s="580"/>
      <c r="E41" s="583" t="s">
        <v>199</v>
      </c>
      <c r="F41" s="580"/>
      <c r="G41" s="580"/>
      <c r="H41" s="580"/>
      <c r="I41" s="580"/>
      <c r="J41" s="580"/>
      <c r="K41" s="584"/>
      <c r="L41" s="583" t="s">
        <v>200</v>
      </c>
      <c r="M41" s="580"/>
      <c r="N41" s="580"/>
      <c r="O41" s="580"/>
      <c r="P41" s="580"/>
      <c r="Q41" s="580"/>
      <c r="R41" s="580"/>
      <c r="S41" s="580"/>
      <c r="T41" s="580"/>
      <c r="U41" s="580"/>
      <c r="V41" s="580"/>
      <c r="W41" s="580"/>
      <c r="X41" s="580"/>
      <c r="Y41" s="584"/>
      <c r="Z41" s="583" t="s">
        <v>201</v>
      </c>
      <c r="AA41" s="575"/>
      <c r="AB41" s="575"/>
      <c r="AC41" s="575"/>
      <c r="AD41" s="575"/>
      <c r="AE41" s="575"/>
      <c r="AF41" s="575"/>
      <c r="AG41" s="575"/>
      <c r="AH41" s="575"/>
      <c r="AI41" s="575"/>
      <c r="AJ41" s="575"/>
      <c r="AK41" s="588" t="s">
        <v>202</v>
      </c>
      <c r="AL41" s="589"/>
      <c r="AM41" s="589"/>
      <c r="AN41" s="589"/>
      <c r="AO41" s="589"/>
      <c r="AP41" s="589"/>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90"/>
      <c r="CE41" s="574"/>
      <c r="CF41" s="575"/>
      <c r="CG41" s="575"/>
      <c r="CH41" s="575"/>
      <c r="CI41" s="575"/>
      <c r="CJ41" s="575"/>
      <c r="CK41" s="575"/>
      <c r="CL41" s="575"/>
      <c r="CM41" s="575"/>
      <c r="CN41" s="575"/>
      <c r="CO41" s="575"/>
      <c r="CP41" s="575"/>
      <c r="CQ41" s="575"/>
      <c r="CR41" s="575"/>
      <c r="CS41" s="575"/>
      <c r="CT41" s="575"/>
      <c r="CU41" s="576"/>
    </row>
    <row r="42" spans="2:105" ht="9" customHeight="1">
      <c r="B42" s="581"/>
      <c r="C42" s="582"/>
      <c r="D42" s="582"/>
      <c r="E42" s="585"/>
      <c r="F42" s="582"/>
      <c r="G42" s="582"/>
      <c r="H42" s="582"/>
      <c r="I42" s="582"/>
      <c r="J42" s="582"/>
      <c r="K42" s="586"/>
      <c r="L42" s="585"/>
      <c r="M42" s="582"/>
      <c r="N42" s="582"/>
      <c r="O42" s="582"/>
      <c r="P42" s="582"/>
      <c r="Q42" s="582"/>
      <c r="R42" s="582"/>
      <c r="S42" s="582"/>
      <c r="T42" s="582"/>
      <c r="U42" s="582"/>
      <c r="V42" s="582"/>
      <c r="W42" s="582"/>
      <c r="X42" s="582"/>
      <c r="Y42" s="586"/>
      <c r="Z42" s="587"/>
      <c r="AA42" s="578"/>
      <c r="AB42" s="578"/>
      <c r="AC42" s="578"/>
      <c r="AD42" s="578"/>
      <c r="AE42" s="578"/>
      <c r="AF42" s="578"/>
      <c r="AG42" s="578"/>
      <c r="AH42" s="578"/>
      <c r="AI42" s="578"/>
      <c r="AJ42" s="578"/>
      <c r="AK42" s="591"/>
      <c r="AL42" s="592"/>
      <c r="AM42" s="592"/>
      <c r="AN42" s="592"/>
      <c r="AO42" s="592"/>
      <c r="AP42" s="592"/>
      <c r="AQ42" s="592"/>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3"/>
      <c r="CE42" s="577"/>
      <c r="CF42" s="578"/>
      <c r="CG42" s="578"/>
      <c r="CH42" s="578"/>
      <c r="CI42" s="578"/>
      <c r="CJ42" s="578"/>
      <c r="CK42" s="578"/>
      <c r="CL42" s="578"/>
      <c r="CM42" s="578"/>
      <c r="CN42" s="578"/>
      <c r="CO42" s="578"/>
      <c r="CP42" s="578"/>
      <c r="CQ42" s="578"/>
      <c r="CR42" s="578"/>
      <c r="CS42" s="578"/>
      <c r="CT42" s="578"/>
      <c r="CU42" s="579"/>
      <c r="CW42" s="146" t="s">
        <v>251</v>
      </c>
      <c r="CX42" s="147" t="s">
        <v>252</v>
      </c>
      <c r="CY42" s="147" t="s">
        <v>253</v>
      </c>
      <c r="CZ42" s="147" t="s">
        <v>254</v>
      </c>
      <c r="DA42" s="148" t="s">
        <v>255</v>
      </c>
    </row>
    <row r="43" spans="2:105" ht="9" customHeight="1">
      <c r="B43" s="614">
        <v>1</v>
      </c>
      <c r="C43" s="615"/>
      <c r="D43" s="616"/>
      <c r="E43" s="617" t="str">
        <f>CW43</f>
        <v>-</v>
      </c>
      <c r="F43" s="618"/>
      <c r="G43" s="618"/>
      <c r="H43" s="618"/>
      <c r="I43" s="618"/>
      <c r="J43" s="618"/>
      <c r="K43" s="619"/>
      <c r="L43" s="623" t="str">
        <f>CY43</f>
        <v>-</v>
      </c>
      <c r="M43" s="624"/>
      <c r="N43" s="624"/>
      <c r="O43" s="624"/>
      <c r="P43" s="624"/>
      <c r="Q43" s="624"/>
      <c r="R43" s="624"/>
      <c r="S43" s="624"/>
      <c r="T43" s="624"/>
      <c r="U43" s="624"/>
      <c r="V43" s="624"/>
      <c r="W43" s="624"/>
      <c r="X43" s="624"/>
      <c r="Y43" s="625"/>
      <c r="Z43" s="629" t="str">
        <f>CX43</f>
        <v>-</v>
      </c>
      <c r="AA43" s="630"/>
      <c r="AB43" s="630"/>
      <c r="AC43" s="630"/>
      <c r="AD43" s="630"/>
      <c r="AE43" s="630"/>
      <c r="AF43" s="630"/>
      <c r="AG43" s="630"/>
      <c r="AH43" s="630"/>
      <c r="AI43" s="630"/>
      <c r="AJ43" s="630"/>
      <c r="AK43" s="629" t="str">
        <f>IF(DA43="","-",DA43)</f>
        <v>-</v>
      </c>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0"/>
      <c r="BW43" s="630"/>
      <c r="BX43" s="630"/>
      <c r="BY43" s="630"/>
      <c r="BZ43" s="630"/>
      <c r="CA43" s="630"/>
      <c r="CB43" s="630"/>
      <c r="CC43" s="630"/>
      <c r="CD43" s="633"/>
      <c r="CE43" s="661" t="str">
        <f>IF(DA43&amp;DA45&amp;DA47&amp;DA49&amp;DA51&lt;&gt;"","検出","不検出")</f>
        <v>不検出</v>
      </c>
      <c r="CF43" s="662"/>
      <c r="CG43" s="662"/>
      <c r="CH43" s="662"/>
      <c r="CI43" s="662"/>
      <c r="CJ43" s="662"/>
      <c r="CK43" s="662"/>
      <c r="CL43" s="662"/>
      <c r="CM43" s="662"/>
      <c r="CN43" s="662"/>
      <c r="CO43" s="662"/>
      <c r="CP43" s="662"/>
      <c r="CQ43" s="662"/>
      <c r="CR43" s="662"/>
      <c r="CS43" s="662"/>
      <c r="CT43" s="662"/>
      <c r="CU43" s="663"/>
      <c r="CW43" s="533" t="s">
        <v>256</v>
      </c>
      <c r="CX43" s="535" t="s">
        <v>256</v>
      </c>
      <c r="CY43" s="535" t="s">
        <v>256</v>
      </c>
      <c r="CZ43" s="535" t="s">
        <v>256</v>
      </c>
      <c r="DA43" s="535"/>
    </row>
    <row r="44" spans="2:105" ht="9" customHeight="1">
      <c r="B44" s="581"/>
      <c r="C44" s="582"/>
      <c r="D44" s="586"/>
      <c r="E44" s="620"/>
      <c r="F44" s="621"/>
      <c r="G44" s="621"/>
      <c r="H44" s="621"/>
      <c r="I44" s="621"/>
      <c r="J44" s="621"/>
      <c r="K44" s="622"/>
      <c r="L44" s="626"/>
      <c r="M44" s="627"/>
      <c r="N44" s="627"/>
      <c r="O44" s="627"/>
      <c r="P44" s="627"/>
      <c r="Q44" s="627"/>
      <c r="R44" s="627"/>
      <c r="S44" s="627"/>
      <c r="T44" s="627"/>
      <c r="U44" s="627"/>
      <c r="V44" s="627"/>
      <c r="W44" s="627"/>
      <c r="X44" s="627"/>
      <c r="Y44" s="628"/>
      <c r="Z44" s="631"/>
      <c r="AA44" s="632"/>
      <c r="AB44" s="632"/>
      <c r="AC44" s="632"/>
      <c r="AD44" s="632"/>
      <c r="AE44" s="632"/>
      <c r="AF44" s="632"/>
      <c r="AG44" s="632"/>
      <c r="AH44" s="632"/>
      <c r="AI44" s="632"/>
      <c r="AJ44" s="632"/>
      <c r="AK44" s="608"/>
      <c r="AL44" s="609"/>
      <c r="AM44" s="609"/>
      <c r="AN44" s="609"/>
      <c r="AO44" s="609"/>
      <c r="AP44" s="609"/>
      <c r="AQ44" s="609"/>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09"/>
      <c r="BN44" s="609"/>
      <c r="BO44" s="609"/>
      <c r="BP44" s="609"/>
      <c r="BQ44" s="609"/>
      <c r="BR44" s="609"/>
      <c r="BS44" s="609"/>
      <c r="BT44" s="609"/>
      <c r="BU44" s="609"/>
      <c r="BV44" s="609"/>
      <c r="BW44" s="609"/>
      <c r="BX44" s="609"/>
      <c r="BY44" s="609"/>
      <c r="BZ44" s="609"/>
      <c r="CA44" s="609"/>
      <c r="CB44" s="609"/>
      <c r="CC44" s="609"/>
      <c r="CD44" s="610"/>
      <c r="CE44" s="664"/>
      <c r="CF44" s="665"/>
      <c r="CG44" s="665"/>
      <c r="CH44" s="665"/>
      <c r="CI44" s="665"/>
      <c r="CJ44" s="665"/>
      <c r="CK44" s="665"/>
      <c r="CL44" s="665"/>
      <c r="CM44" s="665"/>
      <c r="CN44" s="665"/>
      <c r="CO44" s="665"/>
      <c r="CP44" s="665"/>
      <c r="CQ44" s="665"/>
      <c r="CR44" s="665"/>
      <c r="CS44" s="665"/>
      <c r="CT44" s="665"/>
      <c r="CU44" s="666"/>
      <c r="CW44" s="534"/>
      <c r="CX44" s="536"/>
      <c r="CY44" s="536"/>
      <c r="CZ44" s="536"/>
      <c r="DA44" s="536"/>
    </row>
    <row r="45" spans="2:105" ht="9" customHeight="1">
      <c r="B45" s="634">
        <v>2</v>
      </c>
      <c r="C45" s="615"/>
      <c r="D45" s="616"/>
      <c r="E45" s="617" t="str">
        <f t="shared" ref="E45" si="0">CW45</f>
        <v>-</v>
      </c>
      <c r="F45" s="618"/>
      <c r="G45" s="618"/>
      <c r="H45" s="618"/>
      <c r="I45" s="618"/>
      <c r="J45" s="618"/>
      <c r="K45" s="619"/>
      <c r="L45" s="635" t="str">
        <f t="shared" ref="L45" si="1">CY45</f>
        <v>-</v>
      </c>
      <c r="M45" s="624"/>
      <c r="N45" s="624"/>
      <c r="O45" s="624"/>
      <c r="P45" s="624"/>
      <c r="Q45" s="624"/>
      <c r="R45" s="624"/>
      <c r="S45" s="624"/>
      <c r="T45" s="624"/>
      <c r="U45" s="624"/>
      <c r="V45" s="624"/>
      <c r="W45" s="624"/>
      <c r="X45" s="624"/>
      <c r="Y45" s="625"/>
      <c r="Z45" s="629" t="str">
        <f t="shared" ref="Z45" si="2">CX45</f>
        <v>-</v>
      </c>
      <c r="AA45" s="630"/>
      <c r="AB45" s="630"/>
      <c r="AC45" s="630"/>
      <c r="AD45" s="630"/>
      <c r="AE45" s="630"/>
      <c r="AF45" s="630"/>
      <c r="AG45" s="630"/>
      <c r="AH45" s="630"/>
      <c r="AI45" s="630"/>
      <c r="AJ45" s="630"/>
      <c r="AK45" s="629" t="str">
        <f t="shared" ref="AK45" si="3">IF(DA45="","-",DA45)</f>
        <v>-</v>
      </c>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0"/>
      <c r="BU45" s="630"/>
      <c r="BV45" s="630"/>
      <c r="BW45" s="630"/>
      <c r="BX45" s="630"/>
      <c r="BY45" s="630"/>
      <c r="BZ45" s="630"/>
      <c r="CA45" s="630"/>
      <c r="CB45" s="630"/>
      <c r="CC45" s="630"/>
      <c r="CD45" s="633"/>
      <c r="CE45" s="664"/>
      <c r="CF45" s="665"/>
      <c r="CG45" s="665"/>
      <c r="CH45" s="665"/>
      <c r="CI45" s="665"/>
      <c r="CJ45" s="665"/>
      <c r="CK45" s="665"/>
      <c r="CL45" s="665"/>
      <c r="CM45" s="665"/>
      <c r="CN45" s="665"/>
      <c r="CO45" s="665"/>
      <c r="CP45" s="665"/>
      <c r="CQ45" s="665"/>
      <c r="CR45" s="665"/>
      <c r="CS45" s="665"/>
      <c r="CT45" s="665"/>
      <c r="CU45" s="666"/>
      <c r="CW45" s="533" t="s">
        <v>256</v>
      </c>
      <c r="CX45" s="535" t="s">
        <v>256</v>
      </c>
      <c r="CY45" s="535" t="s">
        <v>256</v>
      </c>
      <c r="CZ45" s="535" t="s">
        <v>256</v>
      </c>
      <c r="DA45" s="535"/>
    </row>
    <row r="46" spans="2:105" ht="9" customHeight="1">
      <c r="B46" s="581"/>
      <c r="C46" s="582"/>
      <c r="D46" s="586"/>
      <c r="E46" s="620"/>
      <c r="F46" s="621"/>
      <c r="G46" s="621"/>
      <c r="H46" s="621"/>
      <c r="I46" s="621"/>
      <c r="J46" s="621"/>
      <c r="K46" s="622"/>
      <c r="L46" s="626"/>
      <c r="M46" s="627"/>
      <c r="N46" s="627"/>
      <c r="O46" s="627"/>
      <c r="P46" s="627"/>
      <c r="Q46" s="627"/>
      <c r="R46" s="627"/>
      <c r="S46" s="627"/>
      <c r="T46" s="627"/>
      <c r="U46" s="627"/>
      <c r="V46" s="627"/>
      <c r="W46" s="627"/>
      <c r="X46" s="627"/>
      <c r="Y46" s="628"/>
      <c r="Z46" s="631"/>
      <c r="AA46" s="632"/>
      <c r="AB46" s="632"/>
      <c r="AC46" s="632"/>
      <c r="AD46" s="632"/>
      <c r="AE46" s="632"/>
      <c r="AF46" s="632"/>
      <c r="AG46" s="632"/>
      <c r="AH46" s="632"/>
      <c r="AI46" s="632"/>
      <c r="AJ46" s="632"/>
      <c r="AK46" s="631"/>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60"/>
      <c r="CE46" s="664"/>
      <c r="CF46" s="665"/>
      <c r="CG46" s="665"/>
      <c r="CH46" s="665"/>
      <c r="CI46" s="665"/>
      <c r="CJ46" s="665"/>
      <c r="CK46" s="665"/>
      <c r="CL46" s="665"/>
      <c r="CM46" s="665"/>
      <c r="CN46" s="665"/>
      <c r="CO46" s="665"/>
      <c r="CP46" s="665"/>
      <c r="CQ46" s="665"/>
      <c r="CR46" s="665"/>
      <c r="CS46" s="665"/>
      <c r="CT46" s="665"/>
      <c r="CU46" s="666"/>
      <c r="CW46" s="534"/>
      <c r="CX46" s="536"/>
      <c r="CY46" s="536"/>
      <c r="CZ46" s="536"/>
      <c r="DA46" s="536"/>
    </row>
    <row r="47" spans="2:105" ht="9" customHeight="1">
      <c r="B47" s="634">
        <v>3</v>
      </c>
      <c r="C47" s="615"/>
      <c r="D47" s="616"/>
      <c r="E47" s="617" t="str">
        <f t="shared" ref="E47" si="4">CW47</f>
        <v>-</v>
      </c>
      <c r="F47" s="618"/>
      <c r="G47" s="618"/>
      <c r="H47" s="618"/>
      <c r="I47" s="618"/>
      <c r="J47" s="618"/>
      <c r="K47" s="619"/>
      <c r="L47" s="635" t="str">
        <f t="shared" ref="L47" si="5">CY47</f>
        <v>-</v>
      </c>
      <c r="M47" s="624"/>
      <c r="N47" s="624"/>
      <c r="O47" s="624"/>
      <c r="P47" s="624"/>
      <c r="Q47" s="624"/>
      <c r="R47" s="624"/>
      <c r="S47" s="624"/>
      <c r="T47" s="624"/>
      <c r="U47" s="624"/>
      <c r="V47" s="624"/>
      <c r="W47" s="624"/>
      <c r="X47" s="624"/>
      <c r="Y47" s="625"/>
      <c r="Z47" s="629" t="str">
        <f t="shared" ref="Z47" si="6">CX47</f>
        <v>-</v>
      </c>
      <c r="AA47" s="630"/>
      <c r="AB47" s="630"/>
      <c r="AC47" s="630"/>
      <c r="AD47" s="630"/>
      <c r="AE47" s="630"/>
      <c r="AF47" s="630"/>
      <c r="AG47" s="630"/>
      <c r="AH47" s="630"/>
      <c r="AI47" s="630"/>
      <c r="AJ47" s="630"/>
      <c r="AK47" s="608" t="str">
        <f t="shared" ref="AK47" si="7">IF(DA47="","-",DA47)</f>
        <v>-</v>
      </c>
      <c r="AL47" s="609"/>
      <c r="AM47" s="609"/>
      <c r="AN47" s="609"/>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10"/>
      <c r="CE47" s="664"/>
      <c r="CF47" s="665"/>
      <c r="CG47" s="665"/>
      <c r="CH47" s="665"/>
      <c r="CI47" s="665"/>
      <c r="CJ47" s="665"/>
      <c r="CK47" s="665"/>
      <c r="CL47" s="665"/>
      <c r="CM47" s="665"/>
      <c r="CN47" s="665"/>
      <c r="CO47" s="665"/>
      <c r="CP47" s="665"/>
      <c r="CQ47" s="665"/>
      <c r="CR47" s="665"/>
      <c r="CS47" s="665"/>
      <c r="CT47" s="665"/>
      <c r="CU47" s="666"/>
      <c r="CW47" s="533" t="s">
        <v>256</v>
      </c>
      <c r="CX47" s="535" t="s">
        <v>256</v>
      </c>
      <c r="CY47" s="535" t="s">
        <v>256</v>
      </c>
      <c r="CZ47" s="535" t="s">
        <v>256</v>
      </c>
      <c r="DA47" s="535"/>
    </row>
    <row r="48" spans="2:105" ht="9" customHeight="1">
      <c r="B48" s="581"/>
      <c r="C48" s="582"/>
      <c r="D48" s="586"/>
      <c r="E48" s="620"/>
      <c r="F48" s="621"/>
      <c r="G48" s="621"/>
      <c r="H48" s="621"/>
      <c r="I48" s="621"/>
      <c r="J48" s="621"/>
      <c r="K48" s="622"/>
      <c r="L48" s="626"/>
      <c r="M48" s="627"/>
      <c r="N48" s="627"/>
      <c r="O48" s="627"/>
      <c r="P48" s="627"/>
      <c r="Q48" s="627"/>
      <c r="R48" s="627"/>
      <c r="S48" s="627"/>
      <c r="T48" s="627"/>
      <c r="U48" s="627"/>
      <c r="V48" s="627"/>
      <c r="W48" s="627"/>
      <c r="X48" s="627"/>
      <c r="Y48" s="628"/>
      <c r="Z48" s="631"/>
      <c r="AA48" s="632"/>
      <c r="AB48" s="632"/>
      <c r="AC48" s="632"/>
      <c r="AD48" s="632"/>
      <c r="AE48" s="632"/>
      <c r="AF48" s="632"/>
      <c r="AG48" s="632"/>
      <c r="AH48" s="632"/>
      <c r="AI48" s="632"/>
      <c r="AJ48" s="632"/>
      <c r="AK48" s="608"/>
      <c r="AL48" s="609"/>
      <c r="AM48" s="609"/>
      <c r="AN48" s="609"/>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10"/>
      <c r="CE48" s="664"/>
      <c r="CF48" s="665"/>
      <c r="CG48" s="665"/>
      <c r="CH48" s="665"/>
      <c r="CI48" s="665"/>
      <c r="CJ48" s="665"/>
      <c r="CK48" s="665"/>
      <c r="CL48" s="665"/>
      <c r="CM48" s="665"/>
      <c r="CN48" s="665"/>
      <c r="CO48" s="665"/>
      <c r="CP48" s="665"/>
      <c r="CQ48" s="665"/>
      <c r="CR48" s="665"/>
      <c r="CS48" s="665"/>
      <c r="CT48" s="665"/>
      <c r="CU48" s="666"/>
      <c r="CW48" s="534"/>
      <c r="CX48" s="536"/>
      <c r="CY48" s="536"/>
      <c r="CZ48" s="536"/>
      <c r="DA48" s="536"/>
    </row>
    <row r="49" spans="2:105" ht="9" customHeight="1">
      <c r="B49" s="634">
        <v>4</v>
      </c>
      <c r="C49" s="615"/>
      <c r="D49" s="616"/>
      <c r="E49" s="617" t="str">
        <f t="shared" ref="E49" si="8">CW49</f>
        <v>-</v>
      </c>
      <c r="F49" s="618"/>
      <c r="G49" s="618"/>
      <c r="H49" s="618"/>
      <c r="I49" s="618"/>
      <c r="J49" s="618"/>
      <c r="K49" s="619"/>
      <c r="L49" s="635" t="str">
        <f t="shared" ref="L49" si="9">CY49</f>
        <v>-</v>
      </c>
      <c r="M49" s="624"/>
      <c r="N49" s="624"/>
      <c r="O49" s="624"/>
      <c r="P49" s="624"/>
      <c r="Q49" s="624"/>
      <c r="R49" s="624"/>
      <c r="S49" s="624"/>
      <c r="T49" s="624"/>
      <c r="U49" s="624"/>
      <c r="V49" s="624"/>
      <c r="W49" s="624"/>
      <c r="X49" s="624"/>
      <c r="Y49" s="625"/>
      <c r="Z49" s="629" t="str">
        <f t="shared" ref="Z49" si="10">CX49</f>
        <v>-</v>
      </c>
      <c r="AA49" s="630"/>
      <c r="AB49" s="630"/>
      <c r="AC49" s="630"/>
      <c r="AD49" s="630"/>
      <c r="AE49" s="630"/>
      <c r="AF49" s="630"/>
      <c r="AG49" s="630"/>
      <c r="AH49" s="630"/>
      <c r="AI49" s="630"/>
      <c r="AJ49" s="630"/>
      <c r="AK49" s="629" t="str">
        <f t="shared" ref="AK49" si="11">IF(DA49="","-",DA49)</f>
        <v>-</v>
      </c>
      <c r="AL49" s="630"/>
      <c r="AM49" s="630"/>
      <c r="AN49" s="630"/>
      <c r="AO49" s="630"/>
      <c r="AP49" s="630"/>
      <c r="AQ49" s="630"/>
      <c r="AR49" s="630"/>
      <c r="AS49" s="630"/>
      <c r="AT49" s="630"/>
      <c r="AU49" s="630"/>
      <c r="AV49" s="630"/>
      <c r="AW49" s="630"/>
      <c r="AX49" s="630"/>
      <c r="AY49" s="630"/>
      <c r="AZ49" s="630"/>
      <c r="BA49" s="630"/>
      <c r="BB49" s="630"/>
      <c r="BC49" s="630"/>
      <c r="BD49" s="630"/>
      <c r="BE49" s="630"/>
      <c r="BF49" s="630"/>
      <c r="BG49" s="630"/>
      <c r="BH49" s="630"/>
      <c r="BI49" s="630"/>
      <c r="BJ49" s="630"/>
      <c r="BK49" s="630"/>
      <c r="BL49" s="630"/>
      <c r="BM49" s="630"/>
      <c r="BN49" s="630"/>
      <c r="BO49" s="630"/>
      <c r="BP49" s="630"/>
      <c r="BQ49" s="630"/>
      <c r="BR49" s="630"/>
      <c r="BS49" s="630"/>
      <c r="BT49" s="630"/>
      <c r="BU49" s="630"/>
      <c r="BV49" s="630"/>
      <c r="BW49" s="630"/>
      <c r="BX49" s="630"/>
      <c r="BY49" s="630"/>
      <c r="BZ49" s="630"/>
      <c r="CA49" s="630"/>
      <c r="CB49" s="630"/>
      <c r="CC49" s="630"/>
      <c r="CD49" s="633"/>
      <c r="CE49" s="664"/>
      <c r="CF49" s="665"/>
      <c r="CG49" s="665"/>
      <c r="CH49" s="665"/>
      <c r="CI49" s="665"/>
      <c r="CJ49" s="665"/>
      <c r="CK49" s="665"/>
      <c r="CL49" s="665"/>
      <c r="CM49" s="665"/>
      <c r="CN49" s="665"/>
      <c r="CO49" s="665"/>
      <c r="CP49" s="665"/>
      <c r="CQ49" s="665"/>
      <c r="CR49" s="665"/>
      <c r="CS49" s="665"/>
      <c r="CT49" s="665"/>
      <c r="CU49" s="666"/>
      <c r="CW49" s="533" t="s">
        <v>256</v>
      </c>
      <c r="CX49" s="535" t="s">
        <v>256</v>
      </c>
      <c r="CY49" s="535" t="s">
        <v>256</v>
      </c>
      <c r="CZ49" s="535" t="s">
        <v>256</v>
      </c>
      <c r="DA49" s="535"/>
    </row>
    <row r="50" spans="2:105" ht="9" customHeight="1">
      <c r="B50" s="581"/>
      <c r="C50" s="582"/>
      <c r="D50" s="586"/>
      <c r="E50" s="620"/>
      <c r="F50" s="621"/>
      <c r="G50" s="621"/>
      <c r="H50" s="621"/>
      <c r="I50" s="621"/>
      <c r="J50" s="621"/>
      <c r="K50" s="622"/>
      <c r="L50" s="626"/>
      <c r="M50" s="627"/>
      <c r="N50" s="627"/>
      <c r="O50" s="627"/>
      <c r="P50" s="627"/>
      <c r="Q50" s="627"/>
      <c r="R50" s="627"/>
      <c r="S50" s="627"/>
      <c r="T50" s="627"/>
      <c r="U50" s="627"/>
      <c r="V50" s="627"/>
      <c r="W50" s="627"/>
      <c r="X50" s="627"/>
      <c r="Y50" s="628"/>
      <c r="Z50" s="631"/>
      <c r="AA50" s="632"/>
      <c r="AB50" s="632"/>
      <c r="AC50" s="632"/>
      <c r="AD50" s="632"/>
      <c r="AE50" s="632"/>
      <c r="AF50" s="632"/>
      <c r="AG50" s="632"/>
      <c r="AH50" s="632"/>
      <c r="AI50" s="632"/>
      <c r="AJ50" s="632"/>
      <c r="AK50" s="631"/>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2"/>
      <c r="BW50" s="632"/>
      <c r="BX50" s="632"/>
      <c r="BY50" s="632"/>
      <c r="BZ50" s="632"/>
      <c r="CA50" s="632"/>
      <c r="CB50" s="632"/>
      <c r="CC50" s="632"/>
      <c r="CD50" s="660"/>
      <c r="CE50" s="664"/>
      <c r="CF50" s="665"/>
      <c r="CG50" s="665"/>
      <c r="CH50" s="665"/>
      <c r="CI50" s="665"/>
      <c r="CJ50" s="665"/>
      <c r="CK50" s="665"/>
      <c r="CL50" s="665"/>
      <c r="CM50" s="665"/>
      <c r="CN50" s="665"/>
      <c r="CO50" s="665"/>
      <c r="CP50" s="665"/>
      <c r="CQ50" s="665"/>
      <c r="CR50" s="665"/>
      <c r="CS50" s="665"/>
      <c r="CT50" s="665"/>
      <c r="CU50" s="666"/>
      <c r="CW50" s="534"/>
      <c r="CX50" s="536"/>
      <c r="CY50" s="536"/>
      <c r="CZ50" s="536"/>
      <c r="DA50" s="536"/>
    </row>
    <row r="51" spans="2:105" ht="9" customHeight="1">
      <c r="B51" s="634">
        <v>5</v>
      </c>
      <c r="C51" s="615"/>
      <c r="D51" s="616"/>
      <c r="E51" s="617" t="str">
        <f t="shared" ref="E51" si="12">CW51</f>
        <v>-</v>
      </c>
      <c r="F51" s="618"/>
      <c r="G51" s="618"/>
      <c r="H51" s="618"/>
      <c r="I51" s="618"/>
      <c r="J51" s="618"/>
      <c r="K51" s="619"/>
      <c r="L51" s="635" t="str">
        <f t="shared" ref="L51" si="13">CY51</f>
        <v>-</v>
      </c>
      <c r="M51" s="624"/>
      <c r="N51" s="624"/>
      <c r="O51" s="624"/>
      <c r="P51" s="624"/>
      <c r="Q51" s="624"/>
      <c r="R51" s="624"/>
      <c r="S51" s="624"/>
      <c r="T51" s="624"/>
      <c r="U51" s="624"/>
      <c r="V51" s="624"/>
      <c r="W51" s="624"/>
      <c r="X51" s="624"/>
      <c r="Y51" s="625"/>
      <c r="Z51" s="629" t="str">
        <f t="shared" ref="Z51" si="14">CX51</f>
        <v>-</v>
      </c>
      <c r="AA51" s="630"/>
      <c r="AB51" s="630"/>
      <c r="AC51" s="630"/>
      <c r="AD51" s="630"/>
      <c r="AE51" s="630"/>
      <c r="AF51" s="630"/>
      <c r="AG51" s="630"/>
      <c r="AH51" s="630"/>
      <c r="AI51" s="630"/>
      <c r="AJ51" s="630"/>
      <c r="AK51" s="608" t="str">
        <f t="shared" ref="AK51" si="15">IF(DA51="","-",DA51)</f>
        <v>-</v>
      </c>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09"/>
      <c r="BN51" s="609"/>
      <c r="BO51" s="609"/>
      <c r="BP51" s="609"/>
      <c r="BQ51" s="609"/>
      <c r="BR51" s="609"/>
      <c r="BS51" s="609"/>
      <c r="BT51" s="609"/>
      <c r="BU51" s="609"/>
      <c r="BV51" s="609"/>
      <c r="BW51" s="609"/>
      <c r="BX51" s="609"/>
      <c r="BY51" s="609"/>
      <c r="BZ51" s="609"/>
      <c r="CA51" s="609"/>
      <c r="CB51" s="609"/>
      <c r="CC51" s="609"/>
      <c r="CD51" s="610"/>
      <c r="CE51" s="664"/>
      <c r="CF51" s="665"/>
      <c r="CG51" s="665"/>
      <c r="CH51" s="665"/>
      <c r="CI51" s="665"/>
      <c r="CJ51" s="665"/>
      <c r="CK51" s="665"/>
      <c r="CL51" s="665"/>
      <c r="CM51" s="665"/>
      <c r="CN51" s="665"/>
      <c r="CO51" s="665"/>
      <c r="CP51" s="665"/>
      <c r="CQ51" s="665"/>
      <c r="CR51" s="665"/>
      <c r="CS51" s="665"/>
      <c r="CT51" s="665"/>
      <c r="CU51" s="666"/>
      <c r="CW51" s="533" t="s">
        <v>256</v>
      </c>
      <c r="CX51" s="535" t="s">
        <v>256</v>
      </c>
      <c r="CY51" s="535" t="s">
        <v>256</v>
      </c>
      <c r="CZ51" s="535" t="s">
        <v>256</v>
      </c>
      <c r="DA51" s="535"/>
    </row>
    <row r="52" spans="2:105" ht="9" customHeight="1" thickBot="1">
      <c r="B52" s="598"/>
      <c r="C52" s="599"/>
      <c r="D52" s="600"/>
      <c r="E52" s="620"/>
      <c r="F52" s="621"/>
      <c r="G52" s="621"/>
      <c r="H52" s="621"/>
      <c r="I52" s="621"/>
      <c r="J52" s="621"/>
      <c r="K52" s="622"/>
      <c r="L52" s="636"/>
      <c r="M52" s="637"/>
      <c r="N52" s="637"/>
      <c r="O52" s="637"/>
      <c r="P52" s="637"/>
      <c r="Q52" s="637"/>
      <c r="R52" s="637"/>
      <c r="S52" s="637"/>
      <c r="T52" s="637"/>
      <c r="U52" s="637"/>
      <c r="V52" s="637"/>
      <c r="W52" s="637"/>
      <c r="X52" s="637"/>
      <c r="Y52" s="638"/>
      <c r="Z52" s="611"/>
      <c r="AA52" s="612"/>
      <c r="AB52" s="612"/>
      <c r="AC52" s="612"/>
      <c r="AD52" s="612"/>
      <c r="AE52" s="612"/>
      <c r="AF52" s="612"/>
      <c r="AG52" s="612"/>
      <c r="AH52" s="612"/>
      <c r="AI52" s="612"/>
      <c r="AJ52" s="612"/>
      <c r="AK52" s="611"/>
      <c r="AL52" s="612"/>
      <c r="AM52" s="612"/>
      <c r="AN52" s="612"/>
      <c r="AO52" s="612"/>
      <c r="AP52" s="612"/>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3"/>
      <c r="CE52" s="667"/>
      <c r="CF52" s="668"/>
      <c r="CG52" s="668"/>
      <c r="CH52" s="668"/>
      <c r="CI52" s="668"/>
      <c r="CJ52" s="668"/>
      <c r="CK52" s="668"/>
      <c r="CL52" s="668"/>
      <c r="CM52" s="668"/>
      <c r="CN52" s="668"/>
      <c r="CO52" s="668"/>
      <c r="CP52" s="668"/>
      <c r="CQ52" s="668"/>
      <c r="CR52" s="668"/>
      <c r="CS52" s="668"/>
      <c r="CT52" s="668"/>
      <c r="CU52" s="669"/>
      <c r="CW52" s="534"/>
      <c r="CX52" s="536"/>
      <c r="CY52" s="536"/>
      <c r="CZ52" s="536"/>
      <c r="DA52" s="536"/>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659"/>
      <c r="CY53" s="67"/>
    </row>
    <row r="54" spans="2:105" ht="9" customHeight="1">
      <c r="B54" s="607"/>
      <c r="C54" s="580"/>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0"/>
      <c r="AU54" s="580"/>
      <c r="AV54" s="580"/>
      <c r="AW54" s="580"/>
      <c r="AX54" s="580"/>
      <c r="AY54" s="580"/>
      <c r="AZ54" s="580"/>
      <c r="BA54" s="580"/>
      <c r="BB54" s="580"/>
      <c r="BC54" s="580"/>
      <c r="BD54" s="580"/>
      <c r="BE54" s="580"/>
      <c r="BF54" s="580"/>
      <c r="BG54" s="580"/>
      <c r="BH54" s="580"/>
      <c r="BI54" s="580"/>
      <c r="BJ54" s="580"/>
      <c r="BK54" s="580"/>
      <c r="BL54" s="580"/>
      <c r="BM54" s="580"/>
      <c r="BN54" s="580"/>
      <c r="BO54" s="580"/>
      <c r="BP54" s="580"/>
      <c r="BQ54" s="580"/>
      <c r="BR54" s="580"/>
      <c r="BS54" s="580"/>
      <c r="BT54" s="580"/>
      <c r="BU54" s="580"/>
      <c r="BV54" s="580"/>
      <c r="BW54" s="580"/>
      <c r="BX54" s="580"/>
      <c r="BY54" s="580"/>
      <c r="BZ54" s="580"/>
      <c r="CA54" s="580"/>
      <c r="CB54" s="580"/>
      <c r="CC54" s="580"/>
      <c r="CD54" s="580"/>
      <c r="CE54" s="580"/>
      <c r="CF54" s="580"/>
      <c r="CG54" s="580"/>
      <c r="CH54" s="580"/>
      <c r="CI54" s="580"/>
      <c r="CJ54" s="580"/>
      <c r="CK54" s="580"/>
      <c r="CL54" s="580"/>
      <c r="CM54" s="580"/>
      <c r="CN54" s="580"/>
      <c r="CO54" s="580"/>
      <c r="CP54" s="580"/>
      <c r="CQ54" s="580"/>
      <c r="CR54" s="580"/>
      <c r="CS54" s="580"/>
      <c r="CT54" s="580"/>
      <c r="CU54" s="606"/>
      <c r="CY54" s="67"/>
    </row>
    <row r="55" spans="2:105" ht="7.5" customHeight="1">
      <c r="B55" s="614" t="s">
        <v>218</v>
      </c>
      <c r="C55" s="639"/>
      <c r="D55" s="639"/>
      <c r="E55" s="639"/>
      <c r="F55" s="639"/>
      <c r="G55" s="639"/>
      <c r="H55" s="639"/>
      <c r="I55" s="639"/>
      <c r="J55" s="639"/>
      <c r="K55" s="639"/>
      <c r="L55" s="639"/>
      <c r="M55" s="639"/>
      <c r="N55" s="639"/>
      <c r="O55" s="639"/>
      <c r="P55" s="639"/>
      <c r="Q55" s="639"/>
      <c r="R55" s="639"/>
      <c r="S55" s="639"/>
      <c r="T55" s="639"/>
      <c r="U55" s="639"/>
      <c r="V55" s="639"/>
      <c r="W55" s="616"/>
      <c r="X55" s="640" t="s">
        <v>219</v>
      </c>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16"/>
      <c r="BJ55" s="640" t="s">
        <v>220</v>
      </c>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41"/>
      <c r="CW55" s="152">
        <f>SUM(CW43:CW52)</f>
        <v>0</v>
      </c>
      <c r="CX55" s="123"/>
      <c r="CY55" s="67"/>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6"/>
      <c r="X56" s="585"/>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6"/>
      <c r="BJ56" s="585"/>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42"/>
      <c r="CX56" s="123"/>
      <c r="CY56" s="67"/>
    </row>
    <row r="57" spans="2:105" ht="9.75" customHeight="1">
      <c r="B57" s="643" t="str">
        <f>IF(CE43="不検出","不検出",IF(CE43="検出","クリソタイル",""))</f>
        <v>不検出</v>
      </c>
      <c r="C57" s="546"/>
      <c r="D57" s="546"/>
      <c r="E57" s="546"/>
      <c r="F57" s="546"/>
      <c r="G57" s="546"/>
      <c r="H57" s="546"/>
      <c r="I57" s="546"/>
      <c r="J57" s="546"/>
      <c r="K57" s="546"/>
      <c r="L57" s="546"/>
      <c r="M57" s="546"/>
      <c r="N57" s="546"/>
      <c r="O57" s="546"/>
      <c r="P57" s="546"/>
      <c r="Q57" s="546"/>
      <c r="R57" s="546"/>
      <c r="S57" s="546"/>
      <c r="T57" s="546"/>
      <c r="U57" s="546"/>
      <c r="V57" s="546"/>
      <c r="W57" s="584"/>
      <c r="X57" s="122"/>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5"/>
      <c r="BJ57" s="122"/>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6"/>
      <c r="CX57" s="123"/>
      <c r="CY57" s="67"/>
    </row>
    <row r="58" spans="2:105" ht="9.75" customHeight="1">
      <c r="B58" s="607"/>
      <c r="C58" s="546"/>
      <c r="D58" s="546"/>
      <c r="E58" s="546"/>
      <c r="F58" s="546"/>
      <c r="G58" s="546"/>
      <c r="H58" s="546"/>
      <c r="I58" s="546"/>
      <c r="J58" s="546"/>
      <c r="K58" s="546"/>
      <c r="L58" s="546"/>
      <c r="M58" s="546"/>
      <c r="N58" s="546"/>
      <c r="O58" s="546"/>
      <c r="P58" s="546"/>
      <c r="Q58" s="546"/>
      <c r="R58" s="546"/>
      <c r="S58" s="546"/>
      <c r="T58" s="546"/>
      <c r="U58" s="546"/>
      <c r="V58" s="546"/>
      <c r="W58" s="584"/>
      <c r="X58" s="127"/>
      <c r="Y58" s="109"/>
      <c r="Z58" s="109"/>
      <c r="AA58" s="109"/>
      <c r="AC58" s="539" t="s">
        <v>222</v>
      </c>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108"/>
      <c r="BF58" s="109"/>
      <c r="BG58" s="109"/>
      <c r="BH58" s="109"/>
      <c r="BI58" s="128"/>
      <c r="BJ58" s="127"/>
      <c r="BK58" s="109"/>
      <c r="BL58" s="109"/>
      <c r="BM58" s="109"/>
      <c r="BO58" s="539" t="s">
        <v>222</v>
      </c>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108"/>
      <c r="CR58" s="109"/>
      <c r="CS58" s="109"/>
      <c r="CT58" s="109"/>
      <c r="CU58" s="129"/>
      <c r="CX58" s="123"/>
      <c r="CY58" s="67"/>
    </row>
    <row r="59" spans="2:105" ht="9.75" customHeight="1">
      <c r="B59" s="607"/>
      <c r="C59" s="546"/>
      <c r="D59" s="546"/>
      <c r="E59" s="546"/>
      <c r="F59" s="546"/>
      <c r="G59" s="546"/>
      <c r="H59" s="546"/>
      <c r="I59" s="546"/>
      <c r="J59" s="546"/>
      <c r="K59" s="546"/>
      <c r="L59" s="546"/>
      <c r="M59" s="546"/>
      <c r="N59" s="546"/>
      <c r="O59" s="546"/>
      <c r="P59" s="546"/>
      <c r="Q59" s="546"/>
      <c r="R59" s="546"/>
      <c r="S59" s="546"/>
      <c r="T59" s="546"/>
      <c r="U59" s="546"/>
      <c r="V59" s="546"/>
      <c r="W59" s="584"/>
      <c r="X59" s="127"/>
      <c r="Y59" s="109"/>
      <c r="Z59" s="109"/>
      <c r="AA59" s="109"/>
      <c r="AB59" s="108"/>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108"/>
      <c r="BF59" s="109"/>
      <c r="BG59" s="109"/>
      <c r="BH59" s="109"/>
      <c r="BI59" s="128"/>
      <c r="BJ59" s="127"/>
      <c r="BK59" s="109"/>
      <c r="BL59" s="109"/>
      <c r="BM59" s="109"/>
      <c r="BN59" s="108"/>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108"/>
      <c r="CR59" s="109"/>
      <c r="CS59" s="109"/>
      <c r="CT59" s="109"/>
      <c r="CU59" s="129"/>
      <c r="CX59" s="123"/>
      <c r="CY59" s="67"/>
    </row>
    <row r="60" spans="2:105" ht="9.75" customHeight="1">
      <c r="B60" s="607"/>
      <c r="C60" s="546"/>
      <c r="D60" s="546"/>
      <c r="E60" s="546"/>
      <c r="F60" s="546"/>
      <c r="G60" s="546"/>
      <c r="H60" s="546"/>
      <c r="I60" s="546"/>
      <c r="J60" s="546"/>
      <c r="K60" s="546"/>
      <c r="L60" s="546"/>
      <c r="M60" s="546"/>
      <c r="N60" s="546"/>
      <c r="O60" s="546"/>
      <c r="P60" s="546"/>
      <c r="Q60" s="546"/>
      <c r="R60" s="546"/>
      <c r="S60" s="546"/>
      <c r="T60" s="546"/>
      <c r="U60" s="546"/>
      <c r="V60" s="546"/>
      <c r="W60" s="584"/>
      <c r="X60" s="127"/>
      <c r="Y60" s="109"/>
      <c r="Z60" s="109"/>
      <c r="AA60" s="109"/>
      <c r="AB60" s="108"/>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108"/>
      <c r="BF60" s="109"/>
      <c r="BG60" s="109"/>
      <c r="BH60" s="109"/>
      <c r="BI60" s="128"/>
      <c r="BJ60" s="127"/>
      <c r="BK60" s="109"/>
      <c r="BL60" s="109"/>
      <c r="BM60" s="109"/>
      <c r="BN60" s="108"/>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108"/>
      <c r="CR60" s="109"/>
      <c r="CS60" s="109"/>
      <c r="CT60" s="109"/>
      <c r="CU60" s="129"/>
      <c r="CX60" s="123"/>
    </row>
    <row r="61" spans="2:105" ht="9.75" customHeight="1">
      <c r="B61" s="607"/>
      <c r="C61" s="546"/>
      <c r="D61" s="546"/>
      <c r="E61" s="546"/>
      <c r="F61" s="546"/>
      <c r="G61" s="546"/>
      <c r="H61" s="546"/>
      <c r="I61" s="546"/>
      <c r="J61" s="546"/>
      <c r="K61" s="546"/>
      <c r="L61" s="546"/>
      <c r="M61" s="546"/>
      <c r="N61" s="546"/>
      <c r="O61" s="546"/>
      <c r="P61" s="546"/>
      <c r="Q61" s="546"/>
      <c r="R61" s="546"/>
      <c r="S61" s="546"/>
      <c r="T61" s="546"/>
      <c r="U61" s="546"/>
      <c r="V61" s="546"/>
      <c r="W61" s="584"/>
      <c r="X61" s="127"/>
      <c r="Y61" s="109"/>
      <c r="Z61" s="109"/>
      <c r="AA61" s="109"/>
      <c r="AB61" s="108"/>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108"/>
      <c r="BF61" s="109"/>
      <c r="BG61" s="109"/>
      <c r="BH61" s="109"/>
      <c r="BI61" s="128"/>
      <c r="BJ61" s="127"/>
      <c r="BK61" s="109"/>
      <c r="BL61" s="109"/>
      <c r="BM61" s="109"/>
      <c r="BN61" s="108"/>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108"/>
      <c r="CR61" s="109"/>
      <c r="CS61" s="109"/>
      <c r="CT61" s="109"/>
      <c r="CU61" s="129"/>
    </row>
    <row r="62" spans="2:105" ht="9.75" customHeight="1">
      <c r="B62" s="607"/>
      <c r="C62" s="546"/>
      <c r="D62" s="546"/>
      <c r="E62" s="546"/>
      <c r="F62" s="546"/>
      <c r="G62" s="546"/>
      <c r="H62" s="546"/>
      <c r="I62" s="546"/>
      <c r="J62" s="546"/>
      <c r="K62" s="546"/>
      <c r="L62" s="546"/>
      <c r="M62" s="546"/>
      <c r="N62" s="546"/>
      <c r="O62" s="546"/>
      <c r="P62" s="546"/>
      <c r="Q62" s="546"/>
      <c r="R62" s="546"/>
      <c r="S62" s="546"/>
      <c r="T62" s="546"/>
      <c r="U62" s="546"/>
      <c r="V62" s="546"/>
      <c r="W62" s="584"/>
      <c r="X62" s="127"/>
      <c r="Y62" s="109"/>
      <c r="Z62" s="109"/>
      <c r="AA62" s="109"/>
      <c r="AB62" s="108"/>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108"/>
      <c r="BF62" s="109"/>
      <c r="BG62" s="109"/>
      <c r="BH62" s="109"/>
      <c r="BI62" s="128"/>
      <c r="BJ62" s="127"/>
      <c r="BK62" s="109"/>
      <c r="BL62" s="109"/>
      <c r="BM62" s="109"/>
      <c r="BN62" s="108"/>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108"/>
      <c r="CR62" s="109"/>
      <c r="CS62" s="109"/>
      <c r="CT62" s="109"/>
      <c r="CU62" s="129"/>
      <c r="CX62" s="123"/>
    </row>
    <row r="63" spans="2:105" ht="9.75" customHeight="1">
      <c r="B63" s="607"/>
      <c r="C63" s="546"/>
      <c r="D63" s="546"/>
      <c r="E63" s="546"/>
      <c r="F63" s="546"/>
      <c r="G63" s="546"/>
      <c r="H63" s="546"/>
      <c r="I63" s="546"/>
      <c r="J63" s="546"/>
      <c r="K63" s="546"/>
      <c r="L63" s="546"/>
      <c r="M63" s="546"/>
      <c r="N63" s="546"/>
      <c r="O63" s="546"/>
      <c r="P63" s="546"/>
      <c r="Q63" s="546"/>
      <c r="R63" s="546"/>
      <c r="S63" s="546"/>
      <c r="T63" s="546"/>
      <c r="U63" s="546"/>
      <c r="V63" s="546"/>
      <c r="W63" s="584"/>
      <c r="X63" s="127"/>
      <c r="Y63" s="109"/>
      <c r="Z63" s="109"/>
      <c r="AA63" s="109"/>
      <c r="AB63" s="108"/>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108"/>
      <c r="BF63" s="109"/>
      <c r="BG63" s="109"/>
      <c r="BH63" s="109"/>
      <c r="BI63" s="128"/>
      <c r="BJ63" s="127"/>
      <c r="BK63" s="109"/>
      <c r="BL63" s="109"/>
      <c r="BM63" s="109"/>
      <c r="BN63" s="108"/>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108"/>
      <c r="CR63" s="109"/>
      <c r="CS63" s="109"/>
      <c r="CT63" s="109"/>
      <c r="CU63" s="129"/>
    </row>
    <row r="64" spans="2:105" ht="9.75" customHeight="1">
      <c r="B64" s="607"/>
      <c r="C64" s="546"/>
      <c r="D64" s="546"/>
      <c r="E64" s="546"/>
      <c r="F64" s="546"/>
      <c r="G64" s="546"/>
      <c r="H64" s="546"/>
      <c r="I64" s="546"/>
      <c r="J64" s="546"/>
      <c r="K64" s="546"/>
      <c r="L64" s="546"/>
      <c r="M64" s="546"/>
      <c r="N64" s="546"/>
      <c r="O64" s="546"/>
      <c r="P64" s="546"/>
      <c r="Q64" s="546"/>
      <c r="R64" s="546"/>
      <c r="S64" s="546"/>
      <c r="T64" s="546"/>
      <c r="U64" s="546"/>
      <c r="V64" s="546"/>
      <c r="W64" s="584"/>
      <c r="X64" s="127"/>
      <c r="Y64" s="109"/>
      <c r="Z64" s="109"/>
      <c r="AA64" s="109"/>
      <c r="AB64" s="108"/>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108"/>
      <c r="BF64" s="109"/>
      <c r="BG64" s="109"/>
      <c r="BH64" s="109"/>
      <c r="BI64" s="128"/>
      <c r="BJ64" s="127"/>
      <c r="BK64" s="109"/>
      <c r="BL64" s="109"/>
      <c r="BM64" s="109"/>
      <c r="BN64" s="108"/>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108"/>
      <c r="CR64" s="109"/>
      <c r="CS64" s="109"/>
      <c r="CT64" s="109"/>
      <c r="CU64" s="129"/>
    </row>
    <row r="65" spans="2:99" ht="9.75" customHeight="1">
      <c r="B65" s="607"/>
      <c r="C65" s="546"/>
      <c r="D65" s="546"/>
      <c r="E65" s="546"/>
      <c r="F65" s="546"/>
      <c r="G65" s="546"/>
      <c r="H65" s="546"/>
      <c r="I65" s="546"/>
      <c r="J65" s="546"/>
      <c r="K65" s="546"/>
      <c r="L65" s="546"/>
      <c r="M65" s="546"/>
      <c r="N65" s="546"/>
      <c r="O65" s="546"/>
      <c r="P65" s="546"/>
      <c r="Q65" s="546"/>
      <c r="R65" s="546"/>
      <c r="S65" s="546"/>
      <c r="T65" s="546"/>
      <c r="U65" s="546"/>
      <c r="V65" s="546"/>
      <c r="W65" s="584"/>
      <c r="X65" s="127"/>
      <c r="Y65" s="109"/>
      <c r="Z65" s="109"/>
      <c r="AA65" s="109"/>
      <c r="AB65" s="108"/>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108"/>
      <c r="BF65" s="109"/>
      <c r="BG65" s="109"/>
      <c r="BH65" s="109"/>
      <c r="BI65" s="128"/>
      <c r="BJ65" s="127"/>
      <c r="BK65" s="109"/>
      <c r="BL65" s="109"/>
      <c r="BM65" s="109"/>
      <c r="BN65" s="108"/>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108"/>
      <c r="CR65" s="109"/>
      <c r="CS65" s="109"/>
      <c r="CT65" s="109"/>
      <c r="CU65" s="129"/>
    </row>
    <row r="66" spans="2:99" ht="9.75" customHeight="1">
      <c r="B66" s="607"/>
      <c r="C66" s="546"/>
      <c r="D66" s="546"/>
      <c r="E66" s="546"/>
      <c r="F66" s="546"/>
      <c r="G66" s="546"/>
      <c r="H66" s="546"/>
      <c r="I66" s="546"/>
      <c r="J66" s="546"/>
      <c r="K66" s="546"/>
      <c r="L66" s="546"/>
      <c r="M66" s="546"/>
      <c r="N66" s="546"/>
      <c r="O66" s="546"/>
      <c r="P66" s="546"/>
      <c r="Q66" s="546"/>
      <c r="R66" s="546"/>
      <c r="S66" s="546"/>
      <c r="T66" s="546"/>
      <c r="U66" s="546"/>
      <c r="V66" s="546"/>
      <c r="W66" s="584"/>
      <c r="X66" s="127"/>
      <c r="Y66" s="109"/>
      <c r="Z66" s="109"/>
      <c r="AA66" s="109"/>
      <c r="AB66" s="108"/>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108"/>
      <c r="BF66" s="109"/>
      <c r="BG66" s="109"/>
      <c r="BH66" s="109"/>
      <c r="BI66" s="128"/>
      <c r="BJ66" s="127"/>
      <c r="BK66" s="109"/>
      <c r="BL66" s="109"/>
      <c r="BM66" s="109"/>
      <c r="BN66" s="108"/>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108"/>
      <c r="CR66" s="109"/>
      <c r="CS66" s="109"/>
      <c r="CT66" s="109"/>
      <c r="CU66" s="129"/>
    </row>
    <row r="67" spans="2:99" ht="9.75" customHeight="1">
      <c r="B67" s="607"/>
      <c r="C67" s="546"/>
      <c r="D67" s="546"/>
      <c r="E67" s="546"/>
      <c r="F67" s="546"/>
      <c r="G67" s="546"/>
      <c r="H67" s="546"/>
      <c r="I67" s="546"/>
      <c r="J67" s="546"/>
      <c r="K67" s="546"/>
      <c r="L67" s="546"/>
      <c r="M67" s="546"/>
      <c r="N67" s="546"/>
      <c r="O67" s="546"/>
      <c r="P67" s="546"/>
      <c r="Q67" s="546"/>
      <c r="R67" s="546"/>
      <c r="S67" s="546"/>
      <c r="T67" s="546"/>
      <c r="U67" s="546"/>
      <c r="V67" s="546"/>
      <c r="W67" s="584"/>
      <c r="X67" s="127"/>
      <c r="Y67" s="109"/>
      <c r="Z67" s="109"/>
      <c r="AA67" s="109"/>
      <c r="AB67" s="108"/>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108"/>
      <c r="BF67" s="109"/>
      <c r="BG67" s="109"/>
      <c r="BH67" s="109"/>
      <c r="BI67" s="128"/>
      <c r="BJ67" s="127"/>
      <c r="BK67" s="109"/>
      <c r="BL67" s="109"/>
      <c r="BM67" s="109"/>
      <c r="BN67" s="108"/>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108"/>
      <c r="CR67" s="109"/>
      <c r="CS67" s="109"/>
      <c r="CT67" s="109"/>
      <c r="CU67" s="129"/>
    </row>
    <row r="68" spans="2:99" ht="9.75" customHeight="1">
      <c r="B68" s="607"/>
      <c r="C68" s="546"/>
      <c r="D68" s="546"/>
      <c r="E68" s="546"/>
      <c r="F68" s="546"/>
      <c r="G68" s="546"/>
      <c r="H68" s="546"/>
      <c r="I68" s="546"/>
      <c r="J68" s="546"/>
      <c r="K68" s="546"/>
      <c r="L68" s="546"/>
      <c r="M68" s="546"/>
      <c r="N68" s="546"/>
      <c r="O68" s="546"/>
      <c r="P68" s="546"/>
      <c r="Q68" s="546"/>
      <c r="R68" s="546"/>
      <c r="S68" s="546"/>
      <c r="T68" s="546"/>
      <c r="U68" s="546"/>
      <c r="V68" s="546"/>
      <c r="W68" s="584"/>
      <c r="X68" s="127"/>
      <c r="Y68" s="109"/>
      <c r="Z68" s="109"/>
      <c r="AA68" s="109"/>
      <c r="AB68" s="108"/>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108"/>
      <c r="BF68" s="109"/>
      <c r="BG68" s="109"/>
      <c r="BH68" s="109"/>
      <c r="BI68" s="128"/>
      <c r="BJ68" s="127"/>
      <c r="BK68" s="109"/>
      <c r="BL68" s="109"/>
      <c r="BM68" s="109"/>
      <c r="BN68" s="108"/>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108"/>
      <c r="CR68" s="109"/>
      <c r="CS68" s="109"/>
      <c r="CT68" s="109"/>
      <c r="CU68" s="129"/>
    </row>
    <row r="69" spans="2:99" ht="9.75" customHeight="1">
      <c r="B69" s="607"/>
      <c r="C69" s="546"/>
      <c r="D69" s="546"/>
      <c r="E69" s="546"/>
      <c r="F69" s="546"/>
      <c r="G69" s="546"/>
      <c r="H69" s="546"/>
      <c r="I69" s="546"/>
      <c r="J69" s="546"/>
      <c r="K69" s="546"/>
      <c r="L69" s="546"/>
      <c r="M69" s="546"/>
      <c r="N69" s="546"/>
      <c r="O69" s="546"/>
      <c r="P69" s="546"/>
      <c r="Q69" s="546"/>
      <c r="R69" s="546"/>
      <c r="S69" s="546"/>
      <c r="T69" s="546"/>
      <c r="U69" s="546"/>
      <c r="V69" s="546"/>
      <c r="W69" s="584"/>
      <c r="X69" s="127"/>
      <c r="Y69" s="109"/>
      <c r="Z69" s="109"/>
      <c r="AA69" s="109"/>
      <c r="AB69" s="108"/>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108"/>
      <c r="BF69" s="109"/>
      <c r="BG69" s="109"/>
      <c r="BH69" s="109"/>
      <c r="BI69" s="128"/>
      <c r="BJ69" s="127"/>
      <c r="BK69" s="109"/>
      <c r="BL69" s="109"/>
      <c r="BM69" s="109"/>
      <c r="BN69" s="108"/>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108"/>
      <c r="CR69" s="109"/>
      <c r="CS69" s="109"/>
      <c r="CT69" s="109"/>
      <c r="CU69" s="129"/>
    </row>
    <row r="70" spans="2:99" ht="9.75" customHeight="1">
      <c r="B70" s="607"/>
      <c r="C70" s="546"/>
      <c r="D70" s="546"/>
      <c r="E70" s="546"/>
      <c r="F70" s="546"/>
      <c r="G70" s="546"/>
      <c r="H70" s="546"/>
      <c r="I70" s="546"/>
      <c r="J70" s="546"/>
      <c r="K70" s="546"/>
      <c r="L70" s="546"/>
      <c r="M70" s="546"/>
      <c r="N70" s="546"/>
      <c r="O70" s="546"/>
      <c r="P70" s="546"/>
      <c r="Q70" s="546"/>
      <c r="R70" s="546"/>
      <c r="S70" s="546"/>
      <c r="T70" s="546"/>
      <c r="U70" s="546"/>
      <c r="V70" s="546"/>
      <c r="W70" s="584"/>
      <c r="X70" s="127"/>
      <c r="Y70" s="109"/>
      <c r="Z70" s="109"/>
      <c r="AA70" s="109"/>
      <c r="AB70" s="108"/>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108"/>
      <c r="BF70" s="109"/>
      <c r="BG70" s="109"/>
      <c r="BH70" s="109"/>
      <c r="BI70" s="128"/>
      <c r="BJ70" s="127"/>
      <c r="BK70" s="109"/>
      <c r="BL70" s="109"/>
      <c r="BM70" s="109"/>
      <c r="BN70" s="108"/>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108"/>
      <c r="CR70" s="109"/>
      <c r="CS70" s="109"/>
      <c r="CT70" s="109"/>
      <c r="CU70" s="129"/>
    </row>
    <row r="71" spans="2:99" ht="9.75" customHeight="1">
      <c r="B71" s="607"/>
      <c r="C71" s="546"/>
      <c r="D71" s="546"/>
      <c r="E71" s="546"/>
      <c r="F71" s="546"/>
      <c r="G71" s="546"/>
      <c r="H71" s="546"/>
      <c r="I71" s="546"/>
      <c r="J71" s="546"/>
      <c r="K71" s="546"/>
      <c r="L71" s="546"/>
      <c r="M71" s="546"/>
      <c r="N71" s="546"/>
      <c r="O71" s="546"/>
      <c r="P71" s="546"/>
      <c r="Q71" s="546"/>
      <c r="R71" s="546"/>
      <c r="S71" s="546"/>
      <c r="T71" s="546"/>
      <c r="U71" s="546"/>
      <c r="V71" s="546"/>
      <c r="W71" s="584"/>
      <c r="X71" s="127"/>
      <c r="Y71" s="109"/>
      <c r="Z71" s="109"/>
      <c r="AA71" s="109"/>
      <c r="AB71" s="108"/>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108"/>
      <c r="BF71" s="109"/>
      <c r="BG71" s="109"/>
      <c r="BH71" s="109"/>
      <c r="BI71" s="128"/>
      <c r="BJ71" s="127"/>
      <c r="BK71" s="109"/>
      <c r="BL71" s="109"/>
      <c r="BM71" s="109"/>
      <c r="BN71" s="108"/>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108"/>
      <c r="CR71" s="109"/>
      <c r="CS71" s="109"/>
      <c r="CT71" s="109"/>
      <c r="CU71" s="129"/>
    </row>
    <row r="72" spans="2:99" ht="9.75" customHeight="1">
      <c r="B72" s="607"/>
      <c r="C72" s="546"/>
      <c r="D72" s="546"/>
      <c r="E72" s="546"/>
      <c r="F72" s="546"/>
      <c r="G72" s="546"/>
      <c r="H72" s="546"/>
      <c r="I72" s="546"/>
      <c r="J72" s="546"/>
      <c r="K72" s="546"/>
      <c r="L72" s="546"/>
      <c r="M72" s="546"/>
      <c r="N72" s="546"/>
      <c r="O72" s="546"/>
      <c r="P72" s="546"/>
      <c r="Q72" s="546"/>
      <c r="R72" s="546"/>
      <c r="S72" s="546"/>
      <c r="T72" s="546"/>
      <c r="U72" s="546"/>
      <c r="V72" s="546"/>
      <c r="W72" s="584"/>
      <c r="X72" s="127"/>
      <c r="Y72" s="109"/>
      <c r="Z72" s="109"/>
      <c r="AA72" s="109"/>
      <c r="AB72" s="108"/>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108"/>
      <c r="BF72" s="109"/>
      <c r="BG72" s="109"/>
      <c r="BH72" s="109"/>
      <c r="BI72" s="128"/>
      <c r="BJ72" s="127"/>
      <c r="BK72" s="109"/>
      <c r="BL72" s="109"/>
      <c r="BM72" s="109"/>
      <c r="BN72" s="108"/>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108"/>
      <c r="CR72" s="109"/>
      <c r="CS72" s="109"/>
      <c r="CT72" s="109"/>
      <c r="CU72" s="129"/>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6"/>
      <c r="X73" s="130"/>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2"/>
      <c r="BJ73" s="130"/>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3"/>
    </row>
    <row r="74" spans="2:99" ht="9.75" customHeight="1">
      <c r="B74" s="643" t="s">
        <v>222</v>
      </c>
      <c r="C74" s="546"/>
      <c r="D74" s="546"/>
      <c r="E74" s="546"/>
      <c r="F74" s="546"/>
      <c r="G74" s="546"/>
      <c r="H74" s="546"/>
      <c r="I74" s="546"/>
      <c r="J74" s="546"/>
      <c r="K74" s="546"/>
      <c r="L74" s="546"/>
      <c r="M74" s="546"/>
      <c r="N74" s="546"/>
      <c r="O74" s="546"/>
      <c r="P74" s="546"/>
      <c r="Q74" s="546"/>
      <c r="R74" s="546"/>
      <c r="S74" s="546"/>
      <c r="T74" s="546"/>
      <c r="U74" s="546"/>
      <c r="V74" s="546"/>
      <c r="W74" s="584"/>
      <c r="X74" s="122"/>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5"/>
      <c r="BJ74" s="122"/>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6"/>
    </row>
    <row r="75" spans="2:99" ht="9.75" customHeight="1">
      <c r="B75" s="607"/>
      <c r="C75" s="546"/>
      <c r="D75" s="546"/>
      <c r="E75" s="546"/>
      <c r="F75" s="546"/>
      <c r="G75" s="546"/>
      <c r="H75" s="546"/>
      <c r="I75" s="546"/>
      <c r="J75" s="546"/>
      <c r="K75" s="546"/>
      <c r="L75" s="546"/>
      <c r="M75" s="546"/>
      <c r="N75" s="546"/>
      <c r="O75" s="546"/>
      <c r="P75" s="546"/>
      <c r="Q75" s="546"/>
      <c r="R75" s="546"/>
      <c r="S75" s="546"/>
      <c r="T75" s="546"/>
      <c r="U75" s="546"/>
      <c r="V75" s="546"/>
      <c r="W75" s="584"/>
      <c r="X75" s="127"/>
      <c r="Y75" s="109"/>
      <c r="Z75" s="109"/>
      <c r="AA75" s="109"/>
      <c r="AC75" s="539" t="s">
        <v>222</v>
      </c>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108"/>
      <c r="BF75" s="109"/>
      <c r="BG75" s="109"/>
      <c r="BH75" s="109"/>
      <c r="BI75" s="128"/>
      <c r="BJ75" s="127"/>
      <c r="BK75" s="109"/>
      <c r="BL75" s="109"/>
      <c r="BM75" s="109"/>
      <c r="BO75" s="539" t="s">
        <v>222</v>
      </c>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108"/>
      <c r="CR75" s="109"/>
      <c r="CS75" s="109"/>
      <c r="CT75" s="109"/>
      <c r="CU75" s="129"/>
    </row>
    <row r="76" spans="2:99" ht="9.75" customHeight="1">
      <c r="B76" s="607"/>
      <c r="C76" s="546"/>
      <c r="D76" s="546"/>
      <c r="E76" s="546"/>
      <c r="F76" s="546"/>
      <c r="G76" s="546"/>
      <c r="H76" s="546"/>
      <c r="I76" s="546"/>
      <c r="J76" s="546"/>
      <c r="K76" s="546"/>
      <c r="L76" s="546"/>
      <c r="M76" s="546"/>
      <c r="N76" s="546"/>
      <c r="O76" s="546"/>
      <c r="P76" s="546"/>
      <c r="Q76" s="546"/>
      <c r="R76" s="546"/>
      <c r="S76" s="546"/>
      <c r="T76" s="546"/>
      <c r="U76" s="546"/>
      <c r="V76" s="546"/>
      <c r="W76" s="584"/>
      <c r="X76" s="127"/>
      <c r="Y76" s="109"/>
      <c r="Z76" s="109"/>
      <c r="AA76" s="109"/>
      <c r="AB76" s="108"/>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108"/>
      <c r="BF76" s="109"/>
      <c r="BG76" s="109"/>
      <c r="BH76" s="109"/>
      <c r="BI76" s="128"/>
      <c r="BJ76" s="127"/>
      <c r="BK76" s="109"/>
      <c r="BL76" s="109"/>
      <c r="BM76" s="109"/>
      <c r="BN76" s="108"/>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108"/>
      <c r="CR76" s="109"/>
      <c r="CS76" s="109"/>
      <c r="CT76" s="109"/>
      <c r="CU76" s="129"/>
    </row>
    <row r="77" spans="2:99" ht="9.75" customHeight="1">
      <c r="B77" s="607"/>
      <c r="C77" s="546"/>
      <c r="D77" s="546"/>
      <c r="E77" s="546"/>
      <c r="F77" s="546"/>
      <c r="G77" s="546"/>
      <c r="H77" s="546"/>
      <c r="I77" s="546"/>
      <c r="J77" s="546"/>
      <c r="K77" s="546"/>
      <c r="L77" s="546"/>
      <c r="M77" s="546"/>
      <c r="N77" s="546"/>
      <c r="O77" s="546"/>
      <c r="P77" s="546"/>
      <c r="Q77" s="546"/>
      <c r="R77" s="546"/>
      <c r="S77" s="546"/>
      <c r="T77" s="546"/>
      <c r="U77" s="546"/>
      <c r="V77" s="546"/>
      <c r="W77" s="584"/>
      <c r="X77" s="127"/>
      <c r="Y77" s="109"/>
      <c r="Z77" s="109"/>
      <c r="AA77" s="109"/>
      <c r="AB77" s="108"/>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108"/>
      <c r="BF77" s="109"/>
      <c r="BG77" s="109"/>
      <c r="BH77" s="109"/>
      <c r="BI77" s="128"/>
      <c r="BJ77" s="127"/>
      <c r="BK77" s="109"/>
      <c r="BL77" s="109"/>
      <c r="BM77" s="109"/>
      <c r="BN77" s="108"/>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108"/>
      <c r="CR77" s="109"/>
      <c r="CS77" s="109"/>
      <c r="CT77" s="109"/>
      <c r="CU77" s="129"/>
    </row>
    <row r="78" spans="2:99" ht="9.75" customHeight="1">
      <c r="B78" s="607"/>
      <c r="C78" s="546"/>
      <c r="D78" s="546"/>
      <c r="E78" s="546"/>
      <c r="F78" s="546"/>
      <c r="G78" s="546"/>
      <c r="H78" s="546"/>
      <c r="I78" s="546"/>
      <c r="J78" s="546"/>
      <c r="K78" s="546"/>
      <c r="L78" s="546"/>
      <c r="M78" s="546"/>
      <c r="N78" s="546"/>
      <c r="O78" s="546"/>
      <c r="P78" s="546"/>
      <c r="Q78" s="546"/>
      <c r="R78" s="546"/>
      <c r="S78" s="546"/>
      <c r="T78" s="546"/>
      <c r="U78" s="546"/>
      <c r="V78" s="546"/>
      <c r="W78" s="584"/>
      <c r="X78" s="127"/>
      <c r="Y78" s="109"/>
      <c r="Z78" s="109"/>
      <c r="AA78" s="109"/>
      <c r="AB78" s="108"/>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108"/>
      <c r="BF78" s="109"/>
      <c r="BG78" s="109"/>
      <c r="BH78" s="109"/>
      <c r="BI78" s="128"/>
      <c r="BJ78" s="127"/>
      <c r="BK78" s="109"/>
      <c r="BL78" s="109"/>
      <c r="BM78" s="109"/>
      <c r="BN78" s="108"/>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108"/>
      <c r="CR78" s="109"/>
      <c r="CS78" s="109"/>
      <c r="CT78" s="109"/>
      <c r="CU78" s="129"/>
    </row>
    <row r="79" spans="2:99" ht="9.75" customHeight="1">
      <c r="B79" s="607"/>
      <c r="C79" s="546"/>
      <c r="D79" s="546"/>
      <c r="E79" s="546"/>
      <c r="F79" s="546"/>
      <c r="G79" s="546"/>
      <c r="H79" s="546"/>
      <c r="I79" s="546"/>
      <c r="J79" s="546"/>
      <c r="K79" s="546"/>
      <c r="L79" s="546"/>
      <c r="M79" s="546"/>
      <c r="N79" s="546"/>
      <c r="O79" s="546"/>
      <c r="P79" s="546"/>
      <c r="Q79" s="546"/>
      <c r="R79" s="546"/>
      <c r="S79" s="546"/>
      <c r="T79" s="546"/>
      <c r="U79" s="546"/>
      <c r="V79" s="546"/>
      <c r="W79" s="584"/>
      <c r="X79" s="127"/>
      <c r="Y79" s="109"/>
      <c r="Z79" s="109"/>
      <c r="AA79" s="109"/>
      <c r="AB79" s="108"/>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108"/>
      <c r="BF79" s="109"/>
      <c r="BG79" s="109"/>
      <c r="BH79" s="109"/>
      <c r="BI79" s="128"/>
      <c r="BJ79" s="127"/>
      <c r="BK79" s="109"/>
      <c r="BL79" s="109"/>
      <c r="BM79" s="109"/>
      <c r="BN79" s="108"/>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108"/>
      <c r="CR79" s="109"/>
      <c r="CS79" s="109"/>
      <c r="CT79" s="109"/>
      <c r="CU79" s="129"/>
    </row>
    <row r="80" spans="2:99" ht="9.75" customHeight="1">
      <c r="B80" s="607"/>
      <c r="C80" s="546"/>
      <c r="D80" s="546"/>
      <c r="E80" s="546"/>
      <c r="F80" s="546"/>
      <c r="G80" s="546"/>
      <c r="H80" s="546"/>
      <c r="I80" s="546"/>
      <c r="J80" s="546"/>
      <c r="K80" s="546"/>
      <c r="L80" s="546"/>
      <c r="M80" s="546"/>
      <c r="N80" s="546"/>
      <c r="O80" s="546"/>
      <c r="P80" s="546"/>
      <c r="Q80" s="546"/>
      <c r="R80" s="546"/>
      <c r="S80" s="546"/>
      <c r="T80" s="546"/>
      <c r="U80" s="546"/>
      <c r="V80" s="546"/>
      <c r="W80" s="584"/>
      <c r="X80" s="127"/>
      <c r="Y80" s="109"/>
      <c r="Z80" s="109"/>
      <c r="AA80" s="109"/>
      <c r="AB80" s="108"/>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108"/>
      <c r="BF80" s="109"/>
      <c r="BG80" s="109"/>
      <c r="BH80" s="109"/>
      <c r="BI80" s="128"/>
      <c r="BJ80" s="127"/>
      <c r="BK80" s="109"/>
      <c r="BL80" s="109"/>
      <c r="BM80" s="109"/>
      <c r="BN80" s="108"/>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108"/>
      <c r="CR80" s="109"/>
      <c r="CS80" s="109"/>
      <c r="CT80" s="109"/>
      <c r="CU80" s="129"/>
    </row>
    <row r="81" spans="2:99" ht="9.75" customHeight="1">
      <c r="B81" s="607"/>
      <c r="C81" s="546"/>
      <c r="D81" s="546"/>
      <c r="E81" s="546"/>
      <c r="F81" s="546"/>
      <c r="G81" s="546"/>
      <c r="H81" s="546"/>
      <c r="I81" s="546"/>
      <c r="J81" s="546"/>
      <c r="K81" s="546"/>
      <c r="L81" s="546"/>
      <c r="M81" s="546"/>
      <c r="N81" s="546"/>
      <c r="O81" s="546"/>
      <c r="P81" s="546"/>
      <c r="Q81" s="546"/>
      <c r="R81" s="546"/>
      <c r="S81" s="546"/>
      <c r="T81" s="546"/>
      <c r="U81" s="546"/>
      <c r="V81" s="546"/>
      <c r="W81" s="584"/>
      <c r="X81" s="127"/>
      <c r="Y81" s="109"/>
      <c r="Z81" s="109"/>
      <c r="AA81" s="109"/>
      <c r="AB81" s="108"/>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108"/>
      <c r="BF81" s="109"/>
      <c r="BG81" s="109"/>
      <c r="BH81" s="109"/>
      <c r="BI81" s="128"/>
      <c r="BJ81" s="127"/>
      <c r="BK81" s="109"/>
      <c r="BL81" s="109"/>
      <c r="BM81" s="109"/>
      <c r="BN81" s="108"/>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108"/>
      <c r="CR81" s="109"/>
      <c r="CS81" s="109"/>
      <c r="CT81" s="109"/>
      <c r="CU81" s="129"/>
    </row>
    <row r="82" spans="2:99" ht="9.75" customHeight="1">
      <c r="B82" s="607"/>
      <c r="C82" s="546"/>
      <c r="D82" s="546"/>
      <c r="E82" s="546"/>
      <c r="F82" s="546"/>
      <c r="G82" s="546"/>
      <c r="H82" s="546"/>
      <c r="I82" s="546"/>
      <c r="J82" s="546"/>
      <c r="K82" s="546"/>
      <c r="L82" s="546"/>
      <c r="M82" s="546"/>
      <c r="N82" s="546"/>
      <c r="O82" s="546"/>
      <c r="P82" s="546"/>
      <c r="Q82" s="546"/>
      <c r="R82" s="546"/>
      <c r="S82" s="546"/>
      <c r="T82" s="546"/>
      <c r="U82" s="546"/>
      <c r="V82" s="546"/>
      <c r="W82" s="584"/>
      <c r="X82" s="127"/>
      <c r="Y82" s="109"/>
      <c r="Z82" s="109"/>
      <c r="AA82" s="109"/>
      <c r="AB82" s="108"/>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108"/>
      <c r="BF82" s="109"/>
      <c r="BG82" s="109"/>
      <c r="BH82" s="109"/>
      <c r="BI82" s="128"/>
      <c r="BJ82" s="127"/>
      <c r="BK82" s="109"/>
      <c r="BL82" s="109"/>
      <c r="BM82" s="109"/>
      <c r="BN82" s="108"/>
      <c r="BO82" s="539"/>
      <c r="BP82" s="539"/>
      <c r="BQ82" s="539"/>
      <c r="BR82" s="539"/>
      <c r="BS82" s="539"/>
      <c r="BT82" s="539"/>
      <c r="BU82" s="539"/>
      <c r="BV82" s="539"/>
      <c r="BW82" s="539"/>
      <c r="BX82" s="539"/>
      <c r="BY82" s="539"/>
      <c r="BZ82" s="539"/>
      <c r="CA82" s="539"/>
      <c r="CB82" s="539"/>
      <c r="CC82" s="539"/>
      <c r="CD82" s="539"/>
      <c r="CE82" s="539"/>
      <c r="CF82" s="539"/>
      <c r="CG82" s="539"/>
      <c r="CH82" s="539"/>
      <c r="CI82" s="539"/>
      <c r="CJ82" s="539"/>
      <c r="CK82" s="539"/>
      <c r="CL82" s="539"/>
      <c r="CM82" s="539"/>
      <c r="CN82" s="539"/>
      <c r="CO82" s="539"/>
      <c r="CP82" s="539"/>
      <c r="CQ82" s="108"/>
      <c r="CR82" s="109"/>
      <c r="CS82" s="109"/>
      <c r="CT82" s="109"/>
      <c r="CU82" s="129"/>
    </row>
    <row r="83" spans="2:99" ht="9.75" customHeight="1">
      <c r="B83" s="607"/>
      <c r="C83" s="546"/>
      <c r="D83" s="546"/>
      <c r="E83" s="546"/>
      <c r="F83" s="546"/>
      <c r="G83" s="546"/>
      <c r="H83" s="546"/>
      <c r="I83" s="546"/>
      <c r="J83" s="546"/>
      <c r="K83" s="546"/>
      <c r="L83" s="546"/>
      <c r="M83" s="546"/>
      <c r="N83" s="546"/>
      <c r="O83" s="546"/>
      <c r="P83" s="546"/>
      <c r="Q83" s="546"/>
      <c r="R83" s="546"/>
      <c r="S83" s="546"/>
      <c r="T83" s="546"/>
      <c r="U83" s="546"/>
      <c r="V83" s="546"/>
      <c r="W83" s="584"/>
      <c r="X83" s="127"/>
      <c r="Y83" s="109"/>
      <c r="Z83" s="109"/>
      <c r="AA83" s="109"/>
      <c r="AB83" s="108"/>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108"/>
      <c r="BF83" s="109"/>
      <c r="BG83" s="109"/>
      <c r="BH83" s="109"/>
      <c r="BI83" s="128"/>
      <c r="BJ83" s="127"/>
      <c r="BK83" s="109"/>
      <c r="BL83" s="109"/>
      <c r="BM83" s="109"/>
      <c r="BN83" s="108"/>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108"/>
      <c r="CR83" s="109"/>
      <c r="CS83" s="109"/>
      <c r="CT83" s="109"/>
      <c r="CU83" s="129"/>
    </row>
    <row r="84" spans="2:99" ht="9.75" customHeight="1">
      <c r="B84" s="607"/>
      <c r="C84" s="546"/>
      <c r="D84" s="546"/>
      <c r="E84" s="546"/>
      <c r="F84" s="546"/>
      <c r="G84" s="546"/>
      <c r="H84" s="546"/>
      <c r="I84" s="546"/>
      <c r="J84" s="546"/>
      <c r="K84" s="546"/>
      <c r="L84" s="546"/>
      <c r="M84" s="546"/>
      <c r="N84" s="546"/>
      <c r="O84" s="546"/>
      <c r="P84" s="546"/>
      <c r="Q84" s="546"/>
      <c r="R84" s="546"/>
      <c r="S84" s="546"/>
      <c r="T84" s="546"/>
      <c r="U84" s="546"/>
      <c r="V84" s="546"/>
      <c r="W84" s="584"/>
      <c r="X84" s="127"/>
      <c r="Y84" s="109"/>
      <c r="Z84" s="109"/>
      <c r="AA84" s="109"/>
      <c r="AB84" s="108"/>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108"/>
      <c r="BF84" s="109"/>
      <c r="BG84" s="109"/>
      <c r="BH84" s="109"/>
      <c r="BI84" s="128"/>
      <c r="BJ84" s="127"/>
      <c r="BK84" s="109"/>
      <c r="BL84" s="109"/>
      <c r="BM84" s="109"/>
      <c r="BN84" s="108"/>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108"/>
      <c r="CR84" s="109"/>
      <c r="CS84" s="109"/>
      <c r="CT84" s="109"/>
      <c r="CU84" s="129"/>
    </row>
    <row r="85" spans="2:99" ht="9.75" customHeight="1">
      <c r="B85" s="607"/>
      <c r="C85" s="546"/>
      <c r="D85" s="546"/>
      <c r="E85" s="546"/>
      <c r="F85" s="546"/>
      <c r="G85" s="546"/>
      <c r="H85" s="546"/>
      <c r="I85" s="546"/>
      <c r="J85" s="546"/>
      <c r="K85" s="546"/>
      <c r="L85" s="546"/>
      <c r="M85" s="546"/>
      <c r="N85" s="546"/>
      <c r="O85" s="546"/>
      <c r="P85" s="546"/>
      <c r="Q85" s="546"/>
      <c r="R85" s="546"/>
      <c r="S85" s="546"/>
      <c r="T85" s="546"/>
      <c r="U85" s="546"/>
      <c r="V85" s="546"/>
      <c r="W85" s="584"/>
      <c r="X85" s="127"/>
      <c r="Y85" s="109"/>
      <c r="Z85" s="109"/>
      <c r="AA85" s="109"/>
      <c r="AB85" s="108"/>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108"/>
      <c r="BF85" s="109"/>
      <c r="BG85" s="109"/>
      <c r="BH85" s="109"/>
      <c r="BI85" s="128"/>
      <c r="BJ85" s="127"/>
      <c r="BK85" s="109"/>
      <c r="BL85" s="109"/>
      <c r="BM85" s="109"/>
      <c r="BN85" s="108"/>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108"/>
      <c r="CR85" s="109"/>
      <c r="CS85" s="109"/>
      <c r="CT85" s="109"/>
      <c r="CU85" s="129"/>
    </row>
    <row r="86" spans="2:99" ht="9.75" customHeight="1">
      <c r="B86" s="607"/>
      <c r="C86" s="546"/>
      <c r="D86" s="546"/>
      <c r="E86" s="546"/>
      <c r="F86" s="546"/>
      <c r="G86" s="546"/>
      <c r="H86" s="546"/>
      <c r="I86" s="546"/>
      <c r="J86" s="546"/>
      <c r="K86" s="546"/>
      <c r="L86" s="546"/>
      <c r="M86" s="546"/>
      <c r="N86" s="546"/>
      <c r="O86" s="546"/>
      <c r="P86" s="546"/>
      <c r="Q86" s="546"/>
      <c r="R86" s="546"/>
      <c r="S86" s="546"/>
      <c r="T86" s="546"/>
      <c r="U86" s="546"/>
      <c r="V86" s="546"/>
      <c r="W86" s="584"/>
      <c r="X86" s="127"/>
      <c r="Y86" s="109"/>
      <c r="Z86" s="109"/>
      <c r="AA86" s="109"/>
      <c r="AB86" s="108"/>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108"/>
      <c r="BF86" s="109"/>
      <c r="BG86" s="109"/>
      <c r="BH86" s="109"/>
      <c r="BI86" s="128"/>
      <c r="BJ86" s="127"/>
      <c r="BK86" s="109"/>
      <c r="BL86" s="109"/>
      <c r="BM86" s="109"/>
      <c r="BN86" s="108"/>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108"/>
      <c r="CR86" s="109"/>
      <c r="CS86" s="109"/>
      <c r="CT86" s="109"/>
      <c r="CU86" s="129"/>
    </row>
    <row r="87" spans="2:99" ht="9.75" customHeight="1">
      <c r="B87" s="607"/>
      <c r="C87" s="546"/>
      <c r="D87" s="546"/>
      <c r="E87" s="546"/>
      <c r="F87" s="546"/>
      <c r="G87" s="546"/>
      <c r="H87" s="546"/>
      <c r="I87" s="546"/>
      <c r="J87" s="546"/>
      <c r="K87" s="546"/>
      <c r="L87" s="546"/>
      <c r="M87" s="546"/>
      <c r="N87" s="546"/>
      <c r="O87" s="546"/>
      <c r="P87" s="546"/>
      <c r="Q87" s="546"/>
      <c r="R87" s="546"/>
      <c r="S87" s="546"/>
      <c r="T87" s="546"/>
      <c r="U87" s="546"/>
      <c r="V87" s="546"/>
      <c r="W87" s="584"/>
      <c r="X87" s="127"/>
      <c r="Y87" s="109"/>
      <c r="Z87" s="109"/>
      <c r="AA87" s="109"/>
      <c r="AB87" s="108"/>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108"/>
      <c r="BF87" s="109"/>
      <c r="BG87" s="109"/>
      <c r="BH87" s="109"/>
      <c r="BI87" s="128"/>
      <c r="BJ87" s="127"/>
      <c r="BK87" s="109"/>
      <c r="BL87" s="109"/>
      <c r="BM87" s="109"/>
      <c r="BN87" s="108"/>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108"/>
      <c r="CR87" s="109"/>
      <c r="CS87" s="109"/>
      <c r="CT87" s="109"/>
      <c r="CU87" s="129"/>
    </row>
    <row r="88" spans="2:99" ht="9.75" customHeight="1">
      <c r="B88" s="607"/>
      <c r="C88" s="546"/>
      <c r="D88" s="546"/>
      <c r="E88" s="546"/>
      <c r="F88" s="546"/>
      <c r="G88" s="546"/>
      <c r="H88" s="546"/>
      <c r="I88" s="546"/>
      <c r="J88" s="546"/>
      <c r="K88" s="546"/>
      <c r="L88" s="546"/>
      <c r="M88" s="546"/>
      <c r="N88" s="546"/>
      <c r="O88" s="546"/>
      <c r="P88" s="546"/>
      <c r="Q88" s="546"/>
      <c r="R88" s="546"/>
      <c r="S88" s="546"/>
      <c r="T88" s="546"/>
      <c r="U88" s="546"/>
      <c r="V88" s="546"/>
      <c r="W88" s="584"/>
      <c r="X88" s="127"/>
      <c r="Y88" s="109"/>
      <c r="Z88" s="109"/>
      <c r="AA88" s="109"/>
      <c r="AB88" s="108"/>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108"/>
      <c r="BF88" s="109"/>
      <c r="BG88" s="109"/>
      <c r="BH88" s="109"/>
      <c r="BI88" s="128"/>
      <c r="BJ88" s="127"/>
      <c r="BK88" s="109"/>
      <c r="BL88" s="109"/>
      <c r="BM88" s="109"/>
      <c r="BN88" s="108"/>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108"/>
      <c r="CR88" s="109"/>
      <c r="CS88" s="109"/>
      <c r="CT88" s="109"/>
      <c r="CU88" s="129"/>
    </row>
    <row r="89" spans="2:99" ht="9.75" customHeight="1">
      <c r="B89" s="607"/>
      <c r="C89" s="546"/>
      <c r="D89" s="546"/>
      <c r="E89" s="546"/>
      <c r="F89" s="546"/>
      <c r="G89" s="546"/>
      <c r="H89" s="546"/>
      <c r="I89" s="546"/>
      <c r="J89" s="546"/>
      <c r="K89" s="546"/>
      <c r="L89" s="546"/>
      <c r="M89" s="546"/>
      <c r="N89" s="546"/>
      <c r="O89" s="546"/>
      <c r="P89" s="546"/>
      <c r="Q89" s="546"/>
      <c r="R89" s="546"/>
      <c r="S89" s="546"/>
      <c r="T89" s="546"/>
      <c r="U89" s="546"/>
      <c r="V89" s="546"/>
      <c r="W89" s="584"/>
      <c r="X89" s="127"/>
      <c r="Y89" s="109"/>
      <c r="Z89" s="109"/>
      <c r="AA89" s="109"/>
      <c r="AB89" s="108"/>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108"/>
      <c r="BF89" s="109"/>
      <c r="BG89" s="109"/>
      <c r="BH89" s="109"/>
      <c r="BI89" s="128"/>
      <c r="BJ89" s="127"/>
      <c r="BK89" s="109"/>
      <c r="BL89" s="109"/>
      <c r="BM89" s="109"/>
      <c r="BN89" s="108"/>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108"/>
      <c r="CR89" s="109"/>
      <c r="CS89" s="109"/>
      <c r="CT89" s="109"/>
      <c r="CU89" s="129"/>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6"/>
      <c r="X90" s="130"/>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2"/>
      <c r="BJ90" s="130"/>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3"/>
    </row>
    <row r="91" spans="2:99" ht="9.75" customHeight="1">
      <c r="B91" s="643" t="s">
        <v>222</v>
      </c>
      <c r="C91" s="546"/>
      <c r="D91" s="546"/>
      <c r="E91" s="546"/>
      <c r="F91" s="546"/>
      <c r="G91" s="546"/>
      <c r="H91" s="546"/>
      <c r="I91" s="546"/>
      <c r="J91" s="546"/>
      <c r="K91" s="546"/>
      <c r="L91" s="546"/>
      <c r="M91" s="546"/>
      <c r="N91" s="546"/>
      <c r="O91" s="546"/>
      <c r="P91" s="546"/>
      <c r="Q91" s="546"/>
      <c r="R91" s="546"/>
      <c r="S91" s="546"/>
      <c r="T91" s="546"/>
      <c r="U91" s="546"/>
      <c r="V91" s="546"/>
      <c r="W91" s="584"/>
      <c r="X91" s="122"/>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5"/>
      <c r="BJ91" s="122"/>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6"/>
    </row>
    <row r="92" spans="2:99" ht="9.75" customHeight="1">
      <c r="B92" s="607"/>
      <c r="C92" s="546"/>
      <c r="D92" s="546"/>
      <c r="E92" s="546"/>
      <c r="F92" s="546"/>
      <c r="G92" s="546"/>
      <c r="H92" s="546"/>
      <c r="I92" s="546"/>
      <c r="J92" s="546"/>
      <c r="K92" s="546"/>
      <c r="L92" s="546"/>
      <c r="M92" s="546"/>
      <c r="N92" s="546"/>
      <c r="O92" s="546"/>
      <c r="P92" s="546"/>
      <c r="Q92" s="546"/>
      <c r="R92" s="546"/>
      <c r="S92" s="546"/>
      <c r="T92" s="546"/>
      <c r="U92" s="546"/>
      <c r="V92" s="546"/>
      <c r="W92" s="584"/>
      <c r="X92" s="127"/>
      <c r="Y92" s="109"/>
      <c r="Z92" s="109"/>
      <c r="AA92" s="109"/>
      <c r="AC92" s="539" t="s">
        <v>222</v>
      </c>
      <c r="AD92" s="539"/>
      <c r="AE92" s="539"/>
      <c r="AF92" s="539"/>
      <c r="AG92" s="539"/>
      <c r="AH92" s="539"/>
      <c r="AI92" s="539"/>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108"/>
      <c r="BF92" s="109"/>
      <c r="BG92" s="109"/>
      <c r="BH92" s="109"/>
      <c r="BI92" s="128"/>
      <c r="BJ92" s="127"/>
      <c r="BK92" s="109"/>
      <c r="BL92" s="109"/>
      <c r="BM92" s="109"/>
      <c r="BO92" s="539" t="s">
        <v>222</v>
      </c>
      <c r="BP92" s="539"/>
      <c r="BQ92" s="539"/>
      <c r="BR92" s="539"/>
      <c r="BS92" s="539"/>
      <c r="BT92" s="539"/>
      <c r="BU92" s="539"/>
      <c r="BV92" s="539"/>
      <c r="BW92" s="539"/>
      <c r="BX92" s="539"/>
      <c r="BY92" s="539"/>
      <c r="BZ92" s="539"/>
      <c r="CA92" s="539"/>
      <c r="CB92" s="539"/>
      <c r="CC92" s="539"/>
      <c r="CD92" s="539"/>
      <c r="CE92" s="539"/>
      <c r="CF92" s="539"/>
      <c r="CG92" s="539"/>
      <c r="CH92" s="539"/>
      <c r="CI92" s="539"/>
      <c r="CJ92" s="539"/>
      <c r="CK92" s="539"/>
      <c r="CL92" s="539"/>
      <c r="CM92" s="539"/>
      <c r="CN92" s="539"/>
      <c r="CO92" s="539"/>
      <c r="CP92" s="539"/>
      <c r="CQ92" s="108"/>
      <c r="CR92" s="109"/>
      <c r="CS92" s="109"/>
      <c r="CT92" s="109"/>
      <c r="CU92" s="129"/>
    </row>
    <row r="93" spans="2:99" ht="9.75" customHeight="1">
      <c r="B93" s="607"/>
      <c r="C93" s="546"/>
      <c r="D93" s="546"/>
      <c r="E93" s="546"/>
      <c r="F93" s="546"/>
      <c r="G93" s="546"/>
      <c r="H93" s="546"/>
      <c r="I93" s="546"/>
      <c r="J93" s="546"/>
      <c r="K93" s="546"/>
      <c r="L93" s="546"/>
      <c r="M93" s="546"/>
      <c r="N93" s="546"/>
      <c r="O93" s="546"/>
      <c r="P93" s="546"/>
      <c r="Q93" s="546"/>
      <c r="R93" s="546"/>
      <c r="S93" s="546"/>
      <c r="T93" s="546"/>
      <c r="U93" s="546"/>
      <c r="V93" s="546"/>
      <c r="W93" s="584"/>
      <c r="X93" s="127"/>
      <c r="Y93" s="109"/>
      <c r="Z93" s="109"/>
      <c r="AA93" s="109"/>
      <c r="AB93" s="108"/>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108"/>
      <c r="BF93" s="109"/>
      <c r="BG93" s="109"/>
      <c r="BH93" s="109"/>
      <c r="BI93" s="128"/>
      <c r="BJ93" s="127"/>
      <c r="BK93" s="109"/>
      <c r="BL93" s="109"/>
      <c r="BM93" s="109"/>
      <c r="BN93" s="108"/>
      <c r="BO93" s="539"/>
      <c r="BP93" s="539"/>
      <c r="BQ93" s="539"/>
      <c r="BR93" s="539"/>
      <c r="BS93" s="539"/>
      <c r="BT93" s="539"/>
      <c r="BU93" s="539"/>
      <c r="BV93" s="539"/>
      <c r="BW93" s="539"/>
      <c r="BX93" s="539"/>
      <c r="BY93" s="539"/>
      <c r="BZ93" s="539"/>
      <c r="CA93" s="539"/>
      <c r="CB93" s="539"/>
      <c r="CC93" s="539"/>
      <c r="CD93" s="539"/>
      <c r="CE93" s="539"/>
      <c r="CF93" s="539"/>
      <c r="CG93" s="539"/>
      <c r="CH93" s="539"/>
      <c r="CI93" s="539"/>
      <c r="CJ93" s="539"/>
      <c r="CK93" s="539"/>
      <c r="CL93" s="539"/>
      <c r="CM93" s="539"/>
      <c r="CN93" s="539"/>
      <c r="CO93" s="539"/>
      <c r="CP93" s="539"/>
      <c r="CQ93" s="108"/>
      <c r="CR93" s="109"/>
      <c r="CS93" s="109"/>
      <c r="CT93" s="109"/>
      <c r="CU93" s="129"/>
    </row>
    <row r="94" spans="2:99" ht="9.75" customHeight="1">
      <c r="B94" s="607"/>
      <c r="C94" s="546"/>
      <c r="D94" s="546"/>
      <c r="E94" s="546"/>
      <c r="F94" s="546"/>
      <c r="G94" s="546"/>
      <c r="H94" s="546"/>
      <c r="I94" s="546"/>
      <c r="J94" s="546"/>
      <c r="K94" s="546"/>
      <c r="L94" s="546"/>
      <c r="M94" s="546"/>
      <c r="N94" s="546"/>
      <c r="O94" s="546"/>
      <c r="P94" s="546"/>
      <c r="Q94" s="546"/>
      <c r="R94" s="546"/>
      <c r="S94" s="546"/>
      <c r="T94" s="546"/>
      <c r="U94" s="546"/>
      <c r="V94" s="546"/>
      <c r="W94" s="584"/>
      <c r="X94" s="127"/>
      <c r="Y94" s="109"/>
      <c r="Z94" s="109"/>
      <c r="AA94" s="109"/>
      <c r="AB94" s="108"/>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108"/>
      <c r="BF94" s="109"/>
      <c r="BG94" s="109"/>
      <c r="BH94" s="109"/>
      <c r="BI94" s="128"/>
      <c r="BJ94" s="127"/>
      <c r="BK94" s="109"/>
      <c r="BL94" s="109"/>
      <c r="BM94" s="109"/>
      <c r="BN94" s="108"/>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108"/>
      <c r="CR94" s="109"/>
      <c r="CS94" s="109"/>
      <c r="CT94" s="109"/>
      <c r="CU94" s="129"/>
    </row>
    <row r="95" spans="2:99" ht="9.75" customHeight="1">
      <c r="B95" s="607"/>
      <c r="C95" s="546"/>
      <c r="D95" s="546"/>
      <c r="E95" s="546"/>
      <c r="F95" s="546"/>
      <c r="G95" s="546"/>
      <c r="H95" s="546"/>
      <c r="I95" s="546"/>
      <c r="J95" s="546"/>
      <c r="K95" s="546"/>
      <c r="L95" s="546"/>
      <c r="M95" s="546"/>
      <c r="N95" s="546"/>
      <c r="O95" s="546"/>
      <c r="P95" s="546"/>
      <c r="Q95" s="546"/>
      <c r="R95" s="546"/>
      <c r="S95" s="546"/>
      <c r="T95" s="546"/>
      <c r="U95" s="546"/>
      <c r="V95" s="546"/>
      <c r="W95" s="584"/>
      <c r="X95" s="127"/>
      <c r="Y95" s="109"/>
      <c r="Z95" s="109"/>
      <c r="AA95" s="109"/>
      <c r="AB95" s="108"/>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108"/>
      <c r="BF95" s="109"/>
      <c r="BG95" s="109"/>
      <c r="BH95" s="109"/>
      <c r="BI95" s="128"/>
      <c r="BJ95" s="127"/>
      <c r="BK95" s="109"/>
      <c r="BL95" s="109"/>
      <c r="BM95" s="109"/>
      <c r="BN95" s="108"/>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108"/>
      <c r="CR95" s="109"/>
      <c r="CS95" s="109"/>
      <c r="CT95" s="109"/>
      <c r="CU95" s="129"/>
    </row>
    <row r="96" spans="2:99" ht="9.75" customHeight="1">
      <c r="B96" s="607"/>
      <c r="C96" s="546"/>
      <c r="D96" s="546"/>
      <c r="E96" s="546"/>
      <c r="F96" s="546"/>
      <c r="G96" s="546"/>
      <c r="H96" s="546"/>
      <c r="I96" s="546"/>
      <c r="J96" s="546"/>
      <c r="K96" s="546"/>
      <c r="L96" s="546"/>
      <c r="M96" s="546"/>
      <c r="N96" s="546"/>
      <c r="O96" s="546"/>
      <c r="P96" s="546"/>
      <c r="Q96" s="546"/>
      <c r="R96" s="546"/>
      <c r="S96" s="546"/>
      <c r="T96" s="546"/>
      <c r="U96" s="546"/>
      <c r="V96" s="546"/>
      <c r="W96" s="584"/>
      <c r="X96" s="127"/>
      <c r="Y96" s="109"/>
      <c r="Z96" s="109"/>
      <c r="AA96" s="109"/>
      <c r="AB96" s="108"/>
      <c r="AC96" s="539"/>
      <c r="AD96" s="539"/>
      <c r="AE96" s="539"/>
      <c r="AF96" s="539"/>
      <c r="AG96" s="539"/>
      <c r="AH96" s="539"/>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108"/>
      <c r="BF96" s="109"/>
      <c r="BG96" s="109"/>
      <c r="BH96" s="109"/>
      <c r="BI96" s="128"/>
      <c r="BJ96" s="127"/>
      <c r="BK96" s="109"/>
      <c r="BL96" s="109"/>
      <c r="BM96" s="109"/>
      <c r="BN96" s="108"/>
      <c r="BO96" s="539"/>
      <c r="BP96" s="539"/>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108"/>
      <c r="CR96" s="109"/>
      <c r="CS96" s="109"/>
      <c r="CT96" s="109"/>
      <c r="CU96" s="129"/>
    </row>
    <row r="97" spans="2:99" ht="9.75" customHeight="1">
      <c r="B97" s="607"/>
      <c r="C97" s="546"/>
      <c r="D97" s="546"/>
      <c r="E97" s="546"/>
      <c r="F97" s="546"/>
      <c r="G97" s="546"/>
      <c r="H97" s="546"/>
      <c r="I97" s="546"/>
      <c r="J97" s="546"/>
      <c r="K97" s="546"/>
      <c r="L97" s="546"/>
      <c r="M97" s="546"/>
      <c r="N97" s="546"/>
      <c r="O97" s="546"/>
      <c r="P97" s="546"/>
      <c r="Q97" s="546"/>
      <c r="R97" s="546"/>
      <c r="S97" s="546"/>
      <c r="T97" s="546"/>
      <c r="U97" s="546"/>
      <c r="V97" s="546"/>
      <c r="W97" s="584"/>
      <c r="X97" s="127"/>
      <c r="Y97" s="109"/>
      <c r="Z97" s="109"/>
      <c r="AA97" s="109"/>
      <c r="AB97" s="108"/>
      <c r="AC97" s="539"/>
      <c r="AD97" s="539"/>
      <c r="AE97" s="539"/>
      <c r="AF97" s="539"/>
      <c r="AG97" s="539"/>
      <c r="AH97" s="539"/>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108"/>
      <c r="BF97" s="109"/>
      <c r="BG97" s="109"/>
      <c r="BH97" s="109"/>
      <c r="BI97" s="128"/>
      <c r="BJ97" s="127"/>
      <c r="BK97" s="109"/>
      <c r="BL97" s="109"/>
      <c r="BM97" s="109"/>
      <c r="BN97" s="108"/>
      <c r="BO97" s="539"/>
      <c r="BP97" s="539"/>
      <c r="BQ97" s="539"/>
      <c r="BR97" s="539"/>
      <c r="BS97" s="539"/>
      <c r="BT97" s="539"/>
      <c r="BU97" s="539"/>
      <c r="BV97" s="539"/>
      <c r="BW97" s="539"/>
      <c r="BX97" s="539"/>
      <c r="BY97" s="539"/>
      <c r="BZ97" s="539"/>
      <c r="CA97" s="539"/>
      <c r="CB97" s="539"/>
      <c r="CC97" s="539"/>
      <c r="CD97" s="539"/>
      <c r="CE97" s="539"/>
      <c r="CF97" s="539"/>
      <c r="CG97" s="539"/>
      <c r="CH97" s="539"/>
      <c r="CI97" s="539"/>
      <c r="CJ97" s="539"/>
      <c r="CK97" s="539"/>
      <c r="CL97" s="539"/>
      <c r="CM97" s="539"/>
      <c r="CN97" s="539"/>
      <c r="CO97" s="539"/>
      <c r="CP97" s="539"/>
      <c r="CQ97" s="108"/>
      <c r="CR97" s="109"/>
      <c r="CS97" s="109"/>
      <c r="CT97" s="109"/>
      <c r="CU97" s="129"/>
    </row>
    <row r="98" spans="2:99" ht="9.75" customHeight="1">
      <c r="B98" s="607"/>
      <c r="C98" s="546"/>
      <c r="D98" s="546"/>
      <c r="E98" s="546"/>
      <c r="F98" s="546"/>
      <c r="G98" s="546"/>
      <c r="H98" s="546"/>
      <c r="I98" s="546"/>
      <c r="J98" s="546"/>
      <c r="K98" s="546"/>
      <c r="L98" s="546"/>
      <c r="M98" s="546"/>
      <c r="N98" s="546"/>
      <c r="O98" s="546"/>
      <c r="P98" s="546"/>
      <c r="Q98" s="546"/>
      <c r="R98" s="546"/>
      <c r="S98" s="546"/>
      <c r="T98" s="546"/>
      <c r="U98" s="546"/>
      <c r="V98" s="546"/>
      <c r="W98" s="584"/>
      <c r="X98" s="127"/>
      <c r="Y98" s="109"/>
      <c r="Z98" s="109"/>
      <c r="AA98" s="109"/>
      <c r="AB98" s="108"/>
      <c r="AC98" s="539"/>
      <c r="AD98" s="539"/>
      <c r="AE98" s="539"/>
      <c r="AF98" s="539"/>
      <c r="AG98" s="539"/>
      <c r="AH98" s="539"/>
      <c r="AI98" s="539"/>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108"/>
      <c r="BF98" s="109"/>
      <c r="BG98" s="109"/>
      <c r="BH98" s="109"/>
      <c r="BI98" s="128"/>
      <c r="BJ98" s="127"/>
      <c r="BK98" s="109"/>
      <c r="BL98" s="109"/>
      <c r="BM98" s="109"/>
      <c r="BN98" s="108"/>
      <c r="BO98" s="539"/>
      <c r="BP98" s="539"/>
      <c r="BQ98" s="539"/>
      <c r="BR98" s="539"/>
      <c r="BS98" s="539"/>
      <c r="BT98" s="539"/>
      <c r="BU98" s="539"/>
      <c r="BV98" s="539"/>
      <c r="BW98" s="539"/>
      <c r="BX98" s="539"/>
      <c r="BY98" s="539"/>
      <c r="BZ98" s="539"/>
      <c r="CA98" s="539"/>
      <c r="CB98" s="539"/>
      <c r="CC98" s="539"/>
      <c r="CD98" s="539"/>
      <c r="CE98" s="539"/>
      <c r="CF98" s="539"/>
      <c r="CG98" s="539"/>
      <c r="CH98" s="539"/>
      <c r="CI98" s="539"/>
      <c r="CJ98" s="539"/>
      <c r="CK98" s="539"/>
      <c r="CL98" s="539"/>
      <c r="CM98" s="539"/>
      <c r="CN98" s="539"/>
      <c r="CO98" s="539"/>
      <c r="CP98" s="539"/>
      <c r="CQ98" s="108"/>
      <c r="CR98" s="109"/>
      <c r="CS98" s="109"/>
      <c r="CT98" s="109"/>
      <c r="CU98" s="129"/>
    </row>
    <row r="99" spans="2:99" ht="9.75" customHeight="1">
      <c r="B99" s="607"/>
      <c r="C99" s="546"/>
      <c r="D99" s="546"/>
      <c r="E99" s="546"/>
      <c r="F99" s="546"/>
      <c r="G99" s="546"/>
      <c r="H99" s="546"/>
      <c r="I99" s="546"/>
      <c r="J99" s="546"/>
      <c r="K99" s="546"/>
      <c r="L99" s="546"/>
      <c r="M99" s="546"/>
      <c r="N99" s="546"/>
      <c r="O99" s="546"/>
      <c r="P99" s="546"/>
      <c r="Q99" s="546"/>
      <c r="R99" s="546"/>
      <c r="S99" s="546"/>
      <c r="T99" s="546"/>
      <c r="U99" s="546"/>
      <c r="V99" s="546"/>
      <c r="W99" s="584"/>
      <c r="X99" s="127"/>
      <c r="Y99" s="109"/>
      <c r="Z99" s="109"/>
      <c r="AA99" s="109"/>
      <c r="AB99" s="108"/>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108"/>
      <c r="BF99" s="109"/>
      <c r="BG99" s="109"/>
      <c r="BH99" s="109"/>
      <c r="BI99" s="128"/>
      <c r="BJ99" s="127"/>
      <c r="BK99" s="109"/>
      <c r="BL99" s="109"/>
      <c r="BM99" s="109"/>
      <c r="BN99" s="108"/>
      <c r="BO99" s="539"/>
      <c r="BP99" s="539"/>
      <c r="BQ99" s="539"/>
      <c r="BR99" s="539"/>
      <c r="BS99" s="539"/>
      <c r="BT99" s="539"/>
      <c r="BU99" s="539"/>
      <c r="BV99" s="539"/>
      <c r="BW99" s="539"/>
      <c r="BX99" s="539"/>
      <c r="BY99" s="539"/>
      <c r="BZ99" s="539"/>
      <c r="CA99" s="539"/>
      <c r="CB99" s="539"/>
      <c r="CC99" s="539"/>
      <c r="CD99" s="539"/>
      <c r="CE99" s="539"/>
      <c r="CF99" s="539"/>
      <c r="CG99" s="539"/>
      <c r="CH99" s="539"/>
      <c r="CI99" s="539"/>
      <c r="CJ99" s="539"/>
      <c r="CK99" s="539"/>
      <c r="CL99" s="539"/>
      <c r="CM99" s="539"/>
      <c r="CN99" s="539"/>
      <c r="CO99" s="539"/>
      <c r="CP99" s="539"/>
      <c r="CQ99" s="108"/>
      <c r="CR99" s="109"/>
      <c r="CS99" s="109"/>
      <c r="CT99" s="109"/>
      <c r="CU99" s="129"/>
    </row>
    <row r="100" spans="2:99" ht="9.75" customHeight="1">
      <c r="B100" s="607"/>
      <c r="C100" s="546"/>
      <c r="D100" s="546"/>
      <c r="E100" s="546"/>
      <c r="F100" s="546"/>
      <c r="G100" s="546"/>
      <c r="H100" s="546"/>
      <c r="I100" s="546"/>
      <c r="J100" s="546"/>
      <c r="K100" s="546"/>
      <c r="L100" s="546"/>
      <c r="M100" s="546"/>
      <c r="N100" s="546"/>
      <c r="O100" s="546"/>
      <c r="P100" s="546"/>
      <c r="Q100" s="546"/>
      <c r="R100" s="546"/>
      <c r="S100" s="546"/>
      <c r="T100" s="546"/>
      <c r="U100" s="546"/>
      <c r="V100" s="546"/>
      <c r="W100" s="584"/>
      <c r="X100" s="127"/>
      <c r="Y100" s="109"/>
      <c r="Z100" s="109"/>
      <c r="AA100" s="109"/>
      <c r="AB100" s="108"/>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108"/>
      <c r="BF100" s="109"/>
      <c r="BG100" s="109"/>
      <c r="BH100" s="109"/>
      <c r="BI100" s="128"/>
      <c r="BJ100" s="127"/>
      <c r="BK100" s="109"/>
      <c r="BL100" s="109"/>
      <c r="BM100" s="109"/>
      <c r="BN100" s="108"/>
      <c r="BO100" s="539"/>
      <c r="BP100" s="539"/>
      <c r="BQ100" s="539"/>
      <c r="BR100" s="539"/>
      <c r="BS100" s="539"/>
      <c r="BT100" s="539"/>
      <c r="BU100" s="539"/>
      <c r="BV100" s="539"/>
      <c r="BW100" s="539"/>
      <c r="BX100" s="539"/>
      <c r="BY100" s="539"/>
      <c r="BZ100" s="539"/>
      <c r="CA100" s="539"/>
      <c r="CB100" s="539"/>
      <c r="CC100" s="539"/>
      <c r="CD100" s="539"/>
      <c r="CE100" s="539"/>
      <c r="CF100" s="539"/>
      <c r="CG100" s="539"/>
      <c r="CH100" s="539"/>
      <c r="CI100" s="539"/>
      <c r="CJ100" s="539"/>
      <c r="CK100" s="539"/>
      <c r="CL100" s="539"/>
      <c r="CM100" s="539"/>
      <c r="CN100" s="539"/>
      <c r="CO100" s="539"/>
      <c r="CP100" s="539"/>
      <c r="CQ100" s="108"/>
      <c r="CR100" s="109"/>
      <c r="CS100" s="109"/>
      <c r="CT100" s="109"/>
      <c r="CU100" s="129"/>
    </row>
    <row r="101" spans="2:99" ht="9.75" customHeight="1">
      <c r="B101" s="607"/>
      <c r="C101" s="546"/>
      <c r="D101" s="546"/>
      <c r="E101" s="546"/>
      <c r="F101" s="546"/>
      <c r="G101" s="546"/>
      <c r="H101" s="546"/>
      <c r="I101" s="546"/>
      <c r="J101" s="546"/>
      <c r="K101" s="546"/>
      <c r="L101" s="546"/>
      <c r="M101" s="546"/>
      <c r="N101" s="546"/>
      <c r="O101" s="546"/>
      <c r="P101" s="546"/>
      <c r="Q101" s="546"/>
      <c r="R101" s="546"/>
      <c r="S101" s="546"/>
      <c r="T101" s="546"/>
      <c r="U101" s="546"/>
      <c r="V101" s="546"/>
      <c r="W101" s="584"/>
      <c r="X101" s="127"/>
      <c r="Y101" s="109"/>
      <c r="Z101" s="109"/>
      <c r="AA101" s="109"/>
      <c r="AB101" s="108"/>
      <c r="AC101" s="539"/>
      <c r="AD101" s="539"/>
      <c r="AE101" s="539"/>
      <c r="AF101" s="539"/>
      <c r="AG101" s="539"/>
      <c r="AH101" s="539"/>
      <c r="AI101" s="539"/>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108"/>
      <c r="BF101" s="109"/>
      <c r="BG101" s="109"/>
      <c r="BH101" s="109"/>
      <c r="BI101" s="128"/>
      <c r="BJ101" s="127"/>
      <c r="BK101" s="109"/>
      <c r="BL101" s="109"/>
      <c r="BM101" s="109"/>
      <c r="BN101" s="108"/>
      <c r="BO101" s="539"/>
      <c r="BP101" s="539"/>
      <c r="BQ101" s="539"/>
      <c r="BR101" s="539"/>
      <c r="BS101" s="539"/>
      <c r="BT101" s="539"/>
      <c r="BU101" s="539"/>
      <c r="BV101" s="539"/>
      <c r="BW101" s="539"/>
      <c r="BX101" s="539"/>
      <c r="BY101" s="539"/>
      <c r="BZ101" s="539"/>
      <c r="CA101" s="539"/>
      <c r="CB101" s="539"/>
      <c r="CC101" s="539"/>
      <c r="CD101" s="539"/>
      <c r="CE101" s="539"/>
      <c r="CF101" s="539"/>
      <c r="CG101" s="539"/>
      <c r="CH101" s="539"/>
      <c r="CI101" s="539"/>
      <c r="CJ101" s="539"/>
      <c r="CK101" s="539"/>
      <c r="CL101" s="539"/>
      <c r="CM101" s="539"/>
      <c r="CN101" s="539"/>
      <c r="CO101" s="539"/>
      <c r="CP101" s="539"/>
      <c r="CQ101" s="108"/>
      <c r="CR101" s="109"/>
      <c r="CS101" s="109"/>
      <c r="CT101" s="109"/>
      <c r="CU101" s="129"/>
    </row>
    <row r="102" spans="2:99" ht="9.75" customHeight="1">
      <c r="B102" s="607"/>
      <c r="C102" s="546"/>
      <c r="D102" s="546"/>
      <c r="E102" s="546"/>
      <c r="F102" s="546"/>
      <c r="G102" s="546"/>
      <c r="H102" s="546"/>
      <c r="I102" s="546"/>
      <c r="J102" s="546"/>
      <c r="K102" s="546"/>
      <c r="L102" s="546"/>
      <c r="M102" s="546"/>
      <c r="N102" s="546"/>
      <c r="O102" s="546"/>
      <c r="P102" s="546"/>
      <c r="Q102" s="546"/>
      <c r="R102" s="546"/>
      <c r="S102" s="546"/>
      <c r="T102" s="546"/>
      <c r="U102" s="546"/>
      <c r="V102" s="546"/>
      <c r="W102" s="584"/>
      <c r="X102" s="127"/>
      <c r="Y102" s="109"/>
      <c r="Z102" s="109"/>
      <c r="AA102" s="109"/>
      <c r="AB102" s="108"/>
      <c r="AC102" s="539"/>
      <c r="AD102" s="539"/>
      <c r="AE102" s="539"/>
      <c r="AF102" s="539"/>
      <c r="AG102" s="539"/>
      <c r="AH102" s="539"/>
      <c r="AI102" s="539"/>
      <c r="AJ102" s="539"/>
      <c r="AK102" s="539"/>
      <c r="AL102" s="539"/>
      <c r="AM102" s="539"/>
      <c r="AN102" s="539"/>
      <c r="AO102" s="539"/>
      <c r="AP102" s="539"/>
      <c r="AQ102" s="539"/>
      <c r="AR102" s="539"/>
      <c r="AS102" s="539"/>
      <c r="AT102" s="539"/>
      <c r="AU102" s="539"/>
      <c r="AV102" s="539"/>
      <c r="AW102" s="539"/>
      <c r="AX102" s="539"/>
      <c r="AY102" s="539"/>
      <c r="AZ102" s="539"/>
      <c r="BA102" s="539"/>
      <c r="BB102" s="539"/>
      <c r="BC102" s="539"/>
      <c r="BD102" s="539"/>
      <c r="BE102" s="108"/>
      <c r="BF102" s="109"/>
      <c r="BG102" s="109"/>
      <c r="BH102" s="109"/>
      <c r="BI102" s="128"/>
      <c r="BJ102" s="127"/>
      <c r="BK102" s="109"/>
      <c r="BL102" s="109"/>
      <c r="BM102" s="109"/>
      <c r="BN102" s="108"/>
      <c r="BO102" s="539"/>
      <c r="BP102" s="539"/>
      <c r="BQ102" s="539"/>
      <c r="BR102" s="539"/>
      <c r="BS102" s="539"/>
      <c r="BT102" s="539"/>
      <c r="BU102" s="539"/>
      <c r="BV102" s="539"/>
      <c r="BW102" s="539"/>
      <c r="BX102" s="539"/>
      <c r="BY102" s="539"/>
      <c r="BZ102" s="539"/>
      <c r="CA102" s="539"/>
      <c r="CB102" s="539"/>
      <c r="CC102" s="539"/>
      <c r="CD102" s="539"/>
      <c r="CE102" s="539"/>
      <c r="CF102" s="539"/>
      <c r="CG102" s="539"/>
      <c r="CH102" s="539"/>
      <c r="CI102" s="539"/>
      <c r="CJ102" s="539"/>
      <c r="CK102" s="539"/>
      <c r="CL102" s="539"/>
      <c r="CM102" s="539"/>
      <c r="CN102" s="539"/>
      <c r="CO102" s="539"/>
      <c r="CP102" s="539"/>
      <c r="CQ102" s="108"/>
      <c r="CR102" s="109"/>
      <c r="CS102" s="109"/>
      <c r="CT102" s="109"/>
      <c r="CU102" s="129"/>
    </row>
    <row r="103" spans="2:99" ht="9.75" customHeight="1">
      <c r="B103" s="607"/>
      <c r="C103" s="546"/>
      <c r="D103" s="546"/>
      <c r="E103" s="546"/>
      <c r="F103" s="546"/>
      <c r="G103" s="546"/>
      <c r="H103" s="546"/>
      <c r="I103" s="546"/>
      <c r="J103" s="546"/>
      <c r="K103" s="546"/>
      <c r="L103" s="546"/>
      <c r="M103" s="546"/>
      <c r="N103" s="546"/>
      <c r="O103" s="546"/>
      <c r="P103" s="546"/>
      <c r="Q103" s="546"/>
      <c r="R103" s="546"/>
      <c r="S103" s="546"/>
      <c r="T103" s="546"/>
      <c r="U103" s="546"/>
      <c r="V103" s="546"/>
      <c r="W103" s="584"/>
      <c r="X103" s="127"/>
      <c r="Y103" s="109"/>
      <c r="Z103" s="109"/>
      <c r="AA103" s="109"/>
      <c r="AB103" s="108"/>
      <c r="AC103" s="539"/>
      <c r="AD103" s="539"/>
      <c r="AE103" s="539"/>
      <c r="AF103" s="539"/>
      <c r="AG103" s="539"/>
      <c r="AH103" s="539"/>
      <c r="AI103" s="539"/>
      <c r="AJ103" s="539"/>
      <c r="AK103" s="539"/>
      <c r="AL103" s="539"/>
      <c r="AM103" s="539"/>
      <c r="AN103" s="539"/>
      <c r="AO103" s="539"/>
      <c r="AP103" s="539"/>
      <c r="AQ103" s="539"/>
      <c r="AR103" s="539"/>
      <c r="AS103" s="539"/>
      <c r="AT103" s="539"/>
      <c r="AU103" s="539"/>
      <c r="AV103" s="539"/>
      <c r="AW103" s="539"/>
      <c r="AX103" s="539"/>
      <c r="AY103" s="539"/>
      <c r="AZ103" s="539"/>
      <c r="BA103" s="539"/>
      <c r="BB103" s="539"/>
      <c r="BC103" s="539"/>
      <c r="BD103" s="539"/>
      <c r="BE103" s="108"/>
      <c r="BF103" s="109"/>
      <c r="BG103" s="109"/>
      <c r="BH103" s="109"/>
      <c r="BI103" s="128"/>
      <c r="BJ103" s="127"/>
      <c r="BK103" s="109"/>
      <c r="BL103" s="109"/>
      <c r="BM103" s="109"/>
      <c r="BN103" s="108"/>
      <c r="BO103" s="539"/>
      <c r="BP103" s="539"/>
      <c r="BQ103" s="539"/>
      <c r="BR103" s="539"/>
      <c r="BS103" s="539"/>
      <c r="BT103" s="539"/>
      <c r="BU103" s="539"/>
      <c r="BV103" s="539"/>
      <c r="BW103" s="539"/>
      <c r="BX103" s="539"/>
      <c r="BY103" s="539"/>
      <c r="BZ103" s="539"/>
      <c r="CA103" s="539"/>
      <c r="CB103" s="539"/>
      <c r="CC103" s="539"/>
      <c r="CD103" s="539"/>
      <c r="CE103" s="539"/>
      <c r="CF103" s="539"/>
      <c r="CG103" s="539"/>
      <c r="CH103" s="539"/>
      <c r="CI103" s="539"/>
      <c r="CJ103" s="539"/>
      <c r="CK103" s="539"/>
      <c r="CL103" s="539"/>
      <c r="CM103" s="539"/>
      <c r="CN103" s="539"/>
      <c r="CO103" s="539"/>
      <c r="CP103" s="539"/>
      <c r="CQ103" s="108"/>
      <c r="CR103" s="109"/>
      <c r="CS103" s="109"/>
      <c r="CT103" s="109"/>
      <c r="CU103" s="129"/>
    </row>
    <row r="104" spans="2:99" ht="9.75" customHeight="1">
      <c r="B104" s="607"/>
      <c r="C104" s="546"/>
      <c r="D104" s="546"/>
      <c r="E104" s="546"/>
      <c r="F104" s="546"/>
      <c r="G104" s="546"/>
      <c r="H104" s="546"/>
      <c r="I104" s="546"/>
      <c r="J104" s="546"/>
      <c r="K104" s="546"/>
      <c r="L104" s="546"/>
      <c r="M104" s="546"/>
      <c r="N104" s="546"/>
      <c r="O104" s="546"/>
      <c r="P104" s="546"/>
      <c r="Q104" s="546"/>
      <c r="R104" s="546"/>
      <c r="S104" s="546"/>
      <c r="T104" s="546"/>
      <c r="U104" s="546"/>
      <c r="V104" s="546"/>
      <c r="W104" s="584"/>
      <c r="X104" s="127"/>
      <c r="Y104" s="109"/>
      <c r="Z104" s="109"/>
      <c r="AA104" s="109"/>
      <c r="AB104" s="108"/>
      <c r="AC104" s="539"/>
      <c r="AD104" s="539"/>
      <c r="AE104" s="539"/>
      <c r="AF104" s="539"/>
      <c r="AG104" s="539"/>
      <c r="AH104" s="539"/>
      <c r="AI104" s="539"/>
      <c r="AJ104" s="539"/>
      <c r="AK104" s="539"/>
      <c r="AL104" s="539"/>
      <c r="AM104" s="539"/>
      <c r="AN104" s="539"/>
      <c r="AO104" s="539"/>
      <c r="AP104" s="539"/>
      <c r="AQ104" s="539"/>
      <c r="AR104" s="539"/>
      <c r="AS104" s="539"/>
      <c r="AT104" s="539"/>
      <c r="AU104" s="539"/>
      <c r="AV104" s="539"/>
      <c r="AW104" s="539"/>
      <c r="AX104" s="539"/>
      <c r="AY104" s="539"/>
      <c r="AZ104" s="539"/>
      <c r="BA104" s="539"/>
      <c r="BB104" s="539"/>
      <c r="BC104" s="539"/>
      <c r="BD104" s="539"/>
      <c r="BE104" s="108"/>
      <c r="BF104" s="109"/>
      <c r="BG104" s="109"/>
      <c r="BH104" s="109"/>
      <c r="BI104" s="128"/>
      <c r="BJ104" s="127"/>
      <c r="BK104" s="109"/>
      <c r="BL104" s="109"/>
      <c r="BM104" s="109"/>
      <c r="BN104" s="108"/>
      <c r="BO104" s="539"/>
      <c r="BP104" s="539"/>
      <c r="BQ104" s="539"/>
      <c r="BR104" s="539"/>
      <c r="BS104" s="539"/>
      <c r="BT104" s="539"/>
      <c r="BU104" s="539"/>
      <c r="BV104" s="539"/>
      <c r="BW104" s="539"/>
      <c r="BX104" s="539"/>
      <c r="BY104" s="539"/>
      <c r="BZ104" s="539"/>
      <c r="CA104" s="539"/>
      <c r="CB104" s="539"/>
      <c r="CC104" s="539"/>
      <c r="CD104" s="539"/>
      <c r="CE104" s="539"/>
      <c r="CF104" s="539"/>
      <c r="CG104" s="539"/>
      <c r="CH104" s="539"/>
      <c r="CI104" s="539"/>
      <c r="CJ104" s="539"/>
      <c r="CK104" s="539"/>
      <c r="CL104" s="539"/>
      <c r="CM104" s="539"/>
      <c r="CN104" s="539"/>
      <c r="CO104" s="539"/>
      <c r="CP104" s="539"/>
      <c r="CQ104" s="108"/>
      <c r="CR104" s="109"/>
      <c r="CS104" s="109"/>
      <c r="CT104" s="109"/>
      <c r="CU104" s="129"/>
    </row>
    <row r="105" spans="2:99" ht="9.75" customHeight="1">
      <c r="B105" s="607"/>
      <c r="C105" s="546"/>
      <c r="D105" s="546"/>
      <c r="E105" s="546"/>
      <c r="F105" s="546"/>
      <c r="G105" s="546"/>
      <c r="H105" s="546"/>
      <c r="I105" s="546"/>
      <c r="J105" s="546"/>
      <c r="K105" s="546"/>
      <c r="L105" s="546"/>
      <c r="M105" s="546"/>
      <c r="N105" s="546"/>
      <c r="O105" s="546"/>
      <c r="P105" s="546"/>
      <c r="Q105" s="546"/>
      <c r="R105" s="546"/>
      <c r="S105" s="546"/>
      <c r="T105" s="546"/>
      <c r="U105" s="546"/>
      <c r="V105" s="546"/>
      <c r="W105" s="584"/>
      <c r="X105" s="127"/>
      <c r="Y105" s="109"/>
      <c r="Z105" s="109"/>
      <c r="AA105" s="109"/>
      <c r="AB105" s="108"/>
      <c r="AC105" s="539"/>
      <c r="AD105" s="539"/>
      <c r="AE105" s="539"/>
      <c r="AF105" s="539"/>
      <c r="AG105" s="539"/>
      <c r="AH105" s="539"/>
      <c r="AI105" s="539"/>
      <c r="AJ105" s="539"/>
      <c r="AK105" s="539"/>
      <c r="AL105" s="539"/>
      <c r="AM105" s="539"/>
      <c r="AN105" s="539"/>
      <c r="AO105" s="539"/>
      <c r="AP105" s="539"/>
      <c r="AQ105" s="539"/>
      <c r="AR105" s="539"/>
      <c r="AS105" s="539"/>
      <c r="AT105" s="539"/>
      <c r="AU105" s="539"/>
      <c r="AV105" s="539"/>
      <c r="AW105" s="539"/>
      <c r="AX105" s="539"/>
      <c r="AY105" s="539"/>
      <c r="AZ105" s="539"/>
      <c r="BA105" s="539"/>
      <c r="BB105" s="539"/>
      <c r="BC105" s="539"/>
      <c r="BD105" s="539"/>
      <c r="BE105" s="108"/>
      <c r="BF105" s="109"/>
      <c r="BG105" s="109"/>
      <c r="BH105" s="109"/>
      <c r="BI105" s="128"/>
      <c r="BJ105" s="127"/>
      <c r="BK105" s="109"/>
      <c r="BL105" s="109"/>
      <c r="BM105" s="109"/>
      <c r="BN105" s="108"/>
      <c r="BO105" s="539"/>
      <c r="BP105" s="539"/>
      <c r="BQ105" s="539"/>
      <c r="BR105" s="539"/>
      <c r="BS105" s="539"/>
      <c r="BT105" s="539"/>
      <c r="BU105" s="539"/>
      <c r="BV105" s="539"/>
      <c r="BW105" s="539"/>
      <c r="BX105" s="539"/>
      <c r="BY105" s="539"/>
      <c r="BZ105" s="539"/>
      <c r="CA105" s="539"/>
      <c r="CB105" s="539"/>
      <c r="CC105" s="539"/>
      <c r="CD105" s="539"/>
      <c r="CE105" s="539"/>
      <c r="CF105" s="539"/>
      <c r="CG105" s="539"/>
      <c r="CH105" s="539"/>
      <c r="CI105" s="539"/>
      <c r="CJ105" s="539"/>
      <c r="CK105" s="539"/>
      <c r="CL105" s="539"/>
      <c r="CM105" s="539"/>
      <c r="CN105" s="539"/>
      <c r="CO105" s="539"/>
      <c r="CP105" s="539"/>
      <c r="CQ105" s="108"/>
      <c r="CR105" s="109"/>
      <c r="CS105" s="109"/>
      <c r="CT105" s="109"/>
      <c r="CU105" s="129"/>
    </row>
    <row r="106" spans="2:99" ht="9.75" customHeight="1">
      <c r="B106" s="607"/>
      <c r="C106" s="546"/>
      <c r="D106" s="546"/>
      <c r="E106" s="546"/>
      <c r="F106" s="546"/>
      <c r="G106" s="546"/>
      <c r="H106" s="546"/>
      <c r="I106" s="546"/>
      <c r="J106" s="546"/>
      <c r="K106" s="546"/>
      <c r="L106" s="546"/>
      <c r="M106" s="546"/>
      <c r="N106" s="546"/>
      <c r="O106" s="546"/>
      <c r="P106" s="546"/>
      <c r="Q106" s="546"/>
      <c r="R106" s="546"/>
      <c r="S106" s="546"/>
      <c r="T106" s="546"/>
      <c r="U106" s="546"/>
      <c r="V106" s="546"/>
      <c r="W106" s="584"/>
      <c r="X106" s="127"/>
      <c r="Y106" s="109"/>
      <c r="Z106" s="109"/>
      <c r="AA106" s="109"/>
      <c r="AB106" s="108"/>
      <c r="AC106" s="539"/>
      <c r="AD106" s="539"/>
      <c r="AE106" s="539"/>
      <c r="AF106" s="539"/>
      <c r="AG106" s="539"/>
      <c r="AH106" s="539"/>
      <c r="AI106" s="539"/>
      <c r="AJ106" s="539"/>
      <c r="AK106" s="539"/>
      <c r="AL106" s="539"/>
      <c r="AM106" s="539"/>
      <c r="AN106" s="539"/>
      <c r="AO106" s="539"/>
      <c r="AP106" s="539"/>
      <c r="AQ106" s="539"/>
      <c r="AR106" s="539"/>
      <c r="AS106" s="539"/>
      <c r="AT106" s="539"/>
      <c r="AU106" s="539"/>
      <c r="AV106" s="539"/>
      <c r="AW106" s="539"/>
      <c r="AX106" s="539"/>
      <c r="AY106" s="539"/>
      <c r="AZ106" s="539"/>
      <c r="BA106" s="539"/>
      <c r="BB106" s="539"/>
      <c r="BC106" s="539"/>
      <c r="BD106" s="539"/>
      <c r="BE106" s="108"/>
      <c r="BF106" s="109"/>
      <c r="BG106" s="109"/>
      <c r="BH106" s="109"/>
      <c r="BI106" s="128"/>
      <c r="BJ106" s="127"/>
      <c r="BK106" s="109"/>
      <c r="BL106" s="109"/>
      <c r="BM106" s="109"/>
      <c r="BN106" s="108"/>
      <c r="BO106" s="539"/>
      <c r="BP106" s="539"/>
      <c r="BQ106" s="539"/>
      <c r="BR106" s="539"/>
      <c r="BS106" s="539"/>
      <c r="BT106" s="539"/>
      <c r="BU106" s="539"/>
      <c r="BV106" s="539"/>
      <c r="BW106" s="539"/>
      <c r="BX106" s="539"/>
      <c r="BY106" s="539"/>
      <c r="BZ106" s="539"/>
      <c r="CA106" s="539"/>
      <c r="CB106" s="539"/>
      <c r="CC106" s="539"/>
      <c r="CD106" s="539"/>
      <c r="CE106" s="539"/>
      <c r="CF106" s="539"/>
      <c r="CG106" s="539"/>
      <c r="CH106" s="539"/>
      <c r="CI106" s="539"/>
      <c r="CJ106" s="539"/>
      <c r="CK106" s="539"/>
      <c r="CL106" s="539"/>
      <c r="CM106" s="539"/>
      <c r="CN106" s="539"/>
      <c r="CO106" s="539"/>
      <c r="CP106" s="539"/>
      <c r="CQ106" s="108"/>
      <c r="CR106" s="109"/>
      <c r="CS106" s="109"/>
      <c r="CT106" s="109"/>
      <c r="CU106" s="129"/>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6"/>
      <c r="X107" s="130"/>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2"/>
      <c r="BJ107" s="130"/>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3"/>
    </row>
    <row r="108" spans="2:99" ht="7.5" customHeight="1">
      <c r="B108" s="644" t="s">
        <v>223</v>
      </c>
      <c r="C108" s="645"/>
      <c r="D108" s="645"/>
      <c r="E108" s="645"/>
      <c r="F108" s="645"/>
      <c r="G108" s="645"/>
      <c r="H108" s="650" t="s">
        <v>208</v>
      </c>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50"/>
      <c r="CC108" s="650"/>
      <c r="CD108" s="650"/>
      <c r="CE108" s="650"/>
      <c r="CF108" s="650"/>
      <c r="CG108" s="650"/>
      <c r="CH108" s="650"/>
      <c r="CI108" s="650"/>
      <c r="CJ108" s="650"/>
      <c r="CK108" s="650"/>
      <c r="CL108" s="650"/>
      <c r="CM108" s="650"/>
      <c r="CN108" s="650"/>
      <c r="CO108" s="650"/>
      <c r="CP108" s="650"/>
      <c r="CQ108" s="650"/>
      <c r="CR108" s="650"/>
      <c r="CS108" s="650"/>
      <c r="CT108" s="650"/>
      <c r="CU108" s="651"/>
    </row>
    <row r="109" spans="2:99" ht="7.5" customHeight="1">
      <c r="B109" s="646"/>
      <c r="C109" s="647"/>
      <c r="D109" s="647"/>
      <c r="E109" s="647"/>
      <c r="F109" s="647"/>
      <c r="G109" s="647"/>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T109" s="652"/>
      <c r="AU109" s="652"/>
      <c r="AV109" s="652"/>
      <c r="AW109" s="652"/>
      <c r="AX109" s="652"/>
      <c r="AY109" s="652"/>
      <c r="AZ109" s="652"/>
      <c r="BA109" s="652"/>
      <c r="BB109" s="652"/>
      <c r="BC109" s="652"/>
      <c r="BD109" s="652"/>
      <c r="BE109" s="652"/>
      <c r="BF109" s="652"/>
      <c r="BG109" s="652"/>
      <c r="BH109" s="652"/>
      <c r="BI109" s="652"/>
      <c r="BJ109" s="652"/>
      <c r="BK109" s="652"/>
      <c r="BL109" s="652"/>
      <c r="BM109" s="652"/>
      <c r="BN109" s="652"/>
      <c r="BO109" s="652"/>
      <c r="BP109" s="652"/>
      <c r="BQ109" s="652"/>
      <c r="BR109" s="652"/>
      <c r="BS109" s="652"/>
      <c r="BT109" s="652"/>
      <c r="BU109" s="652"/>
      <c r="BV109" s="652"/>
      <c r="BW109" s="652"/>
      <c r="BX109" s="652"/>
      <c r="BY109" s="652"/>
      <c r="BZ109" s="652"/>
      <c r="CA109" s="652"/>
      <c r="CB109" s="652"/>
      <c r="CC109" s="652"/>
      <c r="CD109" s="652"/>
      <c r="CE109" s="652"/>
      <c r="CF109" s="652"/>
      <c r="CG109" s="652"/>
      <c r="CH109" s="652"/>
      <c r="CI109" s="652"/>
      <c r="CJ109" s="652"/>
      <c r="CK109" s="652"/>
      <c r="CL109" s="652"/>
      <c r="CM109" s="652"/>
      <c r="CN109" s="652"/>
      <c r="CO109" s="652"/>
      <c r="CP109" s="652"/>
      <c r="CQ109" s="652"/>
      <c r="CR109" s="652"/>
      <c r="CS109" s="652"/>
      <c r="CT109" s="652"/>
      <c r="CU109" s="653"/>
    </row>
    <row r="110" spans="2:99" ht="7.5" customHeight="1">
      <c r="B110" s="646"/>
      <c r="C110" s="647"/>
      <c r="D110" s="647"/>
      <c r="E110" s="647"/>
      <c r="F110" s="647"/>
      <c r="G110" s="647"/>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c r="AN110" s="652"/>
      <c r="AO110" s="652"/>
      <c r="AP110" s="652"/>
      <c r="AQ110" s="652"/>
      <c r="AR110" s="652"/>
      <c r="AS110" s="652"/>
      <c r="AT110" s="652"/>
      <c r="AU110" s="652"/>
      <c r="AV110" s="652"/>
      <c r="AW110" s="652"/>
      <c r="AX110" s="652"/>
      <c r="AY110" s="652"/>
      <c r="AZ110" s="652"/>
      <c r="BA110" s="652"/>
      <c r="BB110" s="652"/>
      <c r="BC110" s="652"/>
      <c r="BD110" s="652"/>
      <c r="BE110" s="652"/>
      <c r="BF110" s="652"/>
      <c r="BG110" s="652"/>
      <c r="BH110" s="652"/>
      <c r="BI110" s="652"/>
      <c r="BJ110" s="652"/>
      <c r="BK110" s="652"/>
      <c r="BL110" s="652"/>
      <c r="BM110" s="652"/>
      <c r="BN110" s="652"/>
      <c r="BO110" s="652"/>
      <c r="BP110" s="652"/>
      <c r="BQ110" s="652"/>
      <c r="BR110" s="652"/>
      <c r="BS110" s="652"/>
      <c r="BT110" s="652"/>
      <c r="BU110" s="652"/>
      <c r="BV110" s="652"/>
      <c r="BW110" s="652"/>
      <c r="BX110" s="652"/>
      <c r="BY110" s="652"/>
      <c r="BZ110" s="652"/>
      <c r="CA110" s="652"/>
      <c r="CB110" s="652"/>
      <c r="CC110" s="652"/>
      <c r="CD110" s="652"/>
      <c r="CE110" s="652"/>
      <c r="CF110" s="652"/>
      <c r="CG110" s="652"/>
      <c r="CH110" s="652"/>
      <c r="CI110" s="652"/>
      <c r="CJ110" s="652"/>
      <c r="CK110" s="652"/>
      <c r="CL110" s="652"/>
      <c r="CM110" s="652"/>
      <c r="CN110" s="652"/>
      <c r="CO110" s="652"/>
      <c r="CP110" s="652"/>
      <c r="CQ110" s="652"/>
      <c r="CR110" s="652"/>
      <c r="CS110" s="652"/>
      <c r="CT110" s="652"/>
      <c r="CU110" s="653"/>
    </row>
    <row r="111" spans="2:99" ht="7.5" customHeight="1" thickBot="1">
      <c r="B111" s="648"/>
      <c r="C111" s="649"/>
      <c r="D111" s="649"/>
      <c r="E111" s="649"/>
      <c r="F111" s="649"/>
      <c r="G111" s="649"/>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c r="AO111" s="654"/>
      <c r="AP111" s="654"/>
      <c r="AQ111" s="654"/>
      <c r="AR111" s="654"/>
      <c r="AS111" s="654"/>
      <c r="AT111" s="654"/>
      <c r="AU111" s="654"/>
      <c r="AV111" s="654"/>
      <c r="AW111" s="654"/>
      <c r="AX111" s="654"/>
      <c r="AY111" s="654"/>
      <c r="AZ111" s="654"/>
      <c r="BA111" s="654"/>
      <c r="BB111" s="654"/>
      <c r="BC111" s="654"/>
      <c r="BD111" s="654"/>
      <c r="BE111" s="654"/>
      <c r="BF111" s="654"/>
      <c r="BG111" s="654"/>
      <c r="BH111" s="654"/>
      <c r="BI111" s="654"/>
      <c r="BJ111" s="654"/>
      <c r="BK111" s="654"/>
      <c r="BL111" s="654"/>
      <c r="BM111" s="654"/>
      <c r="BN111" s="654"/>
      <c r="BO111" s="654"/>
      <c r="BP111" s="654"/>
      <c r="BQ111" s="654"/>
      <c r="BR111" s="654"/>
      <c r="BS111" s="654"/>
      <c r="BT111" s="654"/>
      <c r="BU111" s="654"/>
      <c r="BV111" s="654"/>
      <c r="BW111" s="654"/>
      <c r="BX111" s="654"/>
      <c r="BY111" s="654"/>
      <c r="BZ111" s="654"/>
      <c r="CA111" s="654"/>
      <c r="CB111" s="654"/>
      <c r="CC111" s="654"/>
      <c r="CD111" s="654"/>
      <c r="CE111" s="654"/>
      <c r="CF111" s="654"/>
      <c r="CG111" s="654"/>
      <c r="CH111" s="654"/>
      <c r="CI111" s="654"/>
      <c r="CJ111" s="654"/>
      <c r="CK111" s="654"/>
      <c r="CL111" s="654"/>
      <c r="CM111" s="654"/>
      <c r="CN111" s="654"/>
      <c r="CO111" s="654"/>
      <c r="CP111" s="654"/>
      <c r="CQ111" s="654"/>
      <c r="CR111" s="654"/>
      <c r="CS111" s="654"/>
      <c r="CT111" s="654"/>
      <c r="CU111" s="655"/>
    </row>
    <row r="112" spans="2:99" ht="11" customHeight="1">
      <c r="B112" s="656"/>
      <c r="C112" s="656"/>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56"/>
      <c r="BQ112" s="656"/>
      <c r="BR112" s="656"/>
      <c r="BS112" s="656"/>
      <c r="BT112" s="656"/>
      <c r="BU112" s="656"/>
      <c r="BV112" s="656"/>
      <c r="BW112" s="656"/>
      <c r="BX112" s="656"/>
      <c r="BY112" s="656"/>
      <c r="BZ112" s="656"/>
      <c r="CA112" s="656"/>
      <c r="CB112" s="656"/>
      <c r="CC112" s="656"/>
      <c r="CD112" s="656"/>
      <c r="CE112" s="656"/>
      <c r="CF112" s="656"/>
      <c r="CG112" s="656"/>
      <c r="CH112" s="656"/>
      <c r="CI112" s="656"/>
      <c r="CJ112" s="656"/>
      <c r="CK112" s="656"/>
      <c r="CL112" s="656"/>
      <c r="CM112" s="656"/>
      <c r="CN112" s="656"/>
      <c r="CO112" s="656"/>
      <c r="CP112" s="656"/>
      <c r="CQ112" s="656"/>
      <c r="CR112" s="656"/>
      <c r="CS112" s="656"/>
      <c r="CT112" s="656"/>
      <c r="CU112" s="656"/>
    </row>
    <row r="113" spans="2:99" ht="11" customHeight="1">
      <c r="B113" s="657" t="s">
        <v>224</v>
      </c>
      <c r="C113" s="657"/>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57"/>
      <c r="BQ113" s="657"/>
      <c r="BR113" s="657"/>
      <c r="BS113" s="657"/>
      <c r="BT113" s="657"/>
      <c r="BU113" s="657"/>
      <c r="BV113" s="657"/>
      <c r="BW113" s="657"/>
      <c r="BX113" s="657"/>
      <c r="BY113" s="657"/>
      <c r="BZ113" s="657"/>
      <c r="CA113" s="657"/>
      <c r="CB113" s="657"/>
      <c r="CC113" s="657"/>
      <c r="CD113" s="657"/>
      <c r="CE113" s="657"/>
      <c r="CF113" s="657"/>
      <c r="CG113" s="657"/>
      <c r="CH113" s="657"/>
      <c r="CI113" s="657"/>
      <c r="CJ113" s="657"/>
      <c r="CK113" s="657"/>
      <c r="CL113" s="657"/>
      <c r="CM113" s="657"/>
      <c r="CN113" s="657"/>
      <c r="CO113" s="657"/>
      <c r="CP113" s="657"/>
      <c r="CQ113" s="657"/>
      <c r="CR113" s="657"/>
      <c r="CS113" s="657"/>
      <c r="CT113" s="657"/>
      <c r="CU113" s="657"/>
    </row>
    <row r="114" spans="2:99" ht="11" customHeight="1">
      <c r="B114" s="657" t="s">
        <v>225</v>
      </c>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57"/>
      <c r="BQ114" s="657"/>
      <c r="BR114" s="657"/>
      <c r="BS114" s="657"/>
      <c r="BT114" s="657"/>
      <c r="BU114" s="657"/>
      <c r="BV114" s="657"/>
      <c r="BW114" s="657"/>
      <c r="BX114" s="657"/>
      <c r="BY114" s="657"/>
      <c r="BZ114" s="657"/>
      <c r="CA114" s="657"/>
      <c r="CB114" s="657"/>
      <c r="CC114" s="657"/>
      <c r="CD114" s="657"/>
      <c r="CE114" s="657"/>
      <c r="CF114" s="657"/>
      <c r="CG114" s="657"/>
      <c r="CH114" s="657"/>
      <c r="CI114" s="657"/>
      <c r="CJ114" s="657"/>
      <c r="CK114" s="657"/>
      <c r="CL114" s="657"/>
      <c r="CM114" s="657"/>
      <c r="CN114" s="657"/>
      <c r="CO114" s="657"/>
      <c r="CP114" s="657"/>
      <c r="CQ114" s="657"/>
      <c r="CR114" s="657"/>
      <c r="CS114" s="657"/>
      <c r="CT114" s="657"/>
      <c r="CU114" s="657"/>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45" priority="1">
      <formula>($AK43&lt;&gt;"-")</formula>
    </cfRule>
  </conditionalFormatting>
  <conditionalFormatting sqref="CE43">
    <cfRule type="cellIs" dxfId="44" priority="2" operator="equal">
      <formula>"検出"</formula>
    </cfRule>
  </conditionalFormatting>
  <dataValidations count="2">
    <dataValidation allowBlank="1" showErrorMessage="1" sqref="CW43:DA43 CW45:DA45 CW47:DA47 CW49:DA49 CW51:DA51" xr:uid="{F8A55F6B-BF1A-4A06-B634-69972466D77C}"/>
    <dataValidation type="list" allowBlank="1" showInputMessage="1" showErrorMessage="1" sqref="M16:Z17" xr:uid="{45DBB148-28D6-4002-BF9B-DE52DF70FAE2}">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F7BB4-027B-480A-AEE3-CA07802F94BC}">
  <sheetPr>
    <pageSetUpPr fitToPage="1"/>
  </sheetPr>
  <dimension ref="A1:DA114"/>
  <sheetViews>
    <sheetView showZeros="0" view="pageBreakPreview" topLeftCell="B1" zoomScaleNormal="115" zoomScaleSheetLayoutView="100" workbookViewId="0">
      <selection activeCell="L43" sqref="L43:Y52"/>
    </sheetView>
    <sheetView workbookViewId="1"/>
  </sheetViews>
  <sheetFormatPr defaultColWidth="14.46484375" defaultRowHeight="15" customHeight="1"/>
  <cols>
    <col min="1" max="1" width="1.6640625" style="106" customWidth="1"/>
    <col min="2" max="99" width="1.33203125" style="106" customWidth="1"/>
    <col min="100" max="100" width="8.6640625" style="106" customWidth="1"/>
    <col min="101" max="101" width="14.46484375" style="106" customWidth="1"/>
    <col min="102" max="16384" width="14.46484375" style="106"/>
  </cols>
  <sheetData>
    <row r="1" spans="1:102" ht="15" customHeight="1" thickTop="1" thickBot="1">
      <c r="CN1" s="143" t="s">
        <v>249</v>
      </c>
      <c r="CO1" s="670" t="s">
        <v>280</v>
      </c>
      <c r="CP1" s="670"/>
      <c r="CQ1" s="550" t="s">
        <v>248</v>
      </c>
      <c r="CR1" s="550"/>
      <c r="CS1" s="549">
        <f>'★成績書 (9)'!$CW$1</f>
        <v>0</v>
      </c>
      <c r="CT1" s="549"/>
      <c r="CU1" s="142" t="s">
        <v>247</v>
      </c>
      <c r="CW1" s="145">
        <f>'★成績書 (8)'!CW1</f>
        <v>0</v>
      </c>
      <c r="CX1" s="144" t="s">
        <v>250</v>
      </c>
    </row>
    <row r="2" spans="1:102" ht="9" customHeight="1" thickTop="1">
      <c r="B2" s="543" t="s">
        <v>175</v>
      </c>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row>
    <row r="3" spans="1:102" ht="9" customHeight="1">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W3" s="537" t="s">
        <v>221</v>
      </c>
    </row>
    <row r="4" spans="1:102" ht="9" customHeight="1">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W4" s="537"/>
    </row>
    <row r="5" spans="1:102" ht="9" customHeight="1">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W5" s="537"/>
    </row>
    <row r="6" spans="1:102" ht="9" customHeight="1">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Y6" s="108"/>
      <c r="BZ6" s="108"/>
      <c r="CA6" s="539" t="s">
        <v>176</v>
      </c>
      <c r="CB6" s="539"/>
      <c r="CC6" s="539"/>
      <c r="CD6" s="539"/>
      <c r="CE6" s="539"/>
      <c r="CF6" s="539"/>
      <c r="CG6" s="538" t="str">
        <f>'★成績書 (9)'!$CW$3</f>
        <v>A04942-A1</v>
      </c>
      <c r="CH6" s="538"/>
      <c r="CI6" s="538"/>
      <c r="CJ6" s="538"/>
      <c r="CK6" s="538"/>
      <c r="CL6" s="538"/>
      <c r="CM6" s="538"/>
      <c r="CN6" s="538"/>
      <c r="CO6" s="538"/>
      <c r="CP6" s="538"/>
      <c r="CQ6" s="539" t="s">
        <v>189</v>
      </c>
      <c r="CR6" s="540" t="str">
        <f>CO1</f>
        <v>9</v>
      </c>
      <c r="CS6" s="540"/>
      <c r="CT6" s="540"/>
      <c r="CU6" s="540"/>
      <c r="CW6" s="537"/>
    </row>
    <row r="7" spans="1:102" ht="9" customHeight="1">
      <c r="A7" s="547">
        <f>★注文シート!C28</f>
        <v>0</v>
      </c>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8" t="str">
        <f>IF(COUNTIF(★注文シート!C28,"*株式会社*")+COUNTIF(★注文シート!C28,"*有限会社*"),"御中","様")</f>
        <v>様</v>
      </c>
      <c r="AG7" s="548"/>
      <c r="AH7" s="548"/>
      <c r="AI7" s="548"/>
      <c r="AJ7" s="548"/>
      <c r="AK7" s="548"/>
      <c r="AL7" s="548"/>
      <c r="AM7"/>
      <c r="AN7"/>
      <c r="AO7"/>
      <c r="AP7"/>
      <c r="AQ7"/>
      <c r="AR7"/>
      <c r="AS7"/>
      <c r="AT7"/>
      <c r="AU7"/>
      <c r="AV7"/>
      <c r="AW7"/>
      <c r="AX7"/>
      <c r="AY7"/>
      <c r="AZ7"/>
      <c r="BA7"/>
      <c r="BB7"/>
      <c r="BC7"/>
      <c r="BD7"/>
      <c r="BE7"/>
      <c r="BF7"/>
      <c r="BG7"/>
      <c r="BH7"/>
      <c r="BI7"/>
      <c r="BJ7"/>
      <c r="BK7"/>
      <c r="BL7"/>
      <c r="BM7"/>
      <c r="BN7"/>
      <c r="BO7"/>
      <c r="BP7"/>
      <c r="BQ7"/>
      <c r="BR7"/>
      <c r="BS7" s="108"/>
      <c r="BT7" s="108"/>
      <c r="BU7" s="108"/>
      <c r="BV7" s="108"/>
      <c r="BW7" s="108"/>
      <c r="BX7" s="108"/>
      <c r="BY7" s="108"/>
      <c r="BZ7" s="108"/>
      <c r="CA7" s="539"/>
      <c r="CB7" s="539"/>
      <c r="CC7" s="539"/>
      <c r="CD7" s="539"/>
      <c r="CE7" s="539"/>
      <c r="CF7" s="539"/>
      <c r="CG7" s="538"/>
      <c r="CH7" s="538"/>
      <c r="CI7" s="538"/>
      <c r="CJ7" s="538"/>
      <c r="CK7" s="538"/>
      <c r="CL7" s="538"/>
      <c r="CM7" s="538"/>
      <c r="CN7" s="538"/>
      <c r="CO7" s="538"/>
      <c r="CP7" s="538"/>
      <c r="CQ7" s="539"/>
      <c r="CR7" s="540"/>
      <c r="CS7" s="540"/>
      <c r="CT7" s="540"/>
      <c r="CU7" s="540"/>
    </row>
    <row r="8" spans="1:102" ht="9" customHeight="1">
      <c r="A8" s="547"/>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8"/>
      <c r="AG8" s="548"/>
      <c r="AH8" s="548"/>
      <c r="AI8" s="548"/>
      <c r="AJ8" s="548"/>
      <c r="AK8" s="548"/>
      <c r="AL8" s="548"/>
      <c r="AM8"/>
      <c r="AN8"/>
      <c r="AO8"/>
      <c r="AP8"/>
      <c r="AQ8"/>
      <c r="AR8"/>
      <c r="AS8"/>
      <c r="AT8"/>
      <c r="AU8"/>
      <c r="AV8"/>
      <c r="AW8"/>
      <c r="AX8"/>
      <c r="AY8"/>
      <c r="AZ8"/>
      <c r="BA8"/>
      <c r="BB8"/>
      <c r="BC8"/>
      <c r="BD8"/>
      <c r="BE8"/>
      <c r="BF8"/>
      <c r="BG8"/>
      <c r="BH8"/>
      <c r="BI8"/>
      <c r="BJ8"/>
      <c r="BK8"/>
      <c r="BL8"/>
      <c r="BM8"/>
      <c r="BN8"/>
      <c r="BO8"/>
      <c r="BP8"/>
      <c r="BQ8"/>
      <c r="BR8"/>
      <c r="BS8" s="108"/>
      <c r="BT8" s="108"/>
      <c r="BU8" s="108"/>
      <c r="BV8" s="108"/>
      <c r="BW8" s="108"/>
      <c r="BX8" s="108"/>
      <c r="BY8" s="108"/>
      <c r="BZ8" s="108"/>
      <c r="CA8" s="539" t="s">
        <v>177</v>
      </c>
      <c r="CB8" s="539"/>
      <c r="CC8" s="539"/>
      <c r="CD8" s="539"/>
      <c r="CE8" s="539"/>
      <c r="CF8" s="539"/>
      <c r="CG8" s="545">
        <f>★成績書!CG8</f>
        <v>0</v>
      </c>
      <c r="CH8" s="545"/>
      <c r="CI8" s="545"/>
      <c r="CJ8" s="545"/>
      <c r="CK8" s="545"/>
      <c r="CL8" s="545"/>
      <c r="CM8" s="545"/>
      <c r="CN8" s="545"/>
      <c r="CO8" s="545"/>
      <c r="CP8" s="545"/>
      <c r="CQ8" s="545"/>
      <c r="CR8" s="545"/>
      <c r="CS8" s="545"/>
      <c r="CT8" s="545"/>
      <c r="CU8" s="545"/>
      <c r="CW8" s="658" t="s">
        <v>258</v>
      </c>
    </row>
    <row r="9" spans="1:102" ht="9" customHeight="1">
      <c r="A9" s="547"/>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8"/>
      <c r="AG9" s="548"/>
      <c r="AH9" s="548"/>
      <c r="AI9" s="548"/>
      <c r="AJ9" s="548"/>
      <c r="AK9" s="548"/>
      <c r="AL9" s="548"/>
      <c r="AM9"/>
      <c r="AN9"/>
      <c r="AO9"/>
      <c r="AP9"/>
      <c r="AQ9"/>
      <c r="AR9"/>
      <c r="AS9"/>
      <c r="AT9"/>
      <c r="AU9"/>
      <c r="AV9"/>
      <c r="AW9"/>
      <c r="AX9"/>
      <c r="AY9"/>
      <c r="AZ9"/>
      <c r="BA9"/>
      <c r="BB9"/>
      <c r="BC9"/>
      <c r="BD9"/>
      <c r="BE9"/>
      <c r="BF9"/>
      <c r="BG9"/>
      <c r="BH9"/>
      <c r="BI9"/>
      <c r="BJ9"/>
      <c r="BK9"/>
      <c r="BL9"/>
      <c r="BM9"/>
      <c r="BN9"/>
      <c r="BO9"/>
      <c r="BP9"/>
      <c r="BQ9"/>
      <c r="BR9"/>
      <c r="BS9" s="108"/>
      <c r="BT9" s="108"/>
      <c r="BU9" s="108"/>
      <c r="BV9" s="108"/>
      <c r="BW9" s="108"/>
      <c r="BX9" s="108"/>
      <c r="BY9" s="108"/>
      <c r="BZ9" s="108"/>
      <c r="CA9" s="539"/>
      <c r="CB9" s="539"/>
      <c r="CC9" s="539"/>
      <c r="CD9" s="539"/>
      <c r="CE9" s="539"/>
      <c r="CF9" s="539"/>
      <c r="CG9" s="545"/>
      <c r="CH9" s="545"/>
      <c r="CI9" s="545"/>
      <c r="CJ9" s="545"/>
      <c r="CK9" s="545"/>
      <c r="CL9" s="545"/>
      <c r="CM9" s="545"/>
      <c r="CN9" s="545"/>
      <c r="CO9" s="545"/>
      <c r="CP9" s="545"/>
      <c r="CQ9" s="545"/>
      <c r="CR9" s="545"/>
      <c r="CS9" s="545"/>
      <c r="CT9" s="545"/>
      <c r="CU9" s="545"/>
      <c r="CW9" s="658"/>
    </row>
    <row r="10" spans="1:102" ht="9" customHeight="1">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8"/>
      <c r="BP10" s="108"/>
      <c r="BQ10" s="108"/>
      <c r="BR10" s="108"/>
      <c r="BS10" s="108"/>
      <c r="BT10" s="108"/>
      <c r="BU10" s="108"/>
      <c r="BV10" s="108"/>
      <c r="BW10" s="108"/>
      <c r="BX10" s="108"/>
      <c r="BY10" s="108"/>
      <c r="BZ10" s="108"/>
      <c r="CA10" s="108"/>
      <c r="CB10" s="108"/>
      <c r="CC10" s="108"/>
      <c r="CD10" s="108"/>
      <c r="CE10" s="108"/>
      <c r="CF10" s="108"/>
      <c r="CG10" s="110"/>
      <c r="CH10" s="110"/>
      <c r="CI10" s="110"/>
      <c r="CJ10" s="110"/>
      <c r="CK10" s="110"/>
      <c r="CL10" s="110"/>
      <c r="CM10" s="110"/>
      <c r="CN10" s="110"/>
      <c r="CO10" s="110"/>
      <c r="CP10" s="110"/>
      <c r="CQ10" s="110"/>
      <c r="CR10" s="110"/>
      <c r="CS10" s="110"/>
      <c r="CT10" s="110"/>
      <c r="CU10" s="110"/>
    </row>
    <row r="11" spans="1:102" ht="9" customHeight="1">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8"/>
      <c r="BP11" s="108"/>
      <c r="BQ11" s="108"/>
      <c r="BR11" s="108"/>
      <c r="BS11" s="108"/>
      <c r="BT11" s="108"/>
      <c r="BU11" s="108"/>
      <c r="BV11" s="108"/>
      <c r="BW11" s="108"/>
      <c r="BX11" s="108"/>
      <c r="BY11" s="109"/>
      <c r="BZ11" s="109"/>
      <c r="CA11" s="109"/>
      <c r="CB11" s="109"/>
      <c r="CC11" s="109"/>
      <c r="CD11" s="109"/>
      <c r="CE11" s="108"/>
      <c r="CF11" s="108"/>
      <c r="CG11" s="111"/>
      <c r="CH11" s="111"/>
      <c r="CI11" s="111"/>
      <c r="CJ11" s="111"/>
      <c r="CK11" s="111"/>
      <c r="CL11" s="111"/>
      <c r="CM11" s="111"/>
      <c r="CN11" s="111"/>
      <c r="CO11" s="111"/>
      <c r="CP11" s="111"/>
      <c r="CQ11" s="111"/>
      <c r="CR11" s="111"/>
      <c r="CS11" s="111"/>
      <c r="CT11" s="111"/>
      <c r="CU11" s="111"/>
      <c r="CW11" s="541" t="s">
        <v>260</v>
      </c>
      <c r="CX11" s="541"/>
    </row>
    <row r="12" spans="1:102" ht="11" customHeight="1">
      <c r="B12" s="539" t="s">
        <v>178</v>
      </c>
      <c r="C12" s="546"/>
      <c r="D12" s="546"/>
      <c r="E12" s="546"/>
      <c r="F12" s="546"/>
      <c r="G12" s="546"/>
      <c r="H12" s="546"/>
      <c r="I12" s="546"/>
      <c r="J12" s="546"/>
      <c r="K12" s="546"/>
      <c r="L12" s="110"/>
      <c r="M12" s="551">
        <f>★注文シート!C13</f>
        <v>0</v>
      </c>
      <c r="N12" s="551"/>
      <c r="O12" s="551"/>
      <c r="P12" s="551"/>
      <c r="Q12" s="551"/>
      <c r="R12" s="551"/>
      <c r="S12" s="551"/>
      <c r="T12" s="551"/>
      <c r="U12" s="551"/>
      <c r="V12" s="551"/>
      <c r="W12" s="551"/>
      <c r="X12" s="551"/>
      <c r="Y12" s="551"/>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W12" s="541"/>
      <c r="CX12" s="541"/>
    </row>
    <row r="13" spans="1:102" ht="11" customHeight="1">
      <c r="B13" s="546"/>
      <c r="C13" s="546"/>
      <c r="D13" s="546"/>
      <c r="E13" s="546"/>
      <c r="F13" s="546"/>
      <c r="G13" s="546"/>
      <c r="H13" s="546"/>
      <c r="I13" s="546"/>
      <c r="J13" s="546"/>
      <c r="K13" s="546"/>
      <c r="L13" s="110"/>
      <c r="M13" s="551"/>
      <c r="N13" s="551"/>
      <c r="O13" s="551"/>
      <c r="P13" s="551"/>
      <c r="Q13" s="551"/>
      <c r="R13" s="551"/>
      <c r="S13" s="551"/>
      <c r="T13" s="551"/>
      <c r="U13" s="551"/>
      <c r="V13" s="551"/>
      <c r="W13" s="551"/>
      <c r="X13" s="551"/>
      <c r="Y13" s="551"/>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row>
    <row r="14" spans="1:102" ht="11" customHeight="1">
      <c r="B14" s="539" t="s">
        <v>179</v>
      </c>
      <c r="C14" s="546"/>
      <c r="D14" s="546"/>
      <c r="E14" s="546"/>
      <c r="F14" s="546"/>
      <c r="G14" s="546"/>
      <c r="H14" s="546"/>
      <c r="I14" s="546"/>
      <c r="J14" s="546"/>
      <c r="K14" s="546"/>
      <c r="L14" s="110"/>
      <c r="M14" s="551">
        <f>M12</f>
        <v>0</v>
      </c>
      <c r="N14" s="551"/>
      <c r="O14" s="551"/>
      <c r="P14" s="551"/>
      <c r="Q14" s="551"/>
      <c r="R14" s="551"/>
      <c r="S14" s="551"/>
      <c r="T14" s="551"/>
      <c r="U14" s="551"/>
      <c r="V14" s="551"/>
      <c r="W14" s="551"/>
      <c r="X14" s="551"/>
      <c r="Y14" s="551"/>
      <c r="Z14" s="545" t="s">
        <v>180</v>
      </c>
      <c r="AA14" s="545"/>
      <c r="AB14" s="545"/>
      <c r="AC14" s="545"/>
      <c r="AD14" s="551">
        <f>CG8</f>
        <v>0</v>
      </c>
      <c r="AE14" s="551"/>
      <c r="AF14" s="551"/>
      <c r="AG14" s="551"/>
      <c r="AH14" s="551"/>
      <c r="AI14" s="551"/>
      <c r="AJ14" s="551"/>
      <c r="AK14" s="551"/>
      <c r="AL14" s="551"/>
      <c r="AM14" s="551"/>
      <c r="AN14" s="551"/>
      <c r="AO14" s="551"/>
      <c r="AP14" s="551"/>
      <c r="AQ14" s="110"/>
      <c r="AR14" s="110"/>
      <c r="AS14" s="110"/>
      <c r="AT14" s="110"/>
      <c r="AU14" s="110"/>
      <c r="AV14" s="110"/>
      <c r="AW14" s="110"/>
      <c r="AX14" s="110"/>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row>
    <row r="15" spans="1:102" ht="11" customHeight="1">
      <c r="B15" s="546"/>
      <c r="C15" s="546"/>
      <c r="D15" s="546"/>
      <c r="E15" s="546"/>
      <c r="F15" s="546"/>
      <c r="G15" s="546"/>
      <c r="H15" s="546"/>
      <c r="I15" s="546"/>
      <c r="J15" s="546"/>
      <c r="K15" s="546"/>
      <c r="L15" s="110"/>
      <c r="M15" s="551"/>
      <c r="N15" s="551"/>
      <c r="O15" s="551"/>
      <c r="P15" s="551"/>
      <c r="Q15" s="551"/>
      <c r="R15" s="551"/>
      <c r="S15" s="551"/>
      <c r="T15" s="551"/>
      <c r="U15" s="551"/>
      <c r="V15" s="551"/>
      <c r="W15" s="551"/>
      <c r="X15" s="551"/>
      <c r="Y15" s="551"/>
      <c r="Z15" s="545"/>
      <c r="AA15" s="545"/>
      <c r="AB15" s="545"/>
      <c r="AC15" s="545"/>
      <c r="AD15" s="551"/>
      <c r="AE15" s="551"/>
      <c r="AF15" s="551"/>
      <c r="AG15" s="551"/>
      <c r="AH15" s="551"/>
      <c r="AI15" s="551"/>
      <c r="AJ15" s="551"/>
      <c r="AK15" s="551"/>
      <c r="AL15" s="551"/>
      <c r="AM15" s="551"/>
      <c r="AN15" s="551"/>
      <c r="AO15" s="551"/>
      <c r="AP15" s="551"/>
      <c r="AQ15" s="110"/>
      <c r="AR15" s="110"/>
      <c r="AS15" s="110"/>
      <c r="AT15" s="110"/>
      <c r="AU15" s="110"/>
      <c r="AV15" s="110"/>
      <c r="AW15" s="110"/>
      <c r="AX15" s="110"/>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row>
    <row r="16" spans="1:102" ht="11" customHeight="1">
      <c r="B16" s="539" t="s">
        <v>181</v>
      </c>
      <c r="C16" s="546"/>
      <c r="D16" s="546"/>
      <c r="E16" s="546"/>
      <c r="F16" s="546"/>
      <c r="G16" s="546"/>
      <c r="H16" s="546"/>
      <c r="I16" s="546"/>
      <c r="J16" s="546"/>
      <c r="K16" s="546"/>
      <c r="L16" s="108"/>
      <c r="M16" s="562" t="s">
        <v>182</v>
      </c>
      <c r="N16" s="562"/>
      <c r="O16" s="562"/>
      <c r="P16" s="562"/>
      <c r="Q16" s="562"/>
      <c r="R16" s="562"/>
      <c r="S16" s="562"/>
      <c r="T16" s="562"/>
      <c r="U16" s="562"/>
      <c r="V16" s="562"/>
      <c r="W16" s="562"/>
      <c r="X16" s="562"/>
      <c r="Y16" s="562"/>
      <c r="Z16" s="562"/>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row>
    <row r="17" spans="2:104" ht="11" customHeight="1">
      <c r="B17" s="546"/>
      <c r="C17" s="546"/>
      <c r="D17" s="546"/>
      <c r="E17" s="546"/>
      <c r="F17" s="546"/>
      <c r="G17" s="546"/>
      <c r="H17" s="546"/>
      <c r="I17" s="546"/>
      <c r="J17" s="546"/>
      <c r="K17" s="546"/>
      <c r="L17" s="108"/>
      <c r="M17" s="562"/>
      <c r="N17" s="562"/>
      <c r="O17" s="562"/>
      <c r="P17" s="562"/>
      <c r="Q17" s="562"/>
      <c r="R17" s="562"/>
      <c r="S17" s="562"/>
      <c r="T17" s="562"/>
      <c r="U17" s="562"/>
      <c r="V17" s="562"/>
      <c r="W17" s="562"/>
      <c r="X17" s="562"/>
      <c r="Y17" s="562"/>
      <c r="Z17" s="562"/>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row>
    <row r="18" spans="2:104" ht="11" customHeight="1">
      <c r="B18" s="539" t="s">
        <v>183</v>
      </c>
      <c r="C18" s="546"/>
      <c r="D18" s="546"/>
      <c r="E18" s="546"/>
      <c r="F18" s="546"/>
      <c r="G18" s="546"/>
      <c r="H18" s="546"/>
      <c r="I18" s="546"/>
      <c r="J18" s="546"/>
      <c r="K18" s="546"/>
      <c r="L18" s="108"/>
      <c r="M18" s="563">
        <f>★注文シート!G47</f>
        <v>0</v>
      </c>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113"/>
      <c r="AX18" s="113"/>
      <c r="AY18" s="113"/>
      <c r="AZ18" s="113"/>
      <c r="BA18" s="113"/>
      <c r="BB18" s="113"/>
      <c r="BC18" s="113"/>
      <c r="BD18" s="113"/>
      <c r="BE18" s="113"/>
      <c r="BF18" s="113"/>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row>
    <row r="19" spans="2:104" ht="11" customHeight="1">
      <c r="B19" s="546"/>
      <c r="C19" s="546"/>
      <c r="D19" s="546"/>
      <c r="E19" s="546"/>
      <c r="F19" s="546"/>
      <c r="G19" s="546"/>
      <c r="H19" s="546"/>
      <c r="I19" s="546"/>
      <c r="J19" s="546"/>
      <c r="K19" s="546"/>
      <c r="L19" s="108"/>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113"/>
      <c r="AX19" s="113"/>
      <c r="AY19" s="113"/>
      <c r="AZ19" s="113"/>
      <c r="BA19" s="113"/>
      <c r="BB19" s="113"/>
      <c r="BC19" s="113"/>
      <c r="BD19" s="113"/>
      <c r="BE19" s="113"/>
      <c r="BF19" s="113"/>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row>
    <row r="20" spans="2:104" ht="11" customHeight="1">
      <c r="B20" s="108"/>
      <c r="C20" s="108"/>
      <c r="D20" s="108"/>
      <c r="E20" s="108"/>
      <c r="F20" s="108"/>
      <c r="G20" s="108"/>
      <c r="H20" s="108"/>
      <c r="I20" s="108"/>
      <c r="J20" s="108"/>
      <c r="K20" s="108"/>
      <c r="L20" s="108"/>
      <c r="M20" s="108"/>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row>
    <row r="21" spans="2:104" ht="9" customHeight="1">
      <c r="B21" s="113"/>
      <c r="C21" s="113"/>
      <c r="D21" s="113"/>
      <c r="E21" s="113"/>
      <c r="F21" s="113"/>
      <c r="G21" s="113"/>
      <c r="H21" s="113"/>
      <c r="I21" s="113"/>
      <c r="J21" s="113"/>
      <c r="K21" s="113"/>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row>
    <row r="22" spans="2:104" ht="9" customHeight="1">
      <c r="B22" s="113"/>
      <c r="C22" s="113"/>
      <c r="D22" s="113"/>
      <c r="E22" s="113"/>
      <c r="F22" s="113"/>
      <c r="G22" s="113"/>
      <c r="H22" s="113"/>
      <c r="I22" s="113"/>
      <c r="J22" s="113"/>
      <c r="K22" s="113"/>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row>
    <row r="23" spans="2:104" ht="9" customHeight="1">
      <c r="B23" s="113"/>
      <c r="C23" s="113"/>
      <c r="D23" s="113"/>
      <c r="E23" s="113"/>
      <c r="F23" s="113"/>
      <c r="G23" s="113"/>
      <c r="H23" s="113"/>
      <c r="I23" s="113"/>
      <c r="J23" s="113"/>
      <c r="K23" s="113"/>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row>
    <row r="24" spans="2:104" ht="9" customHeight="1">
      <c r="B24" s="564" t="s">
        <v>184</v>
      </c>
      <c r="C24" s="565"/>
      <c r="D24" s="565"/>
      <c r="E24" s="565"/>
      <c r="F24" s="565"/>
      <c r="G24" s="565"/>
      <c r="H24" s="565"/>
      <c r="I24" s="565"/>
      <c r="J24" s="565"/>
      <c r="K24" s="565"/>
      <c r="L24" s="114"/>
      <c r="M24" s="566">
        <f>★注文シート!C35</f>
        <v>0</v>
      </c>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row>
    <row r="25" spans="2:104" ht="9" customHeight="1">
      <c r="B25" s="565"/>
      <c r="C25" s="565"/>
      <c r="D25" s="565"/>
      <c r="E25" s="565"/>
      <c r="F25" s="565"/>
      <c r="G25" s="565"/>
      <c r="H25" s="565"/>
      <c r="I25" s="565"/>
      <c r="J25" s="565"/>
      <c r="K25" s="565"/>
      <c r="L25" s="114"/>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row>
    <row r="26" spans="2:104" ht="9" customHeight="1">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row>
    <row r="27" spans="2:104" ht="7.5" customHeight="1">
      <c r="B27" s="539" t="s">
        <v>185</v>
      </c>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row>
    <row r="28" spans="2:104" ht="7.5" customHeight="1" thickBot="1">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row>
    <row r="29" spans="2:104" ht="9" customHeight="1">
      <c r="B29" s="567" t="s">
        <v>186</v>
      </c>
      <c r="C29" s="568"/>
      <c r="D29" s="568"/>
      <c r="E29" s="568"/>
      <c r="F29" s="568"/>
      <c r="G29" s="568"/>
      <c r="H29" s="568"/>
      <c r="I29" s="568"/>
      <c r="J29" s="568"/>
      <c r="K29" s="568"/>
      <c r="L29" s="568"/>
      <c r="M29" s="568"/>
      <c r="N29" s="568"/>
      <c r="O29" s="568"/>
      <c r="P29" s="568"/>
      <c r="Q29" s="568"/>
      <c r="R29" s="569"/>
      <c r="S29" s="115"/>
      <c r="T29" s="570">
        <f>★注文シート!D47</f>
        <v>0</v>
      </c>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1"/>
      <c r="CX29" s="149" t="s">
        <v>195</v>
      </c>
      <c r="CY29" s="149" t="s">
        <v>196</v>
      </c>
      <c r="CZ29" s="149" t="s">
        <v>197</v>
      </c>
    </row>
    <row r="30" spans="2:104" ht="9" customHeight="1">
      <c r="B30" s="555"/>
      <c r="C30" s="556"/>
      <c r="D30" s="556"/>
      <c r="E30" s="556"/>
      <c r="F30" s="556"/>
      <c r="G30" s="556"/>
      <c r="H30" s="556"/>
      <c r="I30" s="556"/>
      <c r="J30" s="556"/>
      <c r="K30" s="556"/>
      <c r="L30" s="556"/>
      <c r="M30" s="556"/>
      <c r="N30" s="556"/>
      <c r="O30" s="556"/>
      <c r="P30" s="556"/>
      <c r="Q30" s="556"/>
      <c r="R30" s="557"/>
      <c r="S30" s="117"/>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1"/>
      <c r="CW30" s="106" t="s">
        <v>203</v>
      </c>
      <c r="CX30" s="106" t="s">
        <v>204</v>
      </c>
      <c r="CY30" s="106" t="s">
        <v>205</v>
      </c>
      <c r="CZ30" s="150">
        <v>0</v>
      </c>
    </row>
    <row r="31" spans="2:104" ht="9" customHeight="1">
      <c r="B31" s="552" t="s">
        <v>187</v>
      </c>
      <c r="C31" s="553"/>
      <c r="D31" s="553"/>
      <c r="E31" s="553"/>
      <c r="F31" s="553"/>
      <c r="G31" s="553"/>
      <c r="H31" s="553"/>
      <c r="I31" s="553"/>
      <c r="J31" s="553"/>
      <c r="K31" s="553"/>
      <c r="L31" s="553"/>
      <c r="M31" s="553"/>
      <c r="N31" s="553"/>
      <c r="O31" s="553"/>
      <c r="P31" s="553"/>
      <c r="Q31" s="553"/>
      <c r="R31" s="554"/>
      <c r="S31" s="118"/>
      <c r="T31" s="558">
        <f>★注文シート!F47</f>
        <v>0</v>
      </c>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9"/>
      <c r="CW31" s="106" t="s">
        <v>206</v>
      </c>
      <c r="CX31" s="106" t="s">
        <v>207</v>
      </c>
      <c r="CY31" s="106" t="s">
        <v>205</v>
      </c>
      <c r="CZ31" s="150">
        <v>0</v>
      </c>
    </row>
    <row r="32" spans="2:104" ht="9" customHeight="1">
      <c r="B32" s="555"/>
      <c r="C32" s="556"/>
      <c r="D32" s="556"/>
      <c r="E32" s="556"/>
      <c r="F32" s="556"/>
      <c r="G32" s="556"/>
      <c r="H32" s="556"/>
      <c r="I32" s="556"/>
      <c r="J32" s="556"/>
      <c r="K32" s="556"/>
      <c r="L32" s="556"/>
      <c r="M32" s="556"/>
      <c r="N32" s="556"/>
      <c r="O32" s="556"/>
      <c r="P32" s="556"/>
      <c r="Q32" s="556"/>
      <c r="R32" s="557"/>
      <c r="S32" s="117"/>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1"/>
      <c r="CW32" s="106" t="s">
        <v>209</v>
      </c>
      <c r="CX32" s="106" t="s">
        <v>210</v>
      </c>
      <c r="CY32" s="106" t="s">
        <v>205</v>
      </c>
      <c r="CZ32" s="150">
        <v>0</v>
      </c>
    </row>
    <row r="33" spans="2:105" ht="9" customHeight="1">
      <c r="B33" s="552" t="s">
        <v>188</v>
      </c>
      <c r="C33" s="553"/>
      <c r="D33" s="553"/>
      <c r="E33" s="553"/>
      <c r="F33" s="553"/>
      <c r="G33" s="553"/>
      <c r="H33" s="553"/>
      <c r="I33" s="553"/>
      <c r="J33" s="553"/>
      <c r="K33" s="553"/>
      <c r="L33" s="553"/>
      <c r="M33" s="553"/>
      <c r="N33" s="553"/>
      <c r="O33" s="553"/>
      <c r="P33" s="553"/>
      <c r="Q33" s="553"/>
      <c r="R33" s="554"/>
      <c r="S33" s="119"/>
      <c r="T33" s="594">
        <f>★注文シート!E47</f>
        <v>0</v>
      </c>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4"/>
      <c r="BM33" s="594"/>
      <c r="BN33" s="594"/>
      <c r="BO33" s="594"/>
      <c r="BP33" s="594"/>
      <c r="BQ33" s="594"/>
      <c r="BR33" s="594"/>
      <c r="BS33" s="594"/>
      <c r="BT33" s="594"/>
      <c r="BU33" s="594"/>
      <c r="BV33" s="594"/>
      <c r="BW33" s="594"/>
      <c r="BX33" s="594"/>
      <c r="BY33" s="594"/>
      <c r="BZ33" s="594"/>
      <c r="CA33" s="594"/>
      <c r="CB33" s="594"/>
      <c r="CC33" s="594"/>
      <c r="CD33" s="594"/>
      <c r="CE33" s="594"/>
      <c r="CF33" s="594"/>
      <c r="CG33" s="594"/>
      <c r="CH33" s="594"/>
      <c r="CI33" s="594"/>
      <c r="CJ33" s="594"/>
      <c r="CK33" s="594"/>
      <c r="CL33" s="594"/>
      <c r="CM33" s="594"/>
      <c r="CN33" s="594"/>
      <c r="CO33" s="594"/>
      <c r="CP33" s="594"/>
      <c r="CQ33" s="594"/>
      <c r="CR33" s="594"/>
      <c r="CS33" s="594"/>
      <c r="CT33" s="594"/>
      <c r="CU33" s="595"/>
      <c r="CW33" s="67" t="s">
        <v>211</v>
      </c>
      <c r="CX33" s="106" t="s">
        <v>212</v>
      </c>
      <c r="CY33" s="106" t="s">
        <v>205</v>
      </c>
      <c r="CZ33" s="150">
        <v>0</v>
      </c>
    </row>
    <row r="34" spans="2:105" ht="9" customHeight="1">
      <c r="B34" s="555"/>
      <c r="C34" s="556"/>
      <c r="D34" s="556"/>
      <c r="E34" s="556"/>
      <c r="F34" s="556"/>
      <c r="G34" s="556"/>
      <c r="H34" s="556"/>
      <c r="I34" s="556"/>
      <c r="J34" s="556"/>
      <c r="K34" s="556"/>
      <c r="L34" s="556"/>
      <c r="M34" s="556"/>
      <c r="N34" s="556"/>
      <c r="O34" s="556"/>
      <c r="P34" s="556"/>
      <c r="Q34" s="556"/>
      <c r="R34" s="557"/>
      <c r="S34" s="11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c r="BM34" s="596"/>
      <c r="BN34" s="596"/>
      <c r="BO34" s="596"/>
      <c r="BP34" s="596"/>
      <c r="BQ34" s="596"/>
      <c r="BR34" s="596"/>
      <c r="BS34" s="596"/>
      <c r="BT34" s="596"/>
      <c r="BU34" s="596"/>
      <c r="BV34" s="596"/>
      <c r="BW34" s="596"/>
      <c r="BX34" s="596"/>
      <c r="BY34" s="596"/>
      <c r="BZ34" s="596"/>
      <c r="CA34" s="596"/>
      <c r="CB34" s="596"/>
      <c r="CC34" s="596"/>
      <c r="CD34" s="596"/>
      <c r="CE34" s="596"/>
      <c r="CF34" s="596"/>
      <c r="CG34" s="596"/>
      <c r="CH34" s="596"/>
      <c r="CI34" s="596"/>
      <c r="CJ34" s="596"/>
      <c r="CK34" s="596"/>
      <c r="CL34" s="596"/>
      <c r="CM34" s="596"/>
      <c r="CN34" s="596"/>
      <c r="CO34" s="596"/>
      <c r="CP34" s="596"/>
      <c r="CQ34" s="596"/>
      <c r="CR34" s="596"/>
      <c r="CS34" s="596"/>
      <c r="CT34" s="596"/>
      <c r="CU34" s="597"/>
      <c r="CW34" s="67" t="s">
        <v>213</v>
      </c>
      <c r="CX34" s="106" t="s">
        <v>214</v>
      </c>
      <c r="CY34" s="106" t="s">
        <v>205</v>
      </c>
      <c r="CZ34" s="150">
        <v>0</v>
      </c>
    </row>
    <row r="35" spans="2:105" ht="9" customHeight="1">
      <c r="B35" s="552" t="s">
        <v>190</v>
      </c>
      <c r="C35" s="553"/>
      <c r="D35" s="553"/>
      <c r="E35" s="553"/>
      <c r="F35" s="553"/>
      <c r="G35" s="553"/>
      <c r="H35" s="553"/>
      <c r="I35" s="553"/>
      <c r="J35" s="553"/>
      <c r="K35" s="553"/>
      <c r="L35" s="553"/>
      <c r="M35" s="553"/>
      <c r="N35" s="553"/>
      <c r="O35" s="553"/>
      <c r="P35" s="553"/>
      <c r="Q35" s="553"/>
      <c r="R35" s="554"/>
      <c r="S35" s="120"/>
      <c r="T35" s="601" t="s">
        <v>191</v>
      </c>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2"/>
      <c r="CW35" s="106" t="s">
        <v>215</v>
      </c>
      <c r="CX35" s="106" t="s">
        <v>216</v>
      </c>
      <c r="CY35" s="106" t="s">
        <v>205</v>
      </c>
      <c r="CZ35" s="150">
        <v>0</v>
      </c>
    </row>
    <row r="36" spans="2:105" ht="9" customHeight="1" thickBot="1">
      <c r="B36" s="598"/>
      <c r="C36" s="599"/>
      <c r="D36" s="599"/>
      <c r="E36" s="599"/>
      <c r="F36" s="599"/>
      <c r="G36" s="599"/>
      <c r="H36" s="599"/>
      <c r="I36" s="599"/>
      <c r="J36" s="599"/>
      <c r="K36" s="599"/>
      <c r="L36" s="599"/>
      <c r="M36" s="599"/>
      <c r="N36" s="599"/>
      <c r="O36" s="599"/>
      <c r="P36" s="599"/>
      <c r="Q36" s="599"/>
      <c r="R36" s="600"/>
      <c r="S36" s="121"/>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603"/>
      <c r="BB36" s="603"/>
      <c r="BC36" s="603"/>
      <c r="BD36" s="603"/>
      <c r="BE36" s="603"/>
      <c r="BF36" s="603"/>
      <c r="BG36" s="603"/>
      <c r="BH36" s="603"/>
      <c r="BI36" s="603"/>
      <c r="BJ36" s="603"/>
      <c r="BK36" s="603"/>
      <c r="BL36" s="603"/>
      <c r="BM36" s="603"/>
      <c r="BN36" s="603"/>
      <c r="BO36" s="603"/>
      <c r="BP36" s="603"/>
      <c r="BQ36" s="603"/>
      <c r="BR36" s="603"/>
      <c r="BS36" s="603"/>
      <c r="BT36" s="603"/>
      <c r="BU36" s="603"/>
      <c r="BV36" s="603"/>
      <c r="BW36" s="603"/>
      <c r="BX36" s="603"/>
      <c r="BY36" s="603"/>
      <c r="BZ36" s="603"/>
      <c r="CA36" s="603"/>
      <c r="CB36" s="603"/>
      <c r="CC36" s="603"/>
      <c r="CD36" s="603"/>
      <c r="CE36" s="603"/>
      <c r="CF36" s="603"/>
      <c r="CG36" s="603"/>
      <c r="CH36" s="603"/>
      <c r="CI36" s="603"/>
      <c r="CJ36" s="603"/>
      <c r="CK36" s="603"/>
      <c r="CL36" s="603"/>
      <c r="CM36" s="603"/>
      <c r="CN36" s="603"/>
      <c r="CO36" s="603"/>
      <c r="CP36" s="603"/>
      <c r="CQ36" s="603"/>
      <c r="CR36" s="603"/>
      <c r="CS36" s="603"/>
      <c r="CT36" s="603"/>
      <c r="CU36" s="604"/>
    </row>
    <row r="37" spans="2:105" ht="9" customHeight="1">
      <c r="B37" s="605" t="s">
        <v>192</v>
      </c>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606"/>
    </row>
    <row r="38" spans="2:105" ht="9" customHeight="1" thickBot="1">
      <c r="B38" s="60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606"/>
    </row>
    <row r="39" spans="2:105" ht="9" customHeight="1">
      <c r="B39" s="567" t="s">
        <v>193</v>
      </c>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3"/>
      <c r="CE39" s="567" t="s">
        <v>194</v>
      </c>
      <c r="CF39" s="572"/>
      <c r="CG39" s="572"/>
      <c r="CH39" s="572"/>
      <c r="CI39" s="572"/>
      <c r="CJ39" s="572"/>
      <c r="CK39" s="572"/>
      <c r="CL39" s="572"/>
      <c r="CM39" s="572"/>
      <c r="CN39" s="572"/>
      <c r="CO39" s="572"/>
      <c r="CP39" s="572"/>
      <c r="CQ39" s="572"/>
      <c r="CR39" s="572"/>
      <c r="CS39" s="572"/>
      <c r="CT39" s="572"/>
      <c r="CU39" s="573"/>
    </row>
    <row r="40" spans="2:105" ht="9" customHeight="1">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6"/>
      <c r="CE40" s="574"/>
      <c r="CF40" s="575"/>
      <c r="CG40" s="575"/>
      <c r="CH40" s="575"/>
      <c r="CI40" s="575"/>
      <c r="CJ40" s="575"/>
      <c r="CK40" s="575"/>
      <c r="CL40" s="575"/>
      <c r="CM40" s="575"/>
      <c r="CN40" s="575"/>
      <c r="CO40" s="575"/>
      <c r="CP40" s="575"/>
      <c r="CQ40" s="575"/>
      <c r="CR40" s="575"/>
      <c r="CS40" s="575"/>
      <c r="CT40" s="575"/>
      <c r="CU40" s="576"/>
    </row>
    <row r="41" spans="2:105" ht="9" customHeight="1">
      <c r="B41" s="574" t="s">
        <v>198</v>
      </c>
      <c r="C41" s="580"/>
      <c r="D41" s="580"/>
      <c r="E41" s="583" t="s">
        <v>199</v>
      </c>
      <c r="F41" s="580"/>
      <c r="G41" s="580"/>
      <c r="H41" s="580"/>
      <c r="I41" s="580"/>
      <c r="J41" s="580"/>
      <c r="K41" s="584"/>
      <c r="L41" s="583" t="s">
        <v>200</v>
      </c>
      <c r="M41" s="580"/>
      <c r="N41" s="580"/>
      <c r="O41" s="580"/>
      <c r="P41" s="580"/>
      <c r="Q41" s="580"/>
      <c r="R41" s="580"/>
      <c r="S41" s="580"/>
      <c r="T41" s="580"/>
      <c r="U41" s="580"/>
      <c r="V41" s="580"/>
      <c r="W41" s="580"/>
      <c r="X41" s="580"/>
      <c r="Y41" s="584"/>
      <c r="Z41" s="583" t="s">
        <v>201</v>
      </c>
      <c r="AA41" s="575"/>
      <c r="AB41" s="575"/>
      <c r="AC41" s="575"/>
      <c r="AD41" s="575"/>
      <c r="AE41" s="575"/>
      <c r="AF41" s="575"/>
      <c r="AG41" s="575"/>
      <c r="AH41" s="575"/>
      <c r="AI41" s="575"/>
      <c r="AJ41" s="575"/>
      <c r="AK41" s="588" t="s">
        <v>202</v>
      </c>
      <c r="AL41" s="589"/>
      <c r="AM41" s="589"/>
      <c r="AN41" s="589"/>
      <c r="AO41" s="589"/>
      <c r="AP41" s="589"/>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90"/>
      <c r="CE41" s="574"/>
      <c r="CF41" s="575"/>
      <c r="CG41" s="575"/>
      <c r="CH41" s="575"/>
      <c r="CI41" s="575"/>
      <c r="CJ41" s="575"/>
      <c r="CK41" s="575"/>
      <c r="CL41" s="575"/>
      <c r="CM41" s="575"/>
      <c r="CN41" s="575"/>
      <c r="CO41" s="575"/>
      <c r="CP41" s="575"/>
      <c r="CQ41" s="575"/>
      <c r="CR41" s="575"/>
      <c r="CS41" s="575"/>
      <c r="CT41" s="575"/>
      <c r="CU41" s="576"/>
    </row>
    <row r="42" spans="2:105" ht="9" customHeight="1">
      <c r="B42" s="581"/>
      <c r="C42" s="582"/>
      <c r="D42" s="582"/>
      <c r="E42" s="585"/>
      <c r="F42" s="582"/>
      <c r="G42" s="582"/>
      <c r="H42" s="582"/>
      <c r="I42" s="582"/>
      <c r="J42" s="582"/>
      <c r="K42" s="586"/>
      <c r="L42" s="585"/>
      <c r="M42" s="582"/>
      <c r="N42" s="582"/>
      <c r="O42" s="582"/>
      <c r="P42" s="582"/>
      <c r="Q42" s="582"/>
      <c r="R42" s="582"/>
      <c r="S42" s="582"/>
      <c r="T42" s="582"/>
      <c r="U42" s="582"/>
      <c r="V42" s="582"/>
      <c r="W42" s="582"/>
      <c r="X42" s="582"/>
      <c r="Y42" s="586"/>
      <c r="Z42" s="587"/>
      <c r="AA42" s="578"/>
      <c r="AB42" s="578"/>
      <c r="AC42" s="578"/>
      <c r="AD42" s="578"/>
      <c r="AE42" s="578"/>
      <c r="AF42" s="578"/>
      <c r="AG42" s="578"/>
      <c r="AH42" s="578"/>
      <c r="AI42" s="578"/>
      <c r="AJ42" s="578"/>
      <c r="AK42" s="591"/>
      <c r="AL42" s="592"/>
      <c r="AM42" s="592"/>
      <c r="AN42" s="592"/>
      <c r="AO42" s="592"/>
      <c r="AP42" s="592"/>
      <c r="AQ42" s="592"/>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3"/>
      <c r="CE42" s="577"/>
      <c r="CF42" s="578"/>
      <c r="CG42" s="578"/>
      <c r="CH42" s="578"/>
      <c r="CI42" s="578"/>
      <c r="CJ42" s="578"/>
      <c r="CK42" s="578"/>
      <c r="CL42" s="578"/>
      <c r="CM42" s="578"/>
      <c r="CN42" s="578"/>
      <c r="CO42" s="578"/>
      <c r="CP42" s="578"/>
      <c r="CQ42" s="578"/>
      <c r="CR42" s="578"/>
      <c r="CS42" s="578"/>
      <c r="CT42" s="578"/>
      <c r="CU42" s="579"/>
      <c r="CW42" s="146" t="s">
        <v>251</v>
      </c>
      <c r="CX42" s="147" t="s">
        <v>252</v>
      </c>
      <c r="CY42" s="147" t="s">
        <v>253</v>
      </c>
      <c r="CZ42" s="147" t="s">
        <v>254</v>
      </c>
      <c r="DA42" s="148" t="s">
        <v>255</v>
      </c>
    </row>
    <row r="43" spans="2:105" ht="9" customHeight="1">
      <c r="B43" s="614">
        <v>1</v>
      </c>
      <c r="C43" s="615"/>
      <c r="D43" s="616"/>
      <c r="E43" s="617" t="str">
        <f>CW43</f>
        <v>-</v>
      </c>
      <c r="F43" s="618"/>
      <c r="G43" s="618"/>
      <c r="H43" s="618"/>
      <c r="I43" s="618"/>
      <c r="J43" s="618"/>
      <c r="K43" s="619"/>
      <c r="L43" s="623" t="str">
        <f>CY43</f>
        <v>-</v>
      </c>
      <c r="M43" s="624"/>
      <c r="N43" s="624"/>
      <c r="O43" s="624"/>
      <c r="P43" s="624"/>
      <c r="Q43" s="624"/>
      <c r="R43" s="624"/>
      <c r="S43" s="624"/>
      <c r="T43" s="624"/>
      <c r="U43" s="624"/>
      <c r="V43" s="624"/>
      <c r="W43" s="624"/>
      <c r="X43" s="624"/>
      <c r="Y43" s="625"/>
      <c r="Z43" s="629" t="str">
        <f>CX43</f>
        <v>-</v>
      </c>
      <c r="AA43" s="630"/>
      <c r="AB43" s="630"/>
      <c r="AC43" s="630"/>
      <c r="AD43" s="630"/>
      <c r="AE43" s="630"/>
      <c r="AF43" s="630"/>
      <c r="AG43" s="630"/>
      <c r="AH43" s="630"/>
      <c r="AI43" s="630"/>
      <c r="AJ43" s="630"/>
      <c r="AK43" s="629" t="str">
        <f>IF(DA43="","-",DA43)</f>
        <v>-</v>
      </c>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0"/>
      <c r="BW43" s="630"/>
      <c r="BX43" s="630"/>
      <c r="BY43" s="630"/>
      <c r="BZ43" s="630"/>
      <c r="CA43" s="630"/>
      <c r="CB43" s="630"/>
      <c r="CC43" s="630"/>
      <c r="CD43" s="633"/>
      <c r="CE43" s="661" t="str">
        <f>IF(DA43&amp;DA45&amp;DA47&amp;DA49&amp;DA51&lt;&gt;"","検出","不検出")</f>
        <v>不検出</v>
      </c>
      <c r="CF43" s="662"/>
      <c r="CG43" s="662"/>
      <c r="CH43" s="662"/>
      <c r="CI43" s="662"/>
      <c r="CJ43" s="662"/>
      <c r="CK43" s="662"/>
      <c r="CL43" s="662"/>
      <c r="CM43" s="662"/>
      <c r="CN43" s="662"/>
      <c r="CO43" s="662"/>
      <c r="CP43" s="662"/>
      <c r="CQ43" s="662"/>
      <c r="CR43" s="662"/>
      <c r="CS43" s="662"/>
      <c r="CT43" s="662"/>
      <c r="CU43" s="663"/>
      <c r="CW43" s="533" t="s">
        <v>256</v>
      </c>
      <c r="CX43" s="535" t="s">
        <v>256</v>
      </c>
      <c r="CY43" s="535" t="s">
        <v>256</v>
      </c>
      <c r="CZ43" s="535" t="s">
        <v>256</v>
      </c>
      <c r="DA43" s="535"/>
    </row>
    <row r="44" spans="2:105" ht="9" customHeight="1">
      <c r="B44" s="581"/>
      <c r="C44" s="582"/>
      <c r="D44" s="586"/>
      <c r="E44" s="620"/>
      <c r="F44" s="621"/>
      <c r="G44" s="621"/>
      <c r="H44" s="621"/>
      <c r="I44" s="621"/>
      <c r="J44" s="621"/>
      <c r="K44" s="622"/>
      <c r="L44" s="626"/>
      <c r="M44" s="627"/>
      <c r="N44" s="627"/>
      <c r="O44" s="627"/>
      <c r="P44" s="627"/>
      <c r="Q44" s="627"/>
      <c r="R44" s="627"/>
      <c r="S44" s="627"/>
      <c r="T44" s="627"/>
      <c r="U44" s="627"/>
      <c r="V44" s="627"/>
      <c r="W44" s="627"/>
      <c r="X44" s="627"/>
      <c r="Y44" s="628"/>
      <c r="Z44" s="631"/>
      <c r="AA44" s="632"/>
      <c r="AB44" s="632"/>
      <c r="AC44" s="632"/>
      <c r="AD44" s="632"/>
      <c r="AE44" s="632"/>
      <c r="AF44" s="632"/>
      <c r="AG44" s="632"/>
      <c r="AH44" s="632"/>
      <c r="AI44" s="632"/>
      <c r="AJ44" s="632"/>
      <c r="AK44" s="608"/>
      <c r="AL44" s="609"/>
      <c r="AM44" s="609"/>
      <c r="AN44" s="609"/>
      <c r="AO44" s="609"/>
      <c r="AP44" s="609"/>
      <c r="AQ44" s="609"/>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09"/>
      <c r="BN44" s="609"/>
      <c r="BO44" s="609"/>
      <c r="BP44" s="609"/>
      <c r="BQ44" s="609"/>
      <c r="BR44" s="609"/>
      <c r="BS44" s="609"/>
      <c r="BT44" s="609"/>
      <c r="BU44" s="609"/>
      <c r="BV44" s="609"/>
      <c r="BW44" s="609"/>
      <c r="BX44" s="609"/>
      <c r="BY44" s="609"/>
      <c r="BZ44" s="609"/>
      <c r="CA44" s="609"/>
      <c r="CB44" s="609"/>
      <c r="CC44" s="609"/>
      <c r="CD44" s="610"/>
      <c r="CE44" s="664"/>
      <c r="CF44" s="665"/>
      <c r="CG44" s="665"/>
      <c r="CH44" s="665"/>
      <c r="CI44" s="665"/>
      <c r="CJ44" s="665"/>
      <c r="CK44" s="665"/>
      <c r="CL44" s="665"/>
      <c r="CM44" s="665"/>
      <c r="CN44" s="665"/>
      <c r="CO44" s="665"/>
      <c r="CP44" s="665"/>
      <c r="CQ44" s="665"/>
      <c r="CR44" s="665"/>
      <c r="CS44" s="665"/>
      <c r="CT44" s="665"/>
      <c r="CU44" s="666"/>
      <c r="CW44" s="534"/>
      <c r="CX44" s="536"/>
      <c r="CY44" s="536"/>
      <c r="CZ44" s="536"/>
      <c r="DA44" s="536"/>
    </row>
    <row r="45" spans="2:105" ht="9" customHeight="1">
      <c r="B45" s="634">
        <v>2</v>
      </c>
      <c r="C45" s="615"/>
      <c r="D45" s="616"/>
      <c r="E45" s="617" t="str">
        <f t="shared" ref="E45" si="0">CW45</f>
        <v>-</v>
      </c>
      <c r="F45" s="618"/>
      <c r="G45" s="618"/>
      <c r="H45" s="618"/>
      <c r="I45" s="618"/>
      <c r="J45" s="618"/>
      <c r="K45" s="619"/>
      <c r="L45" s="635" t="str">
        <f t="shared" ref="L45" si="1">CY45</f>
        <v>-</v>
      </c>
      <c r="M45" s="624"/>
      <c r="N45" s="624"/>
      <c r="O45" s="624"/>
      <c r="P45" s="624"/>
      <c r="Q45" s="624"/>
      <c r="R45" s="624"/>
      <c r="S45" s="624"/>
      <c r="T45" s="624"/>
      <c r="U45" s="624"/>
      <c r="V45" s="624"/>
      <c r="W45" s="624"/>
      <c r="X45" s="624"/>
      <c r="Y45" s="625"/>
      <c r="Z45" s="629" t="str">
        <f t="shared" ref="Z45" si="2">CX45</f>
        <v>-</v>
      </c>
      <c r="AA45" s="630"/>
      <c r="AB45" s="630"/>
      <c r="AC45" s="630"/>
      <c r="AD45" s="630"/>
      <c r="AE45" s="630"/>
      <c r="AF45" s="630"/>
      <c r="AG45" s="630"/>
      <c r="AH45" s="630"/>
      <c r="AI45" s="630"/>
      <c r="AJ45" s="630"/>
      <c r="AK45" s="629" t="str">
        <f t="shared" ref="AK45" si="3">IF(DA45="","-",DA45)</f>
        <v>-</v>
      </c>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0"/>
      <c r="BU45" s="630"/>
      <c r="BV45" s="630"/>
      <c r="BW45" s="630"/>
      <c r="BX45" s="630"/>
      <c r="BY45" s="630"/>
      <c r="BZ45" s="630"/>
      <c r="CA45" s="630"/>
      <c r="CB45" s="630"/>
      <c r="CC45" s="630"/>
      <c r="CD45" s="633"/>
      <c r="CE45" s="664"/>
      <c r="CF45" s="665"/>
      <c r="CG45" s="665"/>
      <c r="CH45" s="665"/>
      <c r="CI45" s="665"/>
      <c r="CJ45" s="665"/>
      <c r="CK45" s="665"/>
      <c r="CL45" s="665"/>
      <c r="CM45" s="665"/>
      <c r="CN45" s="665"/>
      <c r="CO45" s="665"/>
      <c r="CP45" s="665"/>
      <c r="CQ45" s="665"/>
      <c r="CR45" s="665"/>
      <c r="CS45" s="665"/>
      <c r="CT45" s="665"/>
      <c r="CU45" s="666"/>
      <c r="CW45" s="533" t="s">
        <v>256</v>
      </c>
      <c r="CX45" s="535" t="s">
        <v>256</v>
      </c>
      <c r="CY45" s="535" t="s">
        <v>256</v>
      </c>
      <c r="CZ45" s="535" t="s">
        <v>256</v>
      </c>
      <c r="DA45" s="535"/>
    </row>
    <row r="46" spans="2:105" ht="9" customHeight="1">
      <c r="B46" s="581"/>
      <c r="C46" s="582"/>
      <c r="D46" s="586"/>
      <c r="E46" s="620"/>
      <c r="F46" s="621"/>
      <c r="G46" s="621"/>
      <c r="H46" s="621"/>
      <c r="I46" s="621"/>
      <c r="J46" s="621"/>
      <c r="K46" s="622"/>
      <c r="L46" s="626"/>
      <c r="M46" s="627"/>
      <c r="N46" s="627"/>
      <c r="O46" s="627"/>
      <c r="P46" s="627"/>
      <c r="Q46" s="627"/>
      <c r="R46" s="627"/>
      <c r="S46" s="627"/>
      <c r="T46" s="627"/>
      <c r="U46" s="627"/>
      <c r="V46" s="627"/>
      <c r="W46" s="627"/>
      <c r="X46" s="627"/>
      <c r="Y46" s="628"/>
      <c r="Z46" s="631"/>
      <c r="AA46" s="632"/>
      <c r="AB46" s="632"/>
      <c r="AC46" s="632"/>
      <c r="AD46" s="632"/>
      <c r="AE46" s="632"/>
      <c r="AF46" s="632"/>
      <c r="AG46" s="632"/>
      <c r="AH46" s="632"/>
      <c r="AI46" s="632"/>
      <c r="AJ46" s="632"/>
      <c r="AK46" s="631"/>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60"/>
      <c r="CE46" s="664"/>
      <c r="CF46" s="665"/>
      <c r="CG46" s="665"/>
      <c r="CH46" s="665"/>
      <c r="CI46" s="665"/>
      <c r="CJ46" s="665"/>
      <c r="CK46" s="665"/>
      <c r="CL46" s="665"/>
      <c r="CM46" s="665"/>
      <c r="CN46" s="665"/>
      <c r="CO46" s="665"/>
      <c r="CP46" s="665"/>
      <c r="CQ46" s="665"/>
      <c r="CR46" s="665"/>
      <c r="CS46" s="665"/>
      <c r="CT46" s="665"/>
      <c r="CU46" s="666"/>
      <c r="CW46" s="534"/>
      <c r="CX46" s="536"/>
      <c r="CY46" s="536"/>
      <c r="CZ46" s="536"/>
      <c r="DA46" s="536"/>
    </row>
    <row r="47" spans="2:105" ht="9" customHeight="1">
      <c r="B47" s="634">
        <v>3</v>
      </c>
      <c r="C47" s="615"/>
      <c r="D47" s="616"/>
      <c r="E47" s="617" t="str">
        <f t="shared" ref="E47" si="4">CW47</f>
        <v>-</v>
      </c>
      <c r="F47" s="618"/>
      <c r="G47" s="618"/>
      <c r="H47" s="618"/>
      <c r="I47" s="618"/>
      <c r="J47" s="618"/>
      <c r="K47" s="619"/>
      <c r="L47" s="635" t="str">
        <f t="shared" ref="L47" si="5">CY47</f>
        <v>-</v>
      </c>
      <c r="M47" s="624"/>
      <c r="N47" s="624"/>
      <c r="O47" s="624"/>
      <c r="P47" s="624"/>
      <c r="Q47" s="624"/>
      <c r="R47" s="624"/>
      <c r="S47" s="624"/>
      <c r="T47" s="624"/>
      <c r="U47" s="624"/>
      <c r="V47" s="624"/>
      <c r="W47" s="624"/>
      <c r="X47" s="624"/>
      <c r="Y47" s="625"/>
      <c r="Z47" s="629" t="str">
        <f t="shared" ref="Z47" si="6">CX47</f>
        <v>-</v>
      </c>
      <c r="AA47" s="630"/>
      <c r="AB47" s="630"/>
      <c r="AC47" s="630"/>
      <c r="AD47" s="630"/>
      <c r="AE47" s="630"/>
      <c r="AF47" s="630"/>
      <c r="AG47" s="630"/>
      <c r="AH47" s="630"/>
      <c r="AI47" s="630"/>
      <c r="AJ47" s="630"/>
      <c r="AK47" s="608" t="str">
        <f t="shared" ref="AK47" si="7">IF(DA47="","-",DA47)</f>
        <v>-</v>
      </c>
      <c r="AL47" s="609"/>
      <c r="AM47" s="609"/>
      <c r="AN47" s="609"/>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10"/>
      <c r="CE47" s="664"/>
      <c r="CF47" s="665"/>
      <c r="CG47" s="665"/>
      <c r="CH47" s="665"/>
      <c r="CI47" s="665"/>
      <c r="CJ47" s="665"/>
      <c r="CK47" s="665"/>
      <c r="CL47" s="665"/>
      <c r="CM47" s="665"/>
      <c r="CN47" s="665"/>
      <c r="CO47" s="665"/>
      <c r="CP47" s="665"/>
      <c r="CQ47" s="665"/>
      <c r="CR47" s="665"/>
      <c r="CS47" s="665"/>
      <c r="CT47" s="665"/>
      <c r="CU47" s="666"/>
      <c r="CW47" s="533" t="s">
        <v>256</v>
      </c>
      <c r="CX47" s="535" t="s">
        <v>256</v>
      </c>
      <c r="CY47" s="535" t="s">
        <v>256</v>
      </c>
      <c r="CZ47" s="535" t="s">
        <v>256</v>
      </c>
      <c r="DA47" s="535"/>
    </row>
    <row r="48" spans="2:105" ht="9" customHeight="1">
      <c r="B48" s="581"/>
      <c r="C48" s="582"/>
      <c r="D48" s="586"/>
      <c r="E48" s="620"/>
      <c r="F48" s="621"/>
      <c r="G48" s="621"/>
      <c r="H48" s="621"/>
      <c r="I48" s="621"/>
      <c r="J48" s="621"/>
      <c r="K48" s="622"/>
      <c r="L48" s="626"/>
      <c r="M48" s="627"/>
      <c r="N48" s="627"/>
      <c r="O48" s="627"/>
      <c r="P48" s="627"/>
      <c r="Q48" s="627"/>
      <c r="R48" s="627"/>
      <c r="S48" s="627"/>
      <c r="T48" s="627"/>
      <c r="U48" s="627"/>
      <c r="V48" s="627"/>
      <c r="W48" s="627"/>
      <c r="X48" s="627"/>
      <c r="Y48" s="628"/>
      <c r="Z48" s="631"/>
      <c r="AA48" s="632"/>
      <c r="AB48" s="632"/>
      <c r="AC48" s="632"/>
      <c r="AD48" s="632"/>
      <c r="AE48" s="632"/>
      <c r="AF48" s="632"/>
      <c r="AG48" s="632"/>
      <c r="AH48" s="632"/>
      <c r="AI48" s="632"/>
      <c r="AJ48" s="632"/>
      <c r="AK48" s="608"/>
      <c r="AL48" s="609"/>
      <c r="AM48" s="609"/>
      <c r="AN48" s="609"/>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10"/>
      <c r="CE48" s="664"/>
      <c r="CF48" s="665"/>
      <c r="CG48" s="665"/>
      <c r="CH48" s="665"/>
      <c r="CI48" s="665"/>
      <c r="CJ48" s="665"/>
      <c r="CK48" s="665"/>
      <c r="CL48" s="665"/>
      <c r="CM48" s="665"/>
      <c r="CN48" s="665"/>
      <c r="CO48" s="665"/>
      <c r="CP48" s="665"/>
      <c r="CQ48" s="665"/>
      <c r="CR48" s="665"/>
      <c r="CS48" s="665"/>
      <c r="CT48" s="665"/>
      <c r="CU48" s="666"/>
      <c r="CW48" s="534"/>
      <c r="CX48" s="536"/>
      <c r="CY48" s="536"/>
      <c r="CZ48" s="536"/>
      <c r="DA48" s="536"/>
    </row>
    <row r="49" spans="2:105" ht="9" customHeight="1">
      <c r="B49" s="634">
        <v>4</v>
      </c>
      <c r="C49" s="615"/>
      <c r="D49" s="616"/>
      <c r="E49" s="617" t="str">
        <f t="shared" ref="E49" si="8">CW49</f>
        <v>-</v>
      </c>
      <c r="F49" s="618"/>
      <c r="G49" s="618"/>
      <c r="H49" s="618"/>
      <c r="I49" s="618"/>
      <c r="J49" s="618"/>
      <c r="K49" s="619"/>
      <c r="L49" s="635" t="str">
        <f t="shared" ref="L49" si="9">CY49</f>
        <v>-</v>
      </c>
      <c r="M49" s="624"/>
      <c r="N49" s="624"/>
      <c r="O49" s="624"/>
      <c r="P49" s="624"/>
      <c r="Q49" s="624"/>
      <c r="R49" s="624"/>
      <c r="S49" s="624"/>
      <c r="T49" s="624"/>
      <c r="U49" s="624"/>
      <c r="V49" s="624"/>
      <c r="W49" s="624"/>
      <c r="X49" s="624"/>
      <c r="Y49" s="625"/>
      <c r="Z49" s="629" t="str">
        <f t="shared" ref="Z49" si="10">CX49</f>
        <v>-</v>
      </c>
      <c r="AA49" s="630"/>
      <c r="AB49" s="630"/>
      <c r="AC49" s="630"/>
      <c r="AD49" s="630"/>
      <c r="AE49" s="630"/>
      <c r="AF49" s="630"/>
      <c r="AG49" s="630"/>
      <c r="AH49" s="630"/>
      <c r="AI49" s="630"/>
      <c r="AJ49" s="630"/>
      <c r="AK49" s="629" t="str">
        <f t="shared" ref="AK49" si="11">IF(DA49="","-",DA49)</f>
        <v>-</v>
      </c>
      <c r="AL49" s="630"/>
      <c r="AM49" s="630"/>
      <c r="AN49" s="630"/>
      <c r="AO49" s="630"/>
      <c r="AP49" s="630"/>
      <c r="AQ49" s="630"/>
      <c r="AR49" s="630"/>
      <c r="AS49" s="630"/>
      <c r="AT49" s="630"/>
      <c r="AU49" s="630"/>
      <c r="AV49" s="630"/>
      <c r="AW49" s="630"/>
      <c r="AX49" s="630"/>
      <c r="AY49" s="630"/>
      <c r="AZ49" s="630"/>
      <c r="BA49" s="630"/>
      <c r="BB49" s="630"/>
      <c r="BC49" s="630"/>
      <c r="BD49" s="630"/>
      <c r="BE49" s="630"/>
      <c r="BF49" s="630"/>
      <c r="BG49" s="630"/>
      <c r="BH49" s="630"/>
      <c r="BI49" s="630"/>
      <c r="BJ49" s="630"/>
      <c r="BK49" s="630"/>
      <c r="BL49" s="630"/>
      <c r="BM49" s="630"/>
      <c r="BN49" s="630"/>
      <c r="BO49" s="630"/>
      <c r="BP49" s="630"/>
      <c r="BQ49" s="630"/>
      <c r="BR49" s="630"/>
      <c r="BS49" s="630"/>
      <c r="BT49" s="630"/>
      <c r="BU49" s="630"/>
      <c r="BV49" s="630"/>
      <c r="BW49" s="630"/>
      <c r="BX49" s="630"/>
      <c r="BY49" s="630"/>
      <c r="BZ49" s="630"/>
      <c r="CA49" s="630"/>
      <c r="CB49" s="630"/>
      <c r="CC49" s="630"/>
      <c r="CD49" s="633"/>
      <c r="CE49" s="664"/>
      <c r="CF49" s="665"/>
      <c r="CG49" s="665"/>
      <c r="CH49" s="665"/>
      <c r="CI49" s="665"/>
      <c r="CJ49" s="665"/>
      <c r="CK49" s="665"/>
      <c r="CL49" s="665"/>
      <c r="CM49" s="665"/>
      <c r="CN49" s="665"/>
      <c r="CO49" s="665"/>
      <c r="CP49" s="665"/>
      <c r="CQ49" s="665"/>
      <c r="CR49" s="665"/>
      <c r="CS49" s="665"/>
      <c r="CT49" s="665"/>
      <c r="CU49" s="666"/>
      <c r="CW49" s="533" t="s">
        <v>256</v>
      </c>
      <c r="CX49" s="535" t="s">
        <v>256</v>
      </c>
      <c r="CY49" s="535" t="s">
        <v>256</v>
      </c>
      <c r="CZ49" s="535" t="s">
        <v>256</v>
      </c>
      <c r="DA49" s="535"/>
    </row>
    <row r="50" spans="2:105" ht="9" customHeight="1">
      <c r="B50" s="581"/>
      <c r="C50" s="582"/>
      <c r="D50" s="586"/>
      <c r="E50" s="620"/>
      <c r="F50" s="621"/>
      <c r="G50" s="621"/>
      <c r="H50" s="621"/>
      <c r="I50" s="621"/>
      <c r="J50" s="621"/>
      <c r="K50" s="622"/>
      <c r="L50" s="626"/>
      <c r="M50" s="627"/>
      <c r="N50" s="627"/>
      <c r="O50" s="627"/>
      <c r="P50" s="627"/>
      <c r="Q50" s="627"/>
      <c r="R50" s="627"/>
      <c r="S50" s="627"/>
      <c r="T50" s="627"/>
      <c r="U50" s="627"/>
      <c r="V50" s="627"/>
      <c r="W50" s="627"/>
      <c r="X50" s="627"/>
      <c r="Y50" s="628"/>
      <c r="Z50" s="631"/>
      <c r="AA50" s="632"/>
      <c r="AB50" s="632"/>
      <c r="AC50" s="632"/>
      <c r="AD50" s="632"/>
      <c r="AE50" s="632"/>
      <c r="AF50" s="632"/>
      <c r="AG50" s="632"/>
      <c r="AH50" s="632"/>
      <c r="AI50" s="632"/>
      <c r="AJ50" s="632"/>
      <c r="AK50" s="631"/>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2"/>
      <c r="BW50" s="632"/>
      <c r="BX50" s="632"/>
      <c r="BY50" s="632"/>
      <c r="BZ50" s="632"/>
      <c r="CA50" s="632"/>
      <c r="CB50" s="632"/>
      <c r="CC50" s="632"/>
      <c r="CD50" s="660"/>
      <c r="CE50" s="664"/>
      <c r="CF50" s="665"/>
      <c r="CG50" s="665"/>
      <c r="CH50" s="665"/>
      <c r="CI50" s="665"/>
      <c r="CJ50" s="665"/>
      <c r="CK50" s="665"/>
      <c r="CL50" s="665"/>
      <c r="CM50" s="665"/>
      <c r="CN50" s="665"/>
      <c r="CO50" s="665"/>
      <c r="CP50" s="665"/>
      <c r="CQ50" s="665"/>
      <c r="CR50" s="665"/>
      <c r="CS50" s="665"/>
      <c r="CT50" s="665"/>
      <c r="CU50" s="666"/>
      <c r="CW50" s="534"/>
      <c r="CX50" s="536"/>
      <c r="CY50" s="536"/>
      <c r="CZ50" s="536"/>
      <c r="DA50" s="536"/>
    </row>
    <row r="51" spans="2:105" ht="9" customHeight="1">
      <c r="B51" s="634">
        <v>5</v>
      </c>
      <c r="C51" s="615"/>
      <c r="D51" s="616"/>
      <c r="E51" s="617" t="str">
        <f t="shared" ref="E51" si="12">CW51</f>
        <v>-</v>
      </c>
      <c r="F51" s="618"/>
      <c r="G51" s="618"/>
      <c r="H51" s="618"/>
      <c r="I51" s="618"/>
      <c r="J51" s="618"/>
      <c r="K51" s="619"/>
      <c r="L51" s="635" t="str">
        <f t="shared" ref="L51" si="13">CY51</f>
        <v>-</v>
      </c>
      <c r="M51" s="624"/>
      <c r="N51" s="624"/>
      <c r="O51" s="624"/>
      <c r="P51" s="624"/>
      <c r="Q51" s="624"/>
      <c r="R51" s="624"/>
      <c r="S51" s="624"/>
      <c r="T51" s="624"/>
      <c r="U51" s="624"/>
      <c r="V51" s="624"/>
      <c r="W51" s="624"/>
      <c r="X51" s="624"/>
      <c r="Y51" s="625"/>
      <c r="Z51" s="629" t="str">
        <f t="shared" ref="Z51" si="14">CX51</f>
        <v>-</v>
      </c>
      <c r="AA51" s="630"/>
      <c r="AB51" s="630"/>
      <c r="AC51" s="630"/>
      <c r="AD51" s="630"/>
      <c r="AE51" s="630"/>
      <c r="AF51" s="630"/>
      <c r="AG51" s="630"/>
      <c r="AH51" s="630"/>
      <c r="AI51" s="630"/>
      <c r="AJ51" s="630"/>
      <c r="AK51" s="608" t="str">
        <f t="shared" ref="AK51" si="15">IF(DA51="","-",DA51)</f>
        <v>-</v>
      </c>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09"/>
      <c r="BN51" s="609"/>
      <c r="BO51" s="609"/>
      <c r="BP51" s="609"/>
      <c r="BQ51" s="609"/>
      <c r="BR51" s="609"/>
      <c r="BS51" s="609"/>
      <c r="BT51" s="609"/>
      <c r="BU51" s="609"/>
      <c r="BV51" s="609"/>
      <c r="BW51" s="609"/>
      <c r="BX51" s="609"/>
      <c r="BY51" s="609"/>
      <c r="BZ51" s="609"/>
      <c r="CA51" s="609"/>
      <c r="CB51" s="609"/>
      <c r="CC51" s="609"/>
      <c r="CD51" s="610"/>
      <c r="CE51" s="664"/>
      <c r="CF51" s="665"/>
      <c r="CG51" s="665"/>
      <c r="CH51" s="665"/>
      <c r="CI51" s="665"/>
      <c r="CJ51" s="665"/>
      <c r="CK51" s="665"/>
      <c r="CL51" s="665"/>
      <c r="CM51" s="665"/>
      <c r="CN51" s="665"/>
      <c r="CO51" s="665"/>
      <c r="CP51" s="665"/>
      <c r="CQ51" s="665"/>
      <c r="CR51" s="665"/>
      <c r="CS51" s="665"/>
      <c r="CT51" s="665"/>
      <c r="CU51" s="666"/>
      <c r="CW51" s="533" t="s">
        <v>256</v>
      </c>
      <c r="CX51" s="535" t="s">
        <v>256</v>
      </c>
      <c r="CY51" s="535" t="s">
        <v>256</v>
      </c>
      <c r="CZ51" s="535" t="s">
        <v>256</v>
      </c>
      <c r="DA51" s="535"/>
    </row>
    <row r="52" spans="2:105" ht="9" customHeight="1" thickBot="1">
      <c r="B52" s="598"/>
      <c r="C52" s="599"/>
      <c r="D52" s="600"/>
      <c r="E52" s="620"/>
      <c r="F52" s="621"/>
      <c r="G52" s="621"/>
      <c r="H52" s="621"/>
      <c r="I52" s="621"/>
      <c r="J52" s="621"/>
      <c r="K52" s="622"/>
      <c r="L52" s="636"/>
      <c r="M52" s="637"/>
      <c r="N52" s="637"/>
      <c r="O52" s="637"/>
      <c r="P52" s="637"/>
      <c r="Q52" s="637"/>
      <c r="R52" s="637"/>
      <c r="S52" s="637"/>
      <c r="T52" s="637"/>
      <c r="U52" s="637"/>
      <c r="V52" s="637"/>
      <c r="W52" s="637"/>
      <c r="X52" s="637"/>
      <c r="Y52" s="638"/>
      <c r="Z52" s="611"/>
      <c r="AA52" s="612"/>
      <c r="AB52" s="612"/>
      <c r="AC52" s="612"/>
      <c r="AD52" s="612"/>
      <c r="AE52" s="612"/>
      <c r="AF52" s="612"/>
      <c r="AG52" s="612"/>
      <c r="AH52" s="612"/>
      <c r="AI52" s="612"/>
      <c r="AJ52" s="612"/>
      <c r="AK52" s="611"/>
      <c r="AL52" s="612"/>
      <c r="AM52" s="612"/>
      <c r="AN52" s="612"/>
      <c r="AO52" s="612"/>
      <c r="AP52" s="612"/>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3"/>
      <c r="CE52" s="667"/>
      <c r="CF52" s="668"/>
      <c r="CG52" s="668"/>
      <c r="CH52" s="668"/>
      <c r="CI52" s="668"/>
      <c r="CJ52" s="668"/>
      <c r="CK52" s="668"/>
      <c r="CL52" s="668"/>
      <c r="CM52" s="668"/>
      <c r="CN52" s="668"/>
      <c r="CO52" s="668"/>
      <c r="CP52" s="668"/>
      <c r="CQ52" s="668"/>
      <c r="CR52" s="668"/>
      <c r="CS52" s="668"/>
      <c r="CT52" s="668"/>
      <c r="CU52" s="669"/>
      <c r="CW52" s="534"/>
      <c r="CX52" s="536"/>
      <c r="CY52" s="536"/>
      <c r="CZ52" s="536"/>
      <c r="DA52" s="536"/>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659"/>
      <c r="CY53" s="67"/>
    </row>
    <row r="54" spans="2:105" ht="9" customHeight="1">
      <c r="B54" s="607"/>
      <c r="C54" s="580"/>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0"/>
      <c r="AU54" s="580"/>
      <c r="AV54" s="580"/>
      <c r="AW54" s="580"/>
      <c r="AX54" s="580"/>
      <c r="AY54" s="580"/>
      <c r="AZ54" s="580"/>
      <c r="BA54" s="580"/>
      <c r="BB54" s="580"/>
      <c r="BC54" s="580"/>
      <c r="BD54" s="580"/>
      <c r="BE54" s="580"/>
      <c r="BF54" s="580"/>
      <c r="BG54" s="580"/>
      <c r="BH54" s="580"/>
      <c r="BI54" s="580"/>
      <c r="BJ54" s="580"/>
      <c r="BK54" s="580"/>
      <c r="BL54" s="580"/>
      <c r="BM54" s="580"/>
      <c r="BN54" s="580"/>
      <c r="BO54" s="580"/>
      <c r="BP54" s="580"/>
      <c r="BQ54" s="580"/>
      <c r="BR54" s="580"/>
      <c r="BS54" s="580"/>
      <c r="BT54" s="580"/>
      <c r="BU54" s="580"/>
      <c r="BV54" s="580"/>
      <c r="BW54" s="580"/>
      <c r="BX54" s="580"/>
      <c r="BY54" s="580"/>
      <c r="BZ54" s="580"/>
      <c r="CA54" s="580"/>
      <c r="CB54" s="580"/>
      <c r="CC54" s="580"/>
      <c r="CD54" s="580"/>
      <c r="CE54" s="580"/>
      <c r="CF54" s="580"/>
      <c r="CG54" s="580"/>
      <c r="CH54" s="580"/>
      <c r="CI54" s="580"/>
      <c r="CJ54" s="580"/>
      <c r="CK54" s="580"/>
      <c r="CL54" s="580"/>
      <c r="CM54" s="580"/>
      <c r="CN54" s="580"/>
      <c r="CO54" s="580"/>
      <c r="CP54" s="580"/>
      <c r="CQ54" s="580"/>
      <c r="CR54" s="580"/>
      <c r="CS54" s="580"/>
      <c r="CT54" s="580"/>
      <c r="CU54" s="606"/>
      <c r="CY54" s="67"/>
    </row>
    <row r="55" spans="2:105" ht="7.5" customHeight="1">
      <c r="B55" s="614" t="s">
        <v>218</v>
      </c>
      <c r="C55" s="639"/>
      <c r="D55" s="639"/>
      <c r="E55" s="639"/>
      <c r="F55" s="639"/>
      <c r="G55" s="639"/>
      <c r="H55" s="639"/>
      <c r="I55" s="639"/>
      <c r="J55" s="639"/>
      <c r="K55" s="639"/>
      <c r="L55" s="639"/>
      <c r="M55" s="639"/>
      <c r="N55" s="639"/>
      <c r="O55" s="639"/>
      <c r="P55" s="639"/>
      <c r="Q55" s="639"/>
      <c r="R55" s="639"/>
      <c r="S55" s="639"/>
      <c r="T55" s="639"/>
      <c r="U55" s="639"/>
      <c r="V55" s="639"/>
      <c r="W55" s="616"/>
      <c r="X55" s="640" t="s">
        <v>219</v>
      </c>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16"/>
      <c r="BJ55" s="640" t="s">
        <v>220</v>
      </c>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41"/>
      <c r="CW55" s="152">
        <f>SUM(CW43:CW52)</f>
        <v>0</v>
      </c>
      <c r="CX55" s="123"/>
      <c r="CY55" s="67"/>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6"/>
      <c r="X56" s="585"/>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6"/>
      <c r="BJ56" s="585"/>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42"/>
      <c r="CX56" s="123"/>
      <c r="CY56" s="67"/>
    </row>
    <row r="57" spans="2:105" ht="9.75" customHeight="1">
      <c r="B57" s="643" t="str">
        <f>IF(CE43="不検出","不検出",IF(CE43="検出","クリソタイル",""))</f>
        <v>不検出</v>
      </c>
      <c r="C57" s="546"/>
      <c r="D57" s="546"/>
      <c r="E57" s="546"/>
      <c r="F57" s="546"/>
      <c r="G57" s="546"/>
      <c r="H57" s="546"/>
      <c r="I57" s="546"/>
      <c r="J57" s="546"/>
      <c r="K57" s="546"/>
      <c r="L57" s="546"/>
      <c r="M57" s="546"/>
      <c r="N57" s="546"/>
      <c r="O57" s="546"/>
      <c r="P57" s="546"/>
      <c r="Q57" s="546"/>
      <c r="R57" s="546"/>
      <c r="S57" s="546"/>
      <c r="T57" s="546"/>
      <c r="U57" s="546"/>
      <c r="V57" s="546"/>
      <c r="W57" s="584"/>
      <c r="X57" s="122"/>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5"/>
      <c r="BJ57" s="122"/>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6"/>
      <c r="CX57" s="123"/>
      <c r="CY57" s="67"/>
    </row>
    <row r="58" spans="2:105" ht="9.75" customHeight="1">
      <c r="B58" s="607"/>
      <c r="C58" s="546"/>
      <c r="D58" s="546"/>
      <c r="E58" s="546"/>
      <c r="F58" s="546"/>
      <c r="G58" s="546"/>
      <c r="H58" s="546"/>
      <c r="I58" s="546"/>
      <c r="J58" s="546"/>
      <c r="K58" s="546"/>
      <c r="L58" s="546"/>
      <c r="M58" s="546"/>
      <c r="N58" s="546"/>
      <c r="O58" s="546"/>
      <c r="P58" s="546"/>
      <c r="Q58" s="546"/>
      <c r="R58" s="546"/>
      <c r="S58" s="546"/>
      <c r="T58" s="546"/>
      <c r="U58" s="546"/>
      <c r="V58" s="546"/>
      <c r="W58" s="584"/>
      <c r="X58" s="127"/>
      <c r="Y58" s="109"/>
      <c r="Z58" s="109"/>
      <c r="AA58" s="109"/>
      <c r="AC58" s="539" t="s">
        <v>222</v>
      </c>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108"/>
      <c r="BF58" s="109"/>
      <c r="BG58" s="109"/>
      <c r="BH58" s="109"/>
      <c r="BI58" s="128"/>
      <c r="BJ58" s="127"/>
      <c r="BK58" s="109"/>
      <c r="BL58" s="109"/>
      <c r="BM58" s="109"/>
      <c r="BO58" s="539" t="s">
        <v>222</v>
      </c>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108"/>
      <c r="CR58" s="109"/>
      <c r="CS58" s="109"/>
      <c r="CT58" s="109"/>
      <c r="CU58" s="129"/>
      <c r="CX58" s="123"/>
      <c r="CY58" s="67"/>
    </row>
    <row r="59" spans="2:105" ht="9.75" customHeight="1">
      <c r="B59" s="607"/>
      <c r="C59" s="546"/>
      <c r="D59" s="546"/>
      <c r="E59" s="546"/>
      <c r="F59" s="546"/>
      <c r="G59" s="546"/>
      <c r="H59" s="546"/>
      <c r="I59" s="546"/>
      <c r="J59" s="546"/>
      <c r="K59" s="546"/>
      <c r="L59" s="546"/>
      <c r="M59" s="546"/>
      <c r="N59" s="546"/>
      <c r="O59" s="546"/>
      <c r="P59" s="546"/>
      <c r="Q59" s="546"/>
      <c r="R59" s="546"/>
      <c r="S59" s="546"/>
      <c r="T59" s="546"/>
      <c r="U59" s="546"/>
      <c r="V59" s="546"/>
      <c r="W59" s="584"/>
      <c r="X59" s="127"/>
      <c r="Y59" s="109"/>
      <c r="Z59" s="109"/>
      <c r="AA59" s="109"/>
      <c r="AB59" s="108"/>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108"/>
      <c r="BF59" s="109"/>
      <c r="BG59" s="109"/>
      <c r="BH59" s="109"/>
      <c r="BI59" s="128"/>
      <c r="BJ59" s="127"/>
      <c r="BK59" s="109"/>
      <c r="BL59" s="109"/>
      <c r="BM59" s="109"/>
      <c r="BN59" s="108"/>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108"/>
      <c r="CR59" s="109"/>
      <c r="CS59" s="109"/>
      <c r="CT59" s="109"/>
      <c r="CU59" s="129"/>
      <c r="CX59" s="123"/>
      <c r="CY59" s="67"/>
    </row>
    <row r="60" spans="2:105" ht="9.75" customHeight="1">
      <c r="B60" s="607"/>
      <c r="C60" s="546"/>
      <c r="D60" s="546"/>
      <c r="E60" s="546"/>
      <c r="F60" s="546"/>
      <c r="G60" s="546"/>
      <c r="H60" s="546"/>
      <c r="I60" s="546"/>
      <c r="J60" s="546"/>
      <c r="K60" s="546"/>
      <c r="L60" s="546"/>
      <c r="M60" s="546"/>
      <c r="N60" s="546"/>
      <c r="O60" s="546"/>
      <c r="P60" s="546"/>
      <c r="Q60" s="546"/>
      <c r="R60" s="546"/>
      <c r="S60" s="546"/>
      <c r="T60" s="546"/>
      <c r="U60" s="546"/>
      <c r="V60" s="546"/>
      <c r="W60" s="584"/>
      <c r="X60" s="127"/>
      <c r="Y60" s="109"/>
      <c r="Z60" s="109"/>
      <c r="AA60" s="109"/>
      <c r="AB60" s="108"/>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108"/>
      <c r="BF60" s="109"/>
      <c r="BG60" s="109"/>
      <c r="BH60" s="109"/>
      <c r="BI60" s="128"/>
      <c r="BJ60" s="127"/>
      <c r="BK60" s="109"/>
      <c r="BL60" s="109"/>
      <c r="BM60" s="109"/>
      <c r="BN60" s="108"/>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108"/>
      <c r="CR60" s="109"/>
      <c r="CS60" s="109"/>
      <c r="CT60" s="109"/>
      <c r="CU60" s="129"/>
      <c r="CX60" s="123"/>
    </row>
    <row r="61" spans="2:105" ht="9.75" customHeight="1">
      <c r="B61" s="607"/>
      <c r="C61" s="546"/>
      <c r="D61" s="546"/>
      <c r="E61" s="546"/>
      <c r="F61" s="546"/>
      <c r="G61" s="546"/>
      <c r="H61" s="546"/>
      <c r="I61" s="546"/>
      <c r="J61" s="546"/>
      <c r="K61" s="546"/>
      <c r="L61" s="546"/>
      <c r="M61" s="546"/>
      <c r="N61" s="546"/>
      <c r="O61" s="546"/>
      <c r="P61" s="546"/>
      <c r="Q61" s="546"/>
      <c r="R61" s="546"/>
      <c r="S61" s="546"/>
      <c r="T61" s="546"/>
      <c r="U61" s="546"/>
      <c r="V61" s="546"/>
      <c r="W61" s="584"/>
      <c r="X61" s="127"/>
      <c r="Y61" s="109"/>
      <c r="Z61" s="109"/>
      <c r="AA61" s="109"/>
      <c r="AB61" s="108"/>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108"/>
      <c r="BF61" s="109"/>
      <c r="BG61" s="109"/>
      <c r="BH61" s="109"/>
      <c r="BI61" s="128"/>
      <c r="BJ61" s="127"/>
      <c r="BK61" s="109"/>
      <c r="BL61" s="109"/>
      <c r="BM61" s="109"/>
      <c r="BN61" s="108"/>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108"/>
      <c r="CR61" s="109"/>
      <c r="CS61" s="109"/>
      <c r="CT61" s="109"/>
      <c r="CU61" s="129"/>
    </row>
    <row r="62" spans="2:105" ht="9.75" customHeight="1">
      <c r="B62" s="607"/>
      <c r="C62" s="546"/>
      <c r="D62" s="546"/>
      <c r="E62" s="546"/>
      <c r="F62" s="546"/>
      <c r="G62" s="546"/>
      <c r="H62" s="546"/>
      <c r="I62" s="546"/>
      <c r="J62" s="546"/>
      <c r="K62" s="546"/>
      <c r="L62" s="546"/>
      <c r="M62" s="546"/>
      <c r="N62" s="546"/>
      <c r="O62" s="546"/>
      <c r="P62" s="546"/>
      <c r="Q62" s="546"/>
      <c r="R62" s="546"/>
      <c r="S62" s="546"/>
      <c r="T62" s="546"/>
      <c r="U62" s="546"/>
      <c r="V62" s="546"/>
      <c r="W62" s="584"/>
      <c r="X62" s="127"/>
      <c r="Y62" s="109"/>
      <c r="Z62" s="109"/>
      <c r="AA62" s="109"/>
      <c r="AB62" s="108"/>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108"/>
      <c r="BF62" s="109"/>
      <c r="BG62" s="109"/>
      <c r="BH62" s="109"/>
      <c r="BI62" s="128"/>
      <c r="BJ62" s="127"/>
      <c r="BK62" s="109"/>
      <c r="BL62" s="109"/>
      <c r="BM62" s="109"/>
      <c r="BN62" s="108"/>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108"/>
      <c r="CR62" s="109"/>
      <c r="CS62" s="109"/>
      <c r="CT62" s="109"/>
      <c r="CU62" s="129"/>
      <c r="CX62" s="123"/>
    </row>
    <row r="63" spans="2:105" ht="9.75" customHeight="1">
      <c r="B63" s="607"/>
      <c r="C63" s="546"/>
      <c r="D63" s="546"/>
      <c r="E63" s="546"/>
      <c r="F63" s="546"/>
      <c r="G63" s="546"/>
      <c r="H63" s="546"/>
      <c r="I63" s="546"/>
      <c r="J63" s="546"/>
      <c r="K63" s="546"/>
      <c r="L63" s="546"/>
      <c r="M63" s="546"/>
      <c r="N63" s="546"/>
      <c r="O63" s="546"/>
      <c r="P63" s="546"/>
      <c r="Q63" s="546"/>
      <c r="R63" s="546"/>
      <c r="S63" s="546"/>
      <c r="T63" s="546"/>
      <c r="U63" s="546"/>
      <c r="V63" s="546"/>
      <c r="W63" s="584"/>
      <c r="X63" s="127"/>
      <c r="Y63" s="109"/>
      <c r="Z63" s="109"/>
      <c r="AA63" s="109"/>
      <c r="AB63" s="108"/>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108"/>
      <c r="BF63" s="109"/>
      <c r="BG63" s="109"/>
      <c r="BH63" s="109"/>
      <c r="BI63" s="128"/>
      <c r="BJ63" s="127"/>
      <c r="BK63" s="109"/>
      <c r="BL63" s="109"/>
      <c r="BM63" s="109"/>
      <c r="BN63" s="108"/>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108"/>
      <c r="CR63" s="109"/>
      <c r="CS63" s="109"/>
      <c r="CT63" s="109"/>
      <c r="CU63" s="129"/>
    </row>
    <row r="64" spans="2:105" ht="9.75" customHeight="1">
      <c r="B64" s="607"/>
      <c r="C64" s="546"/>
      <c r="D64" s="546"/>
      <c r="E64" s="546"/>
      <c r="F64" s="546"/>
      <c r="G64" s="546"/>
      <c r="H64" s="546"/>
      <c r="I64" s="546"/>
      <c r="J64" s="546"/>
      <c r="K64" s="546"/>
      <c r="L64" s="546"/>
      <c r="M64" s="546"/>
      <c r="N64" s="546"/>
      <c r="O64" s="546"/>
      <c r="P64" s="546"/>
      <c r="Q64" s="546"/>
      <c r="R64" s="546"/>
      <c r="S64" s="546"/>
      <c r="T64" s="546"/>
      <c r="U64" s="546"/>
      <c r="V64" s="546"/>
      <c r="W64" s="584"/>
      <c r="X64" s="127"/>
      <c r="Y64" s="109"/>
      <c r="Z64" s="109"/>
      <c r="AA64" s="109"/>
      <c r="AB64" s="108"/>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108"/>
      <c r="BF64" s="109"/>
      <c r="BG64" s="109"/>
      <c r="BH64" s="109"/>
      <c r="BI64" s="128"/>
      <c r="BJ64" s="127"/>
      <c r="BK64" s="109"/>
      <c r="BL64" s="109"/>
      <c r="BM64" s="109"/>
      <c r="BN64" s="108"/>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108"/>
      <c r="CR64" s="109"/>
      <c r="CS64" s="109"/>
      <c r="CT64" s="109"/>
      <c r="CU64" s="129"/>
    </row>
    <row r="65" spans="2:99" ht="9.75" customHeight="1">
      <c r="B65" s="607"/>
      <c r="C65" s="546"/>
      <c r="D65" s="546"/>
      <c r="E65" s="546"/>
      <c r="F65" s="546"/>
      <c r="G65" s="546"/>
      <c r="H65" s="546"/>
      <c r="I65" s="546"/>
      <c r="J65" s="546"/>
      <c r="K65" s="546"/>
      <c r="L65" s="546"/>
      <c r="M65" s="546"/>
      <c r="N65" s="546"/>
      <c r="O65" s="546"/>
      <c r="P65" s="546"/>
      <c r="Q65" s="546"/>
      <c r="R65" s="546"/>
      <c r="S65" s="546"/>
      <c r="T65" s="546"/>
      <c r="U65" s="546"/>
      <c r="V65" s="546"/>
      <c r="W65" s="584"/>
      <c r="X65" s="127"/>
      <c r="Y65" s="109"/>
      <c r="Z65" s="109"/>
      <c r="AA65" s="109"/>
      <c r="AB65" s="108"/>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108"/>
      <c r="BF65" s="109"/>
      <c r="BG65" s="109"/>
      <c r="BH65" s="109"/>
      <c r="BI65" s="128"/>
      <c r="BJ65" s="127"/>
      <c r="BK65" s="109"/>
      <c r="BL65" s="109"/>
      <c r="BM65" s="109"/>
      <c r="BN65" s="108"/>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108"/>
      <c r="CR65" s="109"/>
      <c r="CS65" s="109"/>
      <c r="CT65" s="109"/>
      <c r="CU65" s="129"/>
    </row>
    <row r="66" spans="2:99" ht="9.75" customHeight="1">
      <c r="B66" s="607"/>
      <c r="C66" s="546"/>
      <c r="D66" s="546"/>
      <c r="E66" s="546"/>
      <c r="F66" s="546"/>
      <c r="G66" s="546"/>
      <c r="H66" s="546"/>
      <c r="I66" s="546"/>
      <c r="J66" s="546"/>
      <c r="K66" s="546"/>
      <c r="L66" s="546"/>
      <c r="M66" s="546"/>
      <c r="N66" s="546"/>
      <c r="O66" s="546"/>
      <c r="P66" s="546"/>
      <c r="Q66" s="546"/>
      <c r="R66" s="546"/>
      <c r="S66" s="546"/>
      <c r="T66" s="546"/>
      <c r="U66" s="546"/>
      <c r="V66" s="546"/>
      <c r="W66" s="584"/>
      <c r="X66" s="127"/>
      <c r="Y66" s="109"/>
      <c r="Z66" s="109"/>
      <c r="AA66" s="109"/>
      <c r="AB66" s="108"/>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108"/>
      <c r="BF66" s="109"/>
      <c r="BG66" s="109"/>
      <c r="BH66" s="109"/>
      <c r="BI66" s="128"/>
      <c r="BJ66" s="127"/>
      <c r="BK66" s="109"/>
      <c r="BL66" s="109"/>
      <c r="BM66" s="109"/>
      <c r="BN66" s="108"/>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108"/>
      <c r="CR66" s="109"/>
      <c r="CS66" s="109"/>
      <c r="CT66" s="109"/>
      <c r="CU66" s="129"/>
    </row>
    <row r="67" spans="2:99" ht="9.75" customHeight="1">
      <c r="B67" s="607"/>
      <c r="C67" s="546"/>
      <c r="D67" s="546"/>
      <c r="E67" s="546"/>
      <c r="F67" s="546"/>
      <c r="G67" s="546"/>
      <c r="H67" s="546"/>
      <c r="I67" s="546"/>
      <c r="J67" s="546"/>
      <c r="K67" s="546"/>
      <c r="L67" s="546"/>
      <c r="M67" s="546"/>
      <c r="N67" s="546"/>
      <c r="O67" s="546"/>
      <c r="P67" s="546"/>
      <c r="Q67" s="546"/>
      <c r="R67" s="546"/>
      <c r="S67" s="546"/>
      <c r="T67" s="546"/>
      <c r="U67" s="546"/>
      <c r="V67" s="546"/>
      <c r="W67" s="584"/>
      <c r="X67" s="127"/>
      <c r="Y67" s="109"/>
      <c r="Z67" s="109"/>
      <c r="AA67" s="109"/>
      <c r="AB67" s="108"/>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108"/>
      <c r="BF67" s="109"/>
      <c r="BG67" s="109"/>
      <c r="BH67" s="109"/>
      <c r="BI67" s="128"/>
      <c r="BJ67" s="127"/>
      <c r="BK67" s="109"/>
      <c r="BL67" s="109"/>
      <c r="BM67" s="109"/>
      <c r="BN67" s="108"/>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108"/>
      <c r="CR67" s="109"/>
      <c r="CS67" s="109"/>
      <c r="CT67" s="109"/>
      <c r="CU67" s="129"/>
    </row>
    <row r="68" spans="2:99" ht="9.75" customHeight="1">
      <c r="B68" s="607"/>
      <c r="C68" s="546"/>
      <c r="D68" s="546"/>
      <c r="E68" s="546"/>
      <c r="F68" s="546"/>
      <c r="G68" s="546"/>
      <c r="H68" s="546"/>
      <c r="I68" s="546"/>
      <c r="J68" s="546"/>
      <c r="K68" s="546"/>
      <c r="L68" s="546"/>
      <c r="M68" s="546"/>
      <c r="N68" s="546"/>
      <c r="O68" s="546"/>
      <c r="P68" s="546"/>
      <c r="Q68" s="546"/>
      <c r="R68" s="546"/>
      <c r="S68" s="546"/>
      <c r="T68" s="546"/>
      <c r="U68" s="546"/>
      <c r="V68" s="546"/>
      <c r="W68" s="584"/>
      <c r="X68" s="127"/>
      <c r="Y68" s="109"/>
      <c r="Z68" s="109"/>
      <c r="AA68" s="109"/>
      <c r="AB68" s="108"/>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108"/>
      <c r="BF68" s="109"/>
      <c r="BG68" s="109"/>
      <c r="BH68" s="109"/>
      <c r="BI68" s="128"/>
      <c r="BJ68" s="127"/>
      <c r="BK68" s="109"/>
      <c r="BL68" s="109"/>
      <c r="BM68" s="109"/>
      <c r="BN68" s="108"/>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108"/>
      <c r="CR68" s="109"/>
      <c r="CS68" s="109"/>
      <c r="CT68" s="109"/>
      <c r="CU68" s="129"/>
    </row>
    <row r="69" spans="2:99" ht="9.75" customHeight="1">
      <c r="B69" s="607"/>
      <c r="C69" s="546"/>
      <c r="D69" s="546"/>
      <c r="E69" s="546"/>
      <c r="F69" s="546"/>
      <c r="G69" s="546"/>
      <c r="H69" s="546"/>
      <c r="I69" s="546"/>
      <c r="J69" s="546"/>
      <c r="K69" s="546"/>
      <c r="L69" s="546"/>
      <c r="M69" s="546"/>
      <c r="N69" s="546"/>
      <c r="O69" s="546"/>
      <c r="P69" s="546"/>
      <c r="Q69" s="546"/>
      <c r="R69" s="546"/>
      <c r="S69" s="546"/>
      <c r="T69" s="546"/>
      <c r="U69" s="546"/>
      <c r="V69" s="546"/>
      <c r="W69" s="584"/>
      <c r="X69" s="127"/>
      <c r="Y69" s="109"/>
      <c r="Z69" s="109"/>
      <c r="AA69" s="109"/>
      <c r="AB69" s="108"/>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108"/>
      <c r="BF69" s="109"/>
      <c r="BG69" s="109"/>
      <c r="BH69" s="109"/>
      <c r="BI69" s="128"/>
      <c r="BJ69" s="127"/>
      <c r="BK69" s="109"/>
      <c r="BL69" s="109"/>
      <c r="BM69" s="109"/>
      <c r="BN69" s="108"/>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108"/>
      <c r="CR69" s="109"/>
      <c r="CS69" s="109"/>
      <c r="CT69" s="109"/>
      <c r="CU69" s="129"/>
    </row>
    <row r="70" spans="2:99" ht="9.75" customHeight="1">
      <c r="B70" s="607"/>
      <c r="C70" s="546"/>
      <c r="D70" s="546"/>
      <c r="E70" s="546"/>
      <c r="F70" s="546"/>
      <c r="G70" s="546"/>
      <c r="H70" s="546"/>
      <c r="I70" s="546"/>
      <c r="J70" s="546"/>
      <c r="K70" s="546"/>
      <c r="L70" s="546"/>
      <c r="M70" s="546"/>
      <c r="N70" s="546"/>
      <c r="O70" s="546"/>
      <c r="P70" s="546"/>
      <c r="Q70" s="546"/>
      <c r="R70" s="546"/>
      <c r="S70" s="546"/>
      <c r="T70" s="546"/>
      <c r="U70" s="546"/>
      <c r="V70" s="546"/>
      <c r="W70" s="584"/>
      <c r="X70" s="127"/>
      <c r="Y70" s="109"/>
      <c r="Z70" s="109"/>
      <c r="AA70" s="109"/>
      <c r="AB70" s="108"/>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108"/>
      <c r="BF70" s="109"/>
      <c r="BG70" s="109"/>
      <c r="BH70" s="109"/>
      <c r="BI70" s="128"/>
      <c r="BJ70" s="127"/>
      <c r="BK70" s="109"/>
      <c r="BL70" s="109"/>
      <c r="BM70" s="109"/>
      <c r="BN70" s="108"/>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108"/>
      <c r="CR70" s="109"/>
      <c r="CS70" s="109"/>
      <c r="CT70" s="109"/>
      <c r="CU70" s="129"/>
    </row>
    <row r="71" spans="2:99" ht="9.75" customHeight="1">
      <c r="B71" s="607"/>
      <c r="C71" s="546"/>
      <c r="D71" s="546"/>
      <c r="E71" s="546"/>
      <c r="F71" s="546"/>
      <c r="G71" s="546"/>
      <c r="H71" s="546"/>
      <c r="I71" s="546"/>
      <c r="J71" s="546"/>
      <c r="K71" s="546"/>
      <c r="L71" s="546"/>
      <c r="M71" s="546"/>
      <c r="N71" s="546"/>
      <c r="O71" s="546"/>
      <c r="P71" s="546"/>
      <c r="Q71" s="546"/>
      <c r="R71" s="546"/>
      <c r="S71" s="546"/>
      <c r="T71" s="546"/>
      <c r="U71" s="546"/>
      <c r="V71" s="546"/>
      <c r="W71" s="584"/>
      <c r="X71" s="127"/>
      <c r="Y71" s="109"/>
      <c r="Z71" s="109"/>
      <c r="AA71" s="109"/>
      <c r="AB71" s="108"/>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108"/>
      <c r="BF71" s="109"/>
      <c r="BG71" s="109"/>
      <c r="BH71" s="109"/>
      <c r="BI71" s="128"/>
      <c r="BJ71" s="127"/>
      <c r="BK71" s="109"/>
      <c r="BL71" s="109"/>
      <c r="BM71" s="109"/>
      <c r="BN71" s="108"/>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108"/>
      <c r="CR71" s="109"/>
      <c r="CS71" s="109"/>
      <c r="CT71" s="109"/>
      <c r="CU71" s="129"/>
    </row>
    <row r="72" spans="2:99" ht="9.75" customHeight="1">
      <c r="B72" s="607"/>
      <c r="C72" s="546"/>
      <c r="D72" s="546"/>
      <c r="E72" s="546"/>
      <c r="F72" s="546"/>
      <c r="G72" s="546"/>
      <c r="H72" s="546"/>
      <c r="I72" s="546"/>
      <c r="J72" s="546"/>
      <c r="K72" s="546"/>
      <c r="L72" s="546"/>
      <c r="M72" s="546"/>
      <c r="N72" s="546"/>
      <c r="O72" s="546"/>
      <c r="P72" s="546"/>
      <c r="Q72" s="546"/>
      <c r="R72" s="546"/>
      <c r="S72" s="546"/>
      <c r="T72" s="546"/>
      <c r="U72" s="546"/>
      <c r="V72" s="546"/>
      <c r="W72" s="584"/>
      <c r="X72" s="127"/>
      <c r="Y72" s="109"/>
      <c r="Z72" s="109"/>
      <c r="AA72" s="109"/>
      <c r="AB72" s="108"/>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108"/>
      <c r="BF72" s="109"/>
      <c r="BG72" s="109"/>
      <c r="BH72" s="109"/>
      <c r="BI72" s="128"/>
      <c r="BJ72" s="127"/>
      <c r="BK72" s="109"/>
      <c r="BL72" s="109"/>
      <c r="BM72" s="109"/>
      <c r="BN72" s="108"/>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108"/>
      <c r="CR72" s="109"/>
      <c r="CS72" s="109"/>
      <c r="CT72" s="109"/>
      <c r="CU72" s="129"/>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6"/>
      <c r="X73" s="130"/>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2"/>
      <c r="BJ73" s="130"/>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3"/>
    </row>
    <row r="74" spans="2:99" ht="9.75" customHeight="1">
      <c r="B74" s="643" t="s">
        <v>222</v>
      </c>
      <c r="C74" s="546"/>
      <c r="D74" s="546"/>
      <c r="E74" s="546"/>
      <c r="F74" s="546"/>
      <c r="G74" s="546"/>
      <c r="H74" s="546"/>
      <c r="I74" s="546"/>
      <c r="J74" s="546"/>
      <c r="K74" s="546"/>
      <c r="L74" s="546"/>
      <c r="M74" s="546"/>
      <c r="N74" s="546"/>
      <c r="O74" s="546"/>
      <c r="P74" s="546"/>
      <c r="Q74" s="546"/>
      <c r="R74" s="546"/>
      <c r="S74" s="546"/>
      <c r="T74" s="546"/>
      <c r="U74" s="546"/>
      <c r="V74" s="546"/>
      <c r="W74" s="584"/>
      <c r="X74" s="122"/>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5"/>
      <c r="BJ74" s="122"/>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6"/>
    </row>
    <row r="75" spans="2:99" ht="9.75" customHeight="1">
      <c r="B75" s="607"/>
      <c r="C75" s="546"/>
      <c r="D75" s="546"/>
      <c r="E75" s="546"/>
      <c r="F75" s="546"/>
      <c r="G75" s="546"/>
      <c r="H75" s="546"/>
      <c r="I75" s="546"/>
      <c r="J75" s="546"/>
      <c r="K75" s="546"/>
      <c r="L75" s="546"/>
      <c r="M75" s="546"/>
      <c r="N75" s="546"/>
      <c r="O75" s="546"/>
      <c r="P75" s="546"/>
      <c r="Q75" s="546"/>
      <c r="R75" s="546"/>
      <c r="S75" s="546"/>
      <c r="T75" s="546"/>
      <c r="U75" s="546"/>
      <c r="V75" s="546"/>
      <c r="W75" s="584"/>
      <c r="X75" s="127"/>
      <c r="Y75" s="109"/>
      <c r="Z75" s="109"/>
      <c r="AA75" s="109"/>
      <c r="AC75" s="539" t="s">
        <v>222</v>
      </c>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108"/>
      <c r="BF75" s="109"/>
      <c r="BG75" s="109"/>
      <c r="BH75" s="109"/>
      <c r="BI75" s="128"/>
      <c r="BJ75" s="127"/>
      <c r="BK75" s="109"/>
      <c r="BL75" s="109"/>
      <c r="BM75" s="109"/>
      <c r="BO75" s="539" t="s">
        <v>222</v>
      </c>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108"/>
      <c r="CR75" s="109"/>
      <c r="CS75" s="109"/>
      <c r="CT75" s="109"/>
      <c r="CU75" s="129"/>
    </row>
    <row r="76" spans="2:99" ht="9.75" customHeight="1">
      <c r="B76" s="607"/>
      <c r="C76" s="546"/>
      <c r="D76" s="546"/>
      <c r="E76" s="546"/>
      <c r="F76" s="546"/>
      <c r="G76" s="546"/>
      <c r="H76" s="546"/>
      <c r="I76" s="546"/>
      <c r="J76" s="546"/>
      <c r="K76" s="546"/>
      <c r="L76" s="546"/>
      <c r="M76" s="546"/>
      <c r="N76" s="546"/>
      <c r="O76" s="546"/>
      <c r="P76" s="546"/>
      <c r="Q76" s="546"/>
      <c r="R76" s="546"/>
      <c r="S76" s="546"/>
      <c r="T76" s="546"/>
      <c r="U76" s="546"/>
      <c r="V76" s="546"/>
      <c r="W76" s="584"/>
      <c r="X76" s="127"/>
      <c r="Y76" s="109"/>
      <c r="Z76" s="109"/>
      <c r="AA76" s="109"/>
      <c r="AB76" s="108"/>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108"/>
      <c r="BF76" s="109"/>
      <c r="BG76" s="109"/>
      <c r="BH76" s="109"/>
      <c r="BI76" s="128"/>
      <c r="BJ76" s="127"/>
      <c r="BK76" s="109"/>
      <c r="BL76" s="109"/>
      <c r="BM76" s="109"/>
      <c r="BN76" s="108"/>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108"/>
      <c r="CR76" s="109"/>
      <c r="CS76" s="109"/>
      <c r="CT76" s="109"/>
      <c r="CU76" s="129"/>
    </row>
    <row r="77" spans="2:99" ht="9.75" customHeight="1">
      <c r="B77" s="607"/>
      <c r="C77" s="546"/>
      <c r="D77" s="546"/>
      <c r="E77" s="546"/>
      <c r="F77" s="546"/>
      <c r="G77" s="546"/>
      <c r="H77" s="546"/>
      <c r="I77" s="546"/>
      <c r="J77" s="546"/>
      <c r="K77" s="546"/>
      <c r="L77" s="546"/>
      <c r="M77" s="546"/>
      <c r="N77" s="546"/>
      <c r="O77" s="546"/>
      <c r="P77" s="546"/>
      <c r="Q77" s="546"/>
      <c r="R77" s="546"/>
      <c r="S77" s="546"/>
      <c r="T77" s="546"/>
      <c r="U77" s="546"/>
      <c r="V77" s="546"/>
      <c r="W77" s="584"/>
      <c r="X77" s="127"/>
      <c r="Y77" s="109"/>
      <c r="Z77" s="109"/>
      <c r="AA77" s="109"/>
      <c r="AB77" s="108"/>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108"/>
      <c r="BF77" s="109"/>
      <c r="BG77" s="109"/>
      <c r="BH77" s="109"/>
      <c r="BI77" s="128"/>
      <c r="BJ77" s="127"/>
      <c r="BK77" s="109"/>
      <c r="BL77" s="109"/>
      <c r="BM77" s="109"/>
      <c r="BN77" s="108"/>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108"/>
      <c r="CR77" s="109"/>
      <c r="CS77" s="109"/>
      <c r="CT77" s="109"/>
      <c r="CU77" s="129"/>
    </row>
    <row r="78" spans="2:99" ht="9.75" customHeight="1">
      <c r="B78" s="607"/>
      <c r="C78" s="546"/>
      <c r="D78" s="546"/>
      <c r="E78" s="546"/>
      <c r="F78" s="546"/>
      <c r="G78" s="546"/>
      <c r="H78" s="546"/>
      <c r="I78" s="546"/>
      <c r="J78" s="546"/>
      <c r="K78" s="546"/>
      <c r="L78" s="546"/>
      <c r="M78" s="546"/>
      <c r="N78" s="546"/>
      <c r="O78" s="546"/>
      <c r="P78" s="546"/>
      <c r="Q78" s="546"/>
      <c r="R78" s="546"/>
      <c r="S78" s="546"/>
      <c r="T78" s="546"/>
      <c r="U78" s="546"/>
      <c r="V78" s="546"/>
      <c r="W78" s="584"/>
      <c r="X78" s="127"/>
      <c r="Y78" s="109"/>
      <c r="Z78" s="109"/>
      <c r="AA78" s="109"/>
      <c r="AB78" s="108"/>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108"/>
      <c r="BF78" s="109"/>
      <c r="BG78" s="109"/>
      <c r="BH78" s="109"/>
      <c r="BI78" s="128"/>
      <c r="BJ78" s="127"/>
      <c r="BK78" s="109"/>
      <c r="BL78" s="109"/>
      <c r="BM78" s="109"/>
      <c r="BN78" s="108"/>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108"/>
      <c r="CR78" s="109"/>
      <c r="CS78" s="109"/>
      <c r="CT78" s="109"/>
      <c r="CU78" s="129"/>
    </row>
    <row r="79" spans="2:99" ht="9.75" customHeight="1">
      <c r="B79" s="607"/>
      <c r="C79" s="546"/>
      <c r="D79" s="546"/>
      <c r="E79" s="546"/>
      <c r="F79" s="546"/>
      <c r="G79" s="546"/>
      <c r="H79" s="546"/>
      <c r="I79" s="546"/>
      <c r="J79" s="546"/>
      <c r="K79" s="546"/>
      <c r="L79" s="546"/>
      <c r="M79" s="546"/>
      <c r="N79" s="546"/>
      <c r="O79" s="546"/>
      <c r="P79" s="546"/>
      <c r="Q79" s="546"/>
      <c r="R79" s="546"/>
      <c r="S79" s="546"/>
      <c r="T79" s="546"/>
      <c r="U79" s="546"/>
      <c r="V79" s="546"/>
      <c r="W79" s="584"/>
      <c r="X79" s="127"/>
      <c r="Y79" s="109"/>
      <c r="Z79" s="109"/>
      <c r="AA79" s="109"/>
      <c r="AB79" s="108"/>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108"/>
      <c r="BF79" s="109"/>
      <c r="BG79" s="109"/>
      <c r="BH79" s="109"/>
      <c r="BI79" s="128"/>
      <c r="BJ79" s="127"/>
      <c r="BK79" s="109"/>
      <c r="BL79" s="109"/>
      <c r="BM79" s="109"/>
      <c r="BN79" s="108"/>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108"/>
      <c r="CR79" s="109"/>
      <c r="CS79" s="109"/>
      <c r="CT79" s="109"/>
      <c r="CU79" s="129"/>
    </row>
    <row r="80" spans="2:99" ht="9.75" customHeight="1">
      <c r="B80" s="607"/>
      <c r="C80" s="546"/>
      <c r="D80" s="546"/>
      <c r="E80" s="546"/>
      <c r="F80" s="546"/>
      <c r="G80" s="546"/>
      <c r="H80" s="546"/>
      <c r="I80" s="546"/>
      <c r="J80" s="546"/>
      <c r="K80" s="546"/>
      <c r="L80" s="546"/>
      <c r="M80" s="546"/>
      <c r="N80" s="546"/>
      <c r="O80" s="546"/>
      <c r="P80" s="546"/>
      <c r="Q80" s="546"/>
      <c r="R80" s="546"/>
      <c r="S80" s="546"/>
      <c r="T80" s="546"/>
      <c r="U80" s="546"/>
      <c r="V80" s="546"/>
      <c r="W80" s="584"/>
      <c r="X80" s="127"/>
      <c r="Y80" s="109"/>
      <c r="Z80" s="109"/>
      <c r="AA80" s="109"/>
      <c r="AB80" s="108"/>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108"/>
      <c r="BF80" s="109"/>
      <c r="BG80" s="109"/>
      <c r="BH80" s="109"/>
      <c r="BI80" s="128"/>
      <c r="BJ80" s="127"/>
      <c r="BK80" s="109"/>
      <c r="BL80" s="109"/>
      <c r="BM80" s="109"/>
      <c r="BN80" s="108"/>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108"/>
      <c r="CR80" s="109"/>
      <c r="CS80" s="109"/>
      <c r="CT80" s="109"/>
      <c r="CU80" s="129"/>
    </row>
    <row r="81" spans="2:99" ht="9.75" customHeight="1">
      <c r="B81" s="607"/>
      <c r="C81" s="546"/>
      <c r="D81" s="546"/>
      <c r="E81" s="546"/>
      <c r="F81" s="546"/>
      <c r="G81" s="546"/>
      <c r="H81" s="546"/>
      <c r="I81" s="546"/>
      <c r="J81" s="546"/>
      <c r="K81" s="546"/>
      <c r="L81" s="546"/>
      <c r="M81" s="546"/>
      <c r="N81" s="546"/>
      <c r="O81" s="546"/>
      <c r="P81" s="546"/>
      <c r="Q81" s="546"/>
      <c r="R81" s="546"/>
      <c r="S81" s="546"/>
      <c r="T81" s="546"/>
      <c r="U81" s="546"/>
      <c r="V81" s="546"/>
      <c r="W81" s="584"/>
      <c r="X81" s="127"/>
      <c r="Y81" s="109"/>
      <c r="Z81" s="109"/>
      <c r="AA81" s="109"/>
      <c r="AB81" s="108"/>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108"/>
      <c r="BF81" s="109"/>
      <c r="BG81" s="109"/>
      <c r="BH81" s="109"/>
      <c r="BI81" s="128"/>
      <c r="BJ81" s="127"/>
      <c r="BK81" s="109"/>
      <c r="BL81" s="109"/>
      <c r="BM81" s="109"/>
      <c r="BN81" s="108"/>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108"/>
      <c r="CR81" s="109"/>
      <c r="CS81" s="109"/>
      <c r="CT81" s="109"/>
      <c r="CU81" s="129"/>
    </row>
    <row r="82" spans="2:99" ht="9.75" customHeight="1">
      <c r="B82" s="607"/>
      <c r="C82" s="546"/>
      <c r="D82" s="546"/>
      <c r="E82" s="546"/>
      <c r="F82" s="546"/>
      <c r="G82" s="546"/>
      <c r="H82" s="546"/>
      <c r="I82" s="546"/>
      <c r="J82" s="546"/>
      <c r="K82" s="546"/>
      <c r="L82" s="546"/>
      <c r="M82" s="546"/>
      <c r="N82" s="546"/>
      <c r="O82" s="546"/>
      <c r="P82" s="546"/>
      <c r="Q82" s="546"/>
      <c r="R82" s="546"/>
      <c r="S82" s="546"/>
      <c r="T82" s="546"/>
      <c r="U82" s="546"/>
      <c r="V82" s="546"/>
      <c r="W82" s="584"/>
      <c r="X82" s="127"/>
      <c r="Y82" s="109"/>
      <c r="Z82" s="109"/>
      <c r="AA82" s="109"/>
      <c r="AB82" s="108"/>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108"/>
      <c r="BF82" s="109"/>
      <c r="BG82" s="109"/>
      <c r="BH82" s="109"/>
      <c r="BI82" s="128"/>
      <c r="BJ82" s="127"/>
      <c r="BK82" s="109"/>
      <c r="BL82" s="109"/>
      <c r="BM82" s="109"/>
      <c r="BN82" s="108"/>
      <c r="BO82" s="539"/>
      <c r="BP82" s="539"/>
      <c r="BQ82" s="539"/>
      <c r="BR82" s="539"/>
      <c r="BS82" s="539"/>
      <c r="BT82" s="539"/>
      <c r="BU82" s="539"/>
      <c r="BV82" s="539"/>
      <c r="BW82" s="539"/>
      <c r="BX82" s="539"/>
      <c r="BY82" s="539"/>
      <c r="BZ82" s="539"/>
      <c r="CA82" s="539"/>
      <c r="CB82" s="539"/>
      <c r="CC82" s="539"/>
      <c r="CD82" s="539"/>
      <c r="CE82" s="539"/>
      <c r="CF82" s="539"/>
      <c r="CG82" s="539"/>
      <c r="CH82" s="539"/>
      <c r="CI82" s="539"/>
      <c r="CJ82" s="539"/>
      <c r="CK82" s="539"/>
      <c r="CL82" s="539"/>
      <c r="CM82" s="539"/>
      <c r="CN82" s="539"/>
      <c r="CO82" s="539"/>
      <c r="CP82" s="539"/>
      <c r="CQ82" s="108"/>
      <c r="CR82" s="109"/>
      <c r="CS82" s="109"/>
      <c r="CT82" s="109"/>
      <c r="CU82" s="129"/>
    </row>
    <row r="83" spans="2:99" ht="9.75" customHeight="1">
      <c r="B83" s="607"/>
      <c r="C83" s="546"/>
      <c r="D83" s="546"/>
      <c r="E83" s="546"/>
      <c r="F83" s="546"/>
      <c r="G83" s="546"/>
      <c r="H83" s="546"/>
      <c r="I83" s="546"/>
      <c r="J83" s="546"/>
      <c r="K83" s="546"/>
      <c r="L83" s="546"/>
      <c r="M83" s="546"/>
      <c r="N83" s="546"/>
      <c r="O83" s="546"/>
      <c r="P83" s="546"/>
      <c r="Q83" s="546"/>
      <c r="R83" s="546"/>
      <c r="S83" s="546"/>
      <c r="T83" s="546"/>
      <c r="U83" s="546"/>
      <c r="V83" s="546"/>
      <c r="W83" s="584"/>
      <c r="X83" s="127"/>
      <c r="Y83" s="109"/>
      <c r="Z83" s="109"/>
      <c r="AA83" s="109"/>
      <c r="AB83" s="108"/>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108"/>
      <c r="BF83" s="109"/>
      <c r="BG83" s="109"/>
      <c r="BH83" s="109"/>
      <c r="BI83" s="128"/>
      <c r="BJ83" s="127"/>
      <c r="BK83" s="109"/>
      <c r="BL83" s="109"/>
      <c r="BM83" s="109"/>
      <c r="BN83" s="108"/>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108"/>
      <c r="CR83" s="109"/>
      <c r="CS83" s="109"/>
      <c r="CT83" s="109"/>
      <c r="CU83" s="129"/>
    </row>
    <row r="84" spans="2:99" ht="9.75" customHeight="1">
      <c r="B84" s="607"/>
      <c r="C84" s="546"/>
      <c r="D84" s="546"/>
      <c r="E84" s="546"/>
      <c r="F84" s="546"/>
      <c r="G84" s="546"/>
      <c r="H84" s="546"/>
      <c r="I84" s="546"/>
      <c r="J84" s="546"/>
      <c r="K84" s="546"/>
      <c r="L84" s="546"/>
      <c r="M84" s="546"/>
      <c r="N84" s="546"/>
      <c r="O84" s="546"/>
      <c r="P84" s="546"/>
      <c r="Q84" s="546"/>
      <c r="R84" s="546"/>
      <c r="S84" s="546"/>
      <c r="T84" s="546"/>
      <c r="U84" s="546"/>
      <c r="V84" s="546"/>
      <c r="W84" s="584"/>
      <c r="X84" s="127"/>
      <c r="Y84" s="109"/>
      <c r="Z84" s="109"/>
      <c r="AA84" s="109"/>
      <c r="AB84" s="108"/>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108"/>
      <c r="BF84" s="109"/>
      <c r="BG84" s="109"/>
      <c r="BH84" s="109"/>
      <c r="BI84" s="128"/>
      <c r="BJ84" s="127"/>
      <c r="BK84" s="109"/>
      <c r="BL84" s="109"/>
      <c r="BM84" s="109"/>
      <c r="BN84" s="108"/>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108"/>
      <c r="CR84" s="109"/>
      <c r="CS84" s="109"/>
      <c r="CT84" s="109"/>
      <c r="CU84" s="129"/>
    </row>
    <row r="85" spans="2:99" ht="9.75" customHeight="1">
      <c r="B85" s="607"/>
      <c r="C85" s="546"/>
      <c r="D85" s="546"/>
      <c r="E85" s="546"/>
      <c r="F85" s="546"/>
      <c r="G85" s="546"/>
      <c r="H85" s="546"/>
      <c r="I85" s="546"/>
      <c r="J85" s="546"/>
      <c r="K85" s="546"/>
      <c r="L85" s="546"/>
      <c r="M85" s="546"/>
      <c r="N85" s="546"/>
      <c r="O85" s="546"/>
      <c r="P85" s="546"/>
      <c r="Q85" s="546"/>
      <c r="R85" s="546"/>
      <c r="S85" s="546"/>
      <c r="T85" s="546"/>
      <c r="U85" s="546"/>
      <c r="V85" s="546"/>
      <c r="W85" s="584"/>
      <c r="X85" s="127"/>
      <c r="Y85" s="109"/>
      <c r="Z85" s="109"/>
      <c r="AA85" s="109"/>
      <c r="AB85" s="108"/>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108"/>
      <c r="BF85" s="109"/>
      <c r="BG85" s="109"/>
      <c r="BH85" s="109"/>
      <c r="BI85" s="128"/>
      <c r="BJ85" s="127"/>
      <c r="BK85" s="109"/>
      <c r="BL85" s="109"/>
      <c r="BM85" s="109"/>
      <c r="BN85" s="108"/>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108"/>
      <c r="CR85" s="109"/>
      <c r="CS85" s="109"/>
      <c r="CT85" s="109"/>
      <c r="CU85" s="129"/>
    </row>
    <row r="86" spans="2:99" ht="9.75" customHeight="1">
      <c r="B86" s="607"/>
      <c r="C86" s="546"/>
      <c r="D86" s="546"/>
      <c r="E86" s="546"/>
      <c r="F86" s="546"/>
      <c r="G86" s="546"/>
      <c r="H86" s="546"/>
      <c r="I86" s="546"/>
      <c r="J86" s="546"/>
      <c r="K86" s="546"/>
      <c r="L86" s="546"/>
      <c r="M86" s="546"/>
      <c r="N86" s="546"/>
      <c r="O86" s="546"/>
      <c r="P86" s="546"/>
      <c r="Q86" s="546"/>
      <c r="R86" s="546"/>
      <c r="S86" s="546"/>
      <c r="T86" s="546"/>
      <c r="U86" s="546"/>
      <c r="V86" s="546"/>
      <c r="W86" s="584"/>
      <c r="X86" s="127"/>
      <c r="Y86" s="109"/>
      <c r="Z86" s="109"/>
      <c r="AA86" s="109"/>
      <c r="AB86" s="108"/>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108"/>
      <c r="BF86" s="109"/>
      <c r="BG86" s="109"/>
      <c r="BH86" s="109"/>
      <c r="BI86" s="128"/>
      <c r="BJ86" s="127"/>
      <c r="BK86" s="109"/>
      <c r="BL86" s="109"/>
      <c r="BM86" s="109"/>
      <c r="BN86" s="108"/>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108"/>
      <c r="CR86" s="109"/>
      <c r="CS86" s="109"/>
      <c r="CT86" s="109"/>
      <c r="CU86" s="129"/>
    </row>
    <row r="87" spans="2:99" ht="9.75" customHeight="1">
      <c r="B87" s="607"/>
      <c r="C87" s="546"/>
      <c r="D87" s="546"/>
      <c r="E87" s="546"/>
      <c r="F87" s="546"/>
      <c r="G87" s="546"/>
      <c r="H87" s="546"/>
      <c r="I87" s="546"/>
      <c r="J87" s="546"/>
      <c r="K87" s="546"/>
      <c r="L87" s="546"/>
      <c r="M87" s="546"/>
      <c r="N87" s="546"/>
      <c r="O87" s="546"/>
      <c r="P87" s="546"/>
      <c r="Q87" s="546"/>
      <c r="R87" s="546"/>
      <c r="S87" s="546"/>
      <c r="T87" s="546"/>
      <c r="U87" s="546"/>
      <c r="V87" s="546"/>
      <c r="W87" s="584"/>
      <c r="X87" s="127"/>
      <c r="Y87" s="109"/>
      <c r="Z87" s="109"/>
      <c r="AA87" s="109"/>
      <c r="AB87" s="108"/>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108"/>
      <c r="BF87" s="109"/>
      <c r="BG87" s="109"/>
      <c r="BH87" s="109"/>
      <c r="BI87" s="128"/>
      <c r="BJ87" s="127"/>
      <c r="BK87" s="109"/>
      <c r="BL87" s="109"/>
      <c r="BM87" s="109"/>
      <c r="BN87" s="108"/>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108"/>
      <c r="CR87" s="109"/>
      <c r="CS87" s="109"/>
      <c r="CT87" s="109"/>
      <c r="CU87" s="129"/>
    </row>
    <row r="88" spans="2:99" ht="9.75" customHeight="1">
      <c r="B88" s="607"/>
      <c r="C88" s="546"/>
      <c r="D88" s="546"/>
      <c r="E88" s="546"/>
      <c r="F88" s="546"/>
      <c r="G88" s="546"/>
      <c r="H88" s="546"/>
      <c r="I88" s="546"/>
      <c r="J88" s="546"/>
      <c r="K88" s="546"/>
      <c r="L88" s="546"/>
      <c r="M88" s="546"/>
      <c r="N88" s="546"/>
      <c r="O88" s="546"/>
      <c r="P88" s="546"/>
      <c r="Q88" s="546"/>
      <c r="R88" s="546"/>
      <c r="S88" s="546"/>
      <c r="T88" s="546"/>
      <c r="U88" s="546"/>
      <c r="V88" s="546"/>
      <c r="W88" s="584"/>
      <c r="X88" s="127"/>
      <c r="Y88" s="109"/>
      <c r="Z88" s="109"/>
      <c r="AA88" s="109"/>
      <c r="AB88" s="108"/>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108"/>
      <c r="BF88" s="109"/>
      <c r="BG88" s="109"/>
      <c r="BH88" s="109"/>
      <c r="BI88" s="128"/>
      <c r="BJ88" s="127"/>
      <c r="BK88" s="109"/>
      <c r="BL88" s="109"/>
      <c r="BM88" s="109"/>
      <c r="BN88" s="108"/>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108"/>
      <c r="CR88" s="109"/>
      <c r="CS88" s="109"/>
      <c r="CT88" s="109"/>
      <c r="CU88" s="129"/>
    </row>
    <row r="89" spans="2:99" ht="9.75" customHeight="1">
      <c r="B89" s="607"/>
      <c r="C89" s="546"/>
      <c r="D89" s="546"/>
      <c r="E89" s="546"/>
      <c r="F89" s="546"/>
      <c r="G89" s="546"/>
      <c r="H89" s="546"/>
      <c r="I89" s="546"/>
      <c r="J89" s="546"/>
      <c r="K89" s="546"/>
      <c r="L89" s="546"/>
      <c r="M89" s="546"/>
      <c r="N89" s="546"/>
      <c r="O89" s="546"/>
      <c r="P89" s="546"/>
      <c r="Q89" s="546"/>
      <c r="R89" s="546"/>
      <c r="S89" s="546"/>
      <c r="T89" s="546"/>
      <c r="U89" s="546"/>
      <c r="V89" s="546"/>
      <c r="W89" s="584"/>
      <c r="X89" s="127"/>
      <c r="Y89" s="109"/>
      <c r="Z89" s="109"/>
      <c r="AA89" s="109"/>
      <c r="AB89" s="108"/>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108"/>
      <c r="BF89" s="109"/>
      <c r="BG89" s="109"/>
      <c r="BH89" s="109"/>
      <c r="BI89" s="128"/>
      <c r="BJ89" s="127"/>
      <c r="BK89" s="109"/>
      <c r="BL89" s="109"/>
      <c r="BM89" s="109"/>
      <c r="BN89" s="108"/>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108"/>
      <c r="CR89" s="109"/>
      <c r="CS89" s="109"/>
      <c r="CT89" s="109"/>
      <c r="CU89" s="129"/>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6"/>
      <c r="X90" s="130"/>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2"/>
      <c r="BJ90" s="130"/>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3"/>
    </row>
    <row r="91" spans="2:99" ht="9.75" customHeight="1">
      <c r="B91" s="643" t="s">
        <v>222</v>
      </c>
      <c r="C91" s="546"/>
      <c r="D91" s="546"/>
      <c r="E91" s="546"/>
      <c r="F91" s="546"/>
      <c r="G91" s="546"/>
      <c r="H91" s="546"/>
      <c r="I91" s="546"/>
      <c r="J91" s="546"/>
      <c r="K91" s="546"/>
      <c r="L91" s="546"/>
      <c r="M91" s="546"/>
      <c r="N91" s="546"/>
      <c r="O91" s="546"/>
      <c r="P91" s="546"/>
      <c r="Q91" s="546"/>
      <c r="R91" s="546"/>
      <c r="S91" s="546"/>
      <c r="T91" s="546"/>
      <c r="U91" s="546"/>
      <c r="V91" s="546"/>
      <c r="W91" s="584"/>
      <c r="X91" s="122"/>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5"/>
      <c r="BJ91" s="122"/>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6"/>
    </row>
    <row r="92" spans="2:99" ht="9.75" customHeight="1">
      <c r="B92" s="607"/>
      <c r="C92" s="546"/>
      <c r="D92" s="546"/>
      <c r="E92" s="546"/>
      <c r="F92" s="546"/>
      <c r="G92" s="546"/>
      <c r="H92" s="546"/>
      <c r="I92" s="546"/>
      <c r="J92" s="546"/>
      <c r="K92" s="546"/>
      <c r="L92" s="546"/>
      <c r="M92" s="546"/>
      <c r="N92" s="546"/>
      <c r="O92" s="546"/>
      <c r="P92" s="546"/>
      <c r="Q92" s="546"/>
      <c r="R92" s="546"/>
      <c r="S92" s="546"/>
      <c r="T92" s="546"/>
      <c r="U92" s="546"/>
      <c r="V92" s="546"/>
      <c r="W92" s="584"/>
      <c r="X92" s="127"/>
      <c r="Y92" s="109"/>
      <c r="Z92" s="109"/>
      <c r="AA92" s="109"/>
      <c r="AC92" s="539" t="s">
        <v>222</v>
      </c>
      <c r="AD92" s="539"/>
      <c r="AE92" s="539"/>
      <c r="AF92" s="539"/>
      <c r="AG92" s="539"/>
      <c r="AH92" s="539"/>
      <c r="AI92" s="539"/>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108"/>
      <c r="BF92" s="109"/>
      <c r="BG92" s="109"/>
      <c r="BH92" s="109"/>
      <c r="BI92" s="128"/>
      <c r="BJ92" s="127"/>
      <c r="BK92" s="109"/>
      <c r="BL92" s="109"/>
      <c r="BM92" s="109"/>
      <c r="BO92" s="539" t="s">
        <v>222</v>
      </c>
      <c r="BP92" s="539"/>
      <c r="BQ92" s="539"/>
      <c r="BR92" s="539"/>
      <c r="BS92" s="539"/>
      <c r="BT92" s="539"/>
      <c r="BU92" s="539"/>
      <c r="BV92" s="539"/>
      <c r="BW92" s="539"/>
      <c r="BX92" s="539"/>
      <c r="BY92" s="539"/>
      <c r="BZ92" s="539"/>
      <c r="CA92" s="539"/>
      <c r="CB92" s="539"/>
      <c r="CC92" s="539"/>
      <c r="CD92" s="539"/>
      <c r="CE92" s="539"/>
      <c r="CF92" s="539"/>
      <c r="CG92" s="539"/>
      <c r="CH92" s="539"/>
      <c r="CI92" s="539"/>
      <c r="CJ92" s="539"/>
      <c r="CK92" s="539"/>
      <c r="CL92" s="539"/>
      <c r="CM92" s="539"/>
      <c r="CN92" s="539"/>
      <c r="CO92" s="539"/>
      <c r="CP92" s="539"/>
      <c r="CQ92" s="108"/>
      <c r="CR92" s="109"/>
      <c r="CS92" s="109"/>
      <c r="CT92" s="109"/>
      <c r="CU92" s="129"/>
    </row>
    <row r="93" spans="2:99" ht="9.75" customHeight="1">
      <c r="B93" s="607"/>
      <c r="C93" s="546"/>
      <c r="D93" s="546"/>
      <c r="E93" s="546"/>
      <c r="F93" s="546"/>
      <c r="G93" s="546"/>
      <c r="H93" s="546"/>
      <c r="I93" s="546"/>
      <c r="J93" s="546"/>
      <c r="K93" s="546"/>
      <c r="L93" s="546"/>
      <c r="M93" s="546"/>
      <c r="N93" s="546"/>
      <c r="O93" s="546"/>
      <c r="P93" s="546"/>
      <c r="Q93" s="546"/>
      <c r="R93" s="546"/>
      <c r="S93" s="546"/>
      <c r="T93" s="546"/>
      <c r="U93" s="546"/>
      <c r="V93" s="546"/>
      <c r="W93" s="584"/>
      <c r="X93" s="127"/>
      <c r="Y93" s="109"/>
      <c r="Z93" s="109"/>
      <c r="AA93" s="109"/>
      <c r="AB93" s="108"/>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108"/>
      <c r="BF93" s="109"/>
      <c r="BG93" s="109"/>
      <c r="BH93" s="109"/>
      <c r="BI93" s="128"/>
      <c r="BJ93" s="127"/>
      <c r="BK93" s="109"/>
      <c r="BL93" s="109"/>
      <c r="BM93" s="109"/>
      <c r="BN93" s="108"/>
      <c r="BO93" s="539"/>
      <c r="BP93" s="539"/>
      <c r="BQ93" s="539"/>
      <c r="BR93" s="539"/>
      <c r="BS93" s="539"/>
      <c r="BT93" s="539"/>
      <c r="BU93" s="539"/>
      <c r="BV93" s="539"/>
      <c r="BW93" s="539"/>
      <c r="BX93" s="539"/>
      <c r="BY93" s="539"/>
      <c r="BZ93" s="539"/>
      <c r="CA93" s="539"/>
      <c r="CB93" s="539"/>
      <c r="CC93" s="539"/>
      <c r="CD93" s="539"/>
      <c r="CE93" s="539"/>
      <c r="CF93" s="539"/>
      <c r="CG93" s="539"/>
      <c r="CH93" s="539"/>
      <c r="CI93" s="539"/>
      <c r="CJ93" s="539"/>
      <c r="CK93" s="539"/>
      <c r="CL93" s="539"/>
      <c r="CM93" s="539"/>
      <c r="CN93" s="539"/>
      <c r="CO93" s="539"/>
      <c r="CP93" s="539"/>
      <c r="CQ93" s="108"/>
      <c r="CR93" s="109"/>
      <c r="CS93" s="109"/>
      <c r="CT93" s="109"/>
      <c r="CU93" s="129"/>
    </row>
    <row r="94" spans="2:99" ht="9.75" customHeight="1">
      <c r="B94" s="607"/>
      <c r="C94" s="546"/>
      <c r="D94" s="546"/>
      <c r="E94" s="546"/>
      <c r="F94" s="546"/>
      <c r="G94" s="546"/>
      <c r="H94" s="546"/>
      <c r="I94" s="546"/>
      <c r="J94" s="546"/>
      <c r="K94" s="546"/>
      <c r="L94" s="546"/>
      <c r="M94" s="546"/>
      <c r="N94" s="546"/>
      <c r="O94" s="546"/>
      <c r="P94" s="546"/>
      <c r="Q94" s="546"/>
      <c r="R94" s="546"/>
      <c r="S94" s="546"/>
      <c r="T94" s="546"/>
      <c r="U94" s="546"/>
      <c r="V94" s="546"/>
      <c r="W94" s="584"/>
      <c r="X94" s="127"/>
      <c r="Y94" s="109"/>
      <c r="Z94" s="109"/>
      <c r="AA94" s="109"/>
      <c r="AB94" s="108"/>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108"/>
      <c r="BF94" s="109"/>
      <c r="BG94" s="109"/>
      <c r="BH94" s="109"/>
      <c r="BI94" s="128"/>
      <c r="BJ94" s="127"/>
      <c r="BK94" s="109"/>
      <c r="BL94" s="109"/>
      <c r="BM94" s="109"/>
      <c r="BN94" s="108"/>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108"/>
      <c r="CR94" s="109"/>
      <c r="CS94" s="109"/>
      <c r="CT94" s="109"/>
      <c r="CU94" s="129"/>
    </row>
    <row r="95" spans="2:99" ht="9.75" customHeight="1">
      <c r="B95" s="607"/>
      <c r="C95" s="546"/>
      <c r="D95" s="546"/>
      <c r="E95" s="546"/>
      <c r="F95" s="546"/>
      <c r="G95" s="546"/>
      <c r="H95" s="546"/>
      <c r="I95" s="546"/>
      <c r="J95" s="546"/>
      <c r="K95" s="546"/>
      <c r="L95" s="546"/>
      <c r="M95" s="546"/>
      <c r="N95" s="546"/>
      <c r="O95" s="546"/>
      <c r="P95" s="546"/>
      <c r="Q95" s="546"/>
      <c r="R95" s="546"/>
      <c r="S95" s="546"/>
      <c r="T95" s="546"/>
      <c r="U95" s="546"/>
      <c r="V95" s="546"/>
      <c r="W95" s="584"/>
      <c r="X95" s="127"/>
      <c r="Y95" s="109"/>
      <c r="Z95" s="109"/>
      <c r="AA95" s="109"/>
      <c r="AB95" s="108"/>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108"/>
      <c r="BF95" s="109"/>
      <c r="BG95" s="109"/>
      <c r="BH95" s="109"/>
      <c r="BI95" s="128"/>
      <c r="BJ95" s="127"/>
      <c r="BK95" s="109"/>
      <c r="BL95" s="109"/>
      <c r="BM95" s="109"/>
      <c r="BN95" s="108"/>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108"/>
      <c r="CR95" s="109"/>
      <c r="CS95" s="109"/>
      <c r="CT95" s="109"/>
      <c r="CU95" s="129"/>
    </row>
    <row r="96" spans="2:99" ht="9.75" customHeight="1">
      <c r="B96" s="607"/>
      <c r="C96" s="546"/>
      <c r="D96" s="546"/>
      <c r="E96" s="546"/>
      <c r="F96" s="546"/>
      <c r="G96" s="546"/>
      <c r="H96" s="546"/>
      <c r="I96" s="546"/>
      <c r="J96" s="546"/>
      <c r="K96" s="546"/>
      <c r="L96" s="546"/>
      <c r="M96" s="546"/>
      <c r="N96" s="546"/>
      <c r="O96" s="546"/>
      <c r="P96" s="546"/>
      <c r="Q96" s="546"/>
      <c r="R96" s="546"/>
      <c r="S96" s="546"/>
      <c r="T96" s="546"/>
      <c r="U96" s="546"/>
      <c r="V96" s="546"/>
      <c r="W96" s="584"/>
      <c r="X96" s="127"/>
      <c r="Y96" s="109"/>
      <c r="Z96" s="109"/>
      <c r="AA96" s="109"/>
      <c r="AB96" s="108"/>
      <c r="AC96" s="539"/>
      <c r="AD96" s="539"/>
      <c r="AE96" s="539"/>
      <c r="AF96" s="539"/>
      <c r="AG96" s="539"/>
      <c r="AH96" s="539"/>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108"/>
      <c r="BF96" s="109"/>
      <c r="BG96" s="109"/>
      <c r="BH96" s="109"/>
      <c r="BI96" s="128"/>
      <c r="BJ96" s="127"/>
      <c r="BK96" s="109"/>
      <c r="BL96" s="109"/>
      <c r="BM96" s="109"/>
      <c r="BN96" s="108"/>
      <c r="BO96" s="539"/>
      <c r="BP96" s="539"/>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108"/>
      <c r="CR96" s="109"/>
      <c r="CS96" s="109"/>
      <c r="CT96" s="109"/>
      <c r="CU96" s="129"/>
    </row>
    <row r="97" spans="2:99" ht="9.75" customHeight="1">
      <c r="B97" s="607"/>
      <c r="C97" s="546"/>
      <c r="D97" s="546"/>
      <c r="E97" s="546"/>
      <c r="F97" s="546"/>
      <c r="G97" s="546"/>
      <c r="H97" s="546"/>
      <c r="I97" s="546"/>
      <c r="J97" s="546"/>
      <c r="K97" s="546"/>
      <c r="L97" s="546"/>
      <c r="M97" s="546"/>
      <c r="N97" s="546"/>
      <c r="O97" s="546"/>
      <c r="P97" s="546"/>
      <c r="Q97" s="546"/>
      <c r="R97" s="546"/>
      <c r="S97" s="546"/>
      <c r="T97" s="546"/>
      <c r="U97" s="546"/>
      <c r="V97" s="546"/>
      <c r="W97" s="584"/>
      <c r="X97" s="127"/>
      <c r="Y97" s="109"/>
      <c r="Z97" s="109"/>
      <c r="AA97" s="109"/>
      <c r="AB97" s="108"/>
      <c r="AC97" s="539"/>
      <c r="AD97" s="539"/>
      <c r="AE97" s="539"/>
      <c r="AF97" s="539"/>
      <c r="AG97" s="539"/>
      <c r="AH97" s="539"/>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108"/>
      <c r="BF97" s="109"/>
      <c r="BG97" s="109"/>
      <c r="BH97" s="109"/>
      <c r="BI97" s="128"/>
      <c r="BJ97" s="127"/>
      <c r="BK97" s="109"/>
      <c r="BL97" s="109"/>
      <c r="BM97" s="109"/>
      <c r="BN97" s="108"/>
      <c r="BO97" s="539"/>
      <c r="BP97" s="539"/>
      <c r="BQ97" s="539"/>
      <c r="BR97" s="539"/>
      <c r="BS97" s="539"/>
      <c r="BT97" s="539"/>
      <c r="BU97" s="539"/>
      <c r="BV97" s="539"/>
      <c r="BW97" s="539"/>
      <c r="BX97" s="539"/>
      <c r="BY97" s="539"/>
      <c r="BZ97" s="539"/>
      <c r="CA97" s="539"/>
      <c r="CB97" s="539"/>
      <c r="CC97" s="539"/>
      <c r="CD97" s="539"/>
      <c r="CE97" s="539"/>
      <c r="CF97" s="539"/>
      <c r="CG97" s="539"/>
      <c r="CH97" s="539"/>
      <c r="CI97" s="539"/>
      <c r="CJ97" s="539"/>
      <c r="CK97" s="539"/>
      <c r="CL97" s="539"/>
      <c r="CM97" s="539"/>
      <c r="CN97" s="539"/>
      <c r="CO97" s="539"/>
      <c r="CP97" s="539"/>
      <c r="CQ97" s="108"/>
      <c r="CR97" s="109"/>
      <c r="CS97" s="109"/>
      <c r="CT97" s="109"/>
      <c r="CU97" s="129"/>
    </row>
    <row r="98" spans="2:99" ht="9.75" customHeight="1">
      <c r="B98" s="607"/>
      <c r="C98" s="546"/>
      <c r="D98" s="546"/>
      <c r="E98" s="546"/>
      <c r="F98" s="546"/>
      <c r="G98" s="546"/>
      <c r="H98" s="546"/>
      <c r="I98" s="546"/>
      <c r="J98" s="546"/>
      <c r="K98" s="546"/>
      <c r="L98" s="546"/>
      <c r="M98" s="546"/>
      <c r="N98" s="546"/>
      <c r="O98" s="546"/>
      <c r="P98" s="546"/>
      <c r="Q98" s="546"/>
      <c r="R98" s="546"/>
      <c r="S98" s="546"/>
      <c r="T98" s="546"/>
      <c r="U98" s="546"/>
      <c r="V98" s="546"/>
      <c r="W98" s="584"/>
      <c r="X98" s="127"/>
      <c r="Y98" s="109"/>
      <c r="Z98" s="109"/>
      <c r="AA98" s="109"/>
      <c r="AB98" s="108"/>
      <c r="AC98" s="539"/>
      <c r="AD98" s="539"/>
      <c r="AE98" s="539"/>
      <c r="AF98" s="539"/>
      <c r="AG98" s="539"/>
      <c r="AH98" s="539"/>
      <c r="AI98" s="539"/>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108"/>
      <c r="BF98" s="109"/>
      <c r="BG98" s="109"/>
      <c r="BH98" s="109"/>
      <c r="BI98" s="128"/>
      <c r="BJ98" s="127"/>
      <c r="BK98" s="109"/>
      <c r="BL98" s="109"/>
      <c r="BM98" s="109"/>
      <c r="BN98" s="108"/>
      <c r="BO98" s="539"/>
      <c r="BP98" s="539"/>
      <c r="BQ98" s="539"/>
      <c r="BR98" s="539"/>
      <c r="BS98" s="539"/>
      <c r="BT98" s="539"/>
      <c r="BU98" s="539"/>
      <c r="BV98" s="539"/>
      <c r="BW98" s="539"/>
      <c r="BX98" s="539"/>
      <c r="BY98" s="539"/>
      <c r="BZ98" s="539"/>
      <c r="CA98" s="539"/>
      <c r="CB98" s="539"/>
      <c r="CC98" s="539"/>
      <c r="CD98" s="539"/>
      <c r="CE98" s="539"/>
      <c r="CF98" s="539"/>
      <c r="CG98" s="539"/>
      <c r="CH98" s="539"/>
      <c r="CI98" s="539"/>
      <c r="CJ98" s="539"/>
      <c r="CK98" s="539"/>
      <c r="CL98" s="539"/>
      <c r="CM98" s="539"/>
      <c r="CN98" s="539"/>
      <c r="CO98" s="539"/>
      <c r="CP98" s="539"/>
      <c r="CQ98" s="108"/>
      <c r="CR98" s="109"/>
      <c r="CS98" s="109"/>
      <c r="CT98" s="109"/>
      <c r="CU98" s="129"/>
    </row>
    <row r="99" spans="2:99" ht="9.75" customHeight="1">
      <c r="B99" s="607"/>
      <c r="C99" s="546"/>
      <c r="D99" s="546"/>
      <c r="E99" s="546"/>
      <c r="F99" s="546"/>
      <c r="G99" s="546"/>
      <c r="H99" s="546"/>
      <c r="I99" s="546"/>
      <c r="J99" s="546"/>
      <c r="K99" s="546"/>
      <c r="L99" s="546"/>
      <c r="M99" s="546"/>
      <c r="N99" s="546"/>
      <c r="O99" s="546"/>
      <c r="P99" s="546"/>
      <c r="Q99" s="546"/>
      <c r="R99" s="546"/>
      <c r="S99" s="546"/>
      <c r="T99" s="546"/>
      <c r="U99" s="546"/>
      <c r="V99" s="546"/>
      <c r="W99" s="584"/>
      <c r="X99" s="127"/>
      <c r="Y99" s="109"/>
      <c r="Z99" s="109"/>
      <c r="AA99" s="109"/>
      <c r="AB99" s="108"/>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108"/>
      <c r="BF99" s="109"/>
      <c r="BG99" s="109"/>
      <c r="BH99" s="109"/>
      <c r="BI99" s="128"/>
      <c r="BJ99" s="127"/>
      <c r="BK99" s="109"/>
      <c r="BL99" s="109"/>
      <c r="BM99" s="109"/>
      <c r="BN99" s="108"/>
      <c r="BO99" s="539"/>
      <c r="BP99" s="539"/>
      <c r="BQ99" s="539"/>
      <c r="BR99" s="539"/>
      <c r="BS99" s="539"/>
      <c r="BT99" s="539"/>
      <c r="BU99" s="539"/>
      <c r="BV99" s="539"/>
      <c r="BW99" s="539"/>
      <c r="BX99" s="539"/>
      <c r="BY99" s="539"/>
      <c r="BZ99" s="539"/>
      <c r="CA99" s="539"/>
      <c r="CB99" s="539"/>
      <c r="CC99" s="539"/>
      <c r="CD99" s="539"/>
      <c r="CE99" s="539"/>
      <c r="CF99" s="539"/>
      <c r="CG99" s="539"/>
      <c r="CH99" s="539"/>
      <c r="CI99" s="539"/>
      <c r="CJ99" s="539"/>
      <c r="CK99" s="539"/>
      <c r="CL99" s="539"/>
      <c r="CM99" s="539"/>
      <c r="CN99" s="539"/>
      <c r="CO99" s="539"/>
      <c r="CP99" s="539"/>
      <c r="CQ99" s="108"/>
      <c r="CR99" s="109"/>
      <c r="CS99" s="109"/>
      <c r="CT99" s="109"/>
      <c r="CU99" s="129"/>
    </row>
    <row r="100" spans="2:99" ht="9.75" customHeight="1">
      <c r="B100" s="607"/>
      <c r="C100" s="546"/>
      <c r="D100" s="546"/>
      <c r="E100" s="546"/>
      <c r="F100" s="546"/>
      <c r="G100" s="546"/>
      <c r="H100" s="546"/>
      <c r="I100" s="546"/>
      <c r="J100" s="546"/>
      <c r="K100" s="546"/>
      <c r="L100" s="546"/>
      <c r="M100" s="546"/>
      <c r="N100" s="546"/>
      <c r="O100" s="546"/>
      <c r="P100" s="546"/>
      <c r="Q100" s="546"/>
      <c r="R100" s="546"/>
      <c r="S100" s="546"/>
      <c r="T100" s="546"/>
      <c r="U100" s="546"/>
      <c r="V100" s="546"/>
      <c r="W100" s="584"/>
      <c r="X100" s="127"/>
      <c r="Y100" s="109"/>
      <c r="Z100" s="109"/>
      <c r="AA100" s="109"/>
      <c r="AB100" s="108"/>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108"/>
      <c r="BF100" s="109"/>
      <c r="BG100" s="109"/>
      <c r="BH100" s="109"/>
      <c r="BI100" s="128"/>
      <c r="BJ100" s="127"/>
      <c r="BK100" s="109"/>
      <c r="BL100" s="109"/>
      <c r="BM100" s="109"/>
      <c r="BN100" s="108"/>
      <c r="BO100" s="539"/>
      <c r="BP100" s="539"/>
      <c r="BQ100" s="539"/>
      <c r="BR100" s="539"/>
      <c r="BS100" s="539"/>
      <c r="BT100" s="539"/>
      <c r="BU100" s="539"/>
      <c r="BV100" s="539"/>
      <c r="BW100" s="539"/>
      <c r="BX100" s="539"/>
      <c r="BY100" s="539"/>
      <c r="BZ100" s="539"/>
      <c r="CA100" s="539"/>
      <c r="CB100" s="539"/>
      <c r="CC100" s="539"/>
      <c r="CD100" s="539"/>
      <c r="CE100" s="539"/>
      <c r="CF100" s="539"/>
      <c r="CG100" s="539"/>
      <c r="CH100" s="539"/>
      <c r="CI100" s="539"/>
      <c r="CJ100" s="539"/>
      <c r="CK100" s="539"/>
      <c r="CL100" s="539"/>
      <c r="CM100" s="539"/>
      <c r="CN100" s="539"/>
      <c r="CO100" s="539"/>
      <c r="CP100" s="539"/>
      <c r="CQ100" s="108"/>
      <c r="CR100" s="109"/>
      <c r="CS100" s="109"/>
      <c r="CT100" s="109"/>
      <c r="CU100" s="129"/>
    </row>
    <row r="101" spans="2:99" ht="9.75" customHeight="1">
      <c r="B101" s="607"/>
      <c r="C101" s="546"/>
      <c r="D101" s="546"/>
      <c r="E101" s="546"/>
      <c r="F101" s="546"/>
      <c r="G101" s="546"/>
      <c r="H101" s="546"/>
      <c r="I101" s="546"/>
      <c r="J101" s="546"/>
      <c r="K101" s="546"/>
      <c r="L101" s="546"/>
      <c r="M101" s="546"/>
      <c r="N101" s="546"/>
      <c r="O101" s="546"/>
      <c r="P101" s="546"/>
      <c r="Q101" s="546"/>
      <c r="R101" s="546"/>
      <c r="S101" s="546"/>
      <c r="T101" s="546"/>
      <c r="U101" s="546"/>
      <c r="V101" s="546"/>
      <c r="W101" s="584"/>
      <c r="X101" s="127"/>
      <c r="Y101" s="109"/>
      <c r="Z101" s="109"/>
      <c r="AA101" s="109"/>
      <c r="AB101" s="108"/>
      <c r="AC101" s="539"/>
      <c r="AD101" s="539"/>
      <c r="AE101" s="539"/>
      <c r="AF101" s="539"/>
      <c r="AG101" s="539"/>
      <c r="AH101" s="539"/>
      <c r="AI101" s="539"/>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108"/>
      <c r="BF101" s="109"/>
      <c r="BG101" s="109"/>
      <c r="BH101" s="109"/>
      <c r="BI101" s="128"/>
      <c r="BJ101" s="127"/>
      <c r="BK101" s="109"/>
      <c r="BL101" s="109"/>
      <c r="BM101" s="109"/>
      <c r="BN101" s="108"/>
      <c r="BO101" s="539"/>
      <c r="BP101" s="539"/>
      <c r="BQ101" s="539"/>
      <c r="BR101" s="539"/>
      <c r="BS101" s="539"/>
      <c r="BT101" s="539"/>
      <c r="BU101" s="539"/>
      <c r="BV101" s="539"/>
      <c r="BW101" s="539"/>
      <c r="BX101" s="539"/>
      <c r="BY101" s="539"/>
      <c r="BZ101" s="539"/>
      <c r="CA101" s="539"/>
      <c r="CB101" s="539"/>
      <c r="CC101" s="539"/>
      <c r="CD101" s="539"/>
      <c r="CE101" s="539"/>
      <c r="CF101" s="539"/>
      <c r="CG101" s="539"/>
      <c r="CH101" s="539"/>
      <c r="CI101" s="539"/>
      <c r="CJ101" s="539"/>
      <c r="CK101" s="539"/>
      <c r="CL101" s="539"/>
      <c r="CM101" s="539"/>
      <c r="CN101" s="539"/>
      <c r="CO101" s="539"/>
      <c r="CP101" s="539"/>
      <c r="CQ101" s="108"/>
      <c r="CR101" s="109"/>
      <c r="CS101" s="109"/>
      <c r="CT101" s="109"/>
      <c r="CU101" s="129"/>
    </row>
    <row r="102" spans="2:99" ht="9.75" customHeight="1">
      <c r="B102" s="607"/>
      <c r="C102" s="546"/>
      <c r="D102" s="546"/>
      <c r="E102" s="546"/>
      <c r="F102" s="546"/>
      <c r="G102" s="546"/>
      <c r="H102" s="546"/>
      <c r="I102" s="546"/>
      <c r="J102" s="546"/>
      <c r="K102" s="546"/>
      <c r="L102" s="546"/>
      <c r="M102" s="546"/>
      <c r="N102" s="546"/>
      <c r="O102" s="546"/>
      <c r="P102" s="546"/>
      <c r="Q102" s="546"/>
      <c r="R102" s="546"/>
      <c r="S102" s="546"/>
      <c r="T102" s="546"/>
      <c r="U102" s="546"/>
      <c r="V102" s="546"/>
      <c r="W102" s="584"/>
      <c r="X102" s="127"/>
      <c r="Y102" s="109"/>
      <c r="Z102" s="109"/>
      <c r="AA102" s="109"/>
      <c r="AB102" s="108"/>
      <c r="AC102" s="539"/>
      <c r="AD102" s="539"/>
      <c r="AE102" s="539"/>
      <c r="AF102" s="539"/>
      <c r="AG102" s="539"/>
      <c r="AH102" s="539"/>
      <c r="AI102" s="539"/>
      <c r="AJ102" s="539"/>
      <c r="AK102" s="539"/>
      <c r="AL102" s="539"/>
      <c r="AM102" s="539"/>
      <c r="AN102" s="539"/>
      <c r="AO102" s="539"/>
      <c r="AP102" s="539"/>
      <c r="AQ102" s="539"/>
      <c r="AR102" s="539"/>
      <c r="AS102" s="539"/>
      <c r="AT102" s="539"/>
      <c r="AU102" s="539"/>
      <c r="AV102" s="539"/>
      <c r="AW102" s="539"/>
      <c r="AX102" s="539"/>
      <c r="AY102" s="539"/>
      <c r="AZ102" s="539"/>
      <c r="BA102" s="539"/>
      <c r="BB102" s="539"/>
      <c r="BC102" s="539"/>
      <c r="BD102" s="539"/>
      <c r="BE102" s="108"/>
      <c r="BF102" s="109"/>
      <c r="BG102" s="109"/>
      <c r="BH102" s="109"/>
      <c r="BI102" s="128"/>
      <c r="BJ102" s="127"/>
      <c r="BK102" s="109"/>
      <c r="BL102" s="109"/>
      <c r="BM102" s="109"/>
      <c r="BN102" s="108"/>
      <c r="BO102" s="539"/>
      <c r="BP102" s="539"/>
      <c r="BQ102" s="539"/>
      <c r="BR102" s="539"/>
      <c r="BS102" s="539"/>
      <c r="BT102" s="539"/>
      <c r="BU102" s="539"/>
      <c r="BV102" s="539"/>
      <c r="BW102" s="539"/>
      <c r="BX102" s="539"/>
      <c r="BY102" s="539"/>
      <c r="BZ102" s="539"/>
      <c r="CA102" s="539"/>
      <c r="CB102" s="539"/>
      <c r="CC102" s="539"/>
      <c r="CD102" s="539"/>
      <c r="CE102" s="539"/>
      <c r="CF102" s="539"/>
      <c r="CG102" s="539"/>
      <c r="CH102" s="539"/>
      <c r="CI102" s="539"/>
      <c r="CJ102" s="539"/>
      <c r="CK102" s="539"/>
      <c r="CL102" s="539"/>
      <c r="CM102" s="539"/>
      <c r="CN102" s="539"/>
      <c r="CO102" s="539"/>
      <c r="CP102" s="539"/>
      <c r="CQ102" s="108"/>
      <c r="CR102" s="109"/>
      <c r="CS102" s="109"/>
      <c r="CT102" s="109"/>
      <c r="CU102" s="129"/>
    </row>
    <row r="103" spans="2:99" ht="9.75" customHeight="1">
      <c r="B103" s="607"/>
      <c r="C103" s="546"/>
      <c r="D103" s="546"/>
      <c r="E103" s="546"/>
      <c r="F103" s="546"/>
      <c r="G103" s="546"/>
      <c r="H103" s="546"/>
      <c r="I103" s="546"/>
      <c r="J103" s="546"/>
      <c r="K103" s="546"/>
      <c r="L103" s="546"/>
      <c r="M103" s="546"/>
      <c r="N103" s="546"/>
      <c r="O103" s="546"/>
      <c r="P103" s="546"/>
      <c r="Q103" s="546"/>
      <c r="R103" s="546"/>
      <c r="S103" s="546"/>
      <c r="T103" s="546"/>
      <c r="U103" s="546"/>
      <c r="V103" s="546"/>
      <c r="W103" s="584"/>
      <c r="X103" s="127"/>
      <c r="Y103" s="109"/>
      <c r="Z103" s="109"/>
      <c r="AA103" s="109"/>
      <c r="AB103" s="108"/>
      <c r="AC103" s="539"/>
      <c r="AD103" s="539"/>
      <c r="AE103" s="539"/>
      <c r="AF103" s="539"/>
      <c r="AG103" s="539"/>
      <c r="AH103" s="539"/>
      <c r="AI103" s="539"/>
      <c r="AJ103" s="539"/>
      <c r="AK103" s="539"/>
      <c r="AL103" s="539"/>
      <c r="AM103" s="539"/>
      <c r="AN103" s="539"/>
      <c r="AO103" s="539"/>
      <c r="AP103" s="539"/>
      <c r="AQ103" s="539"/>
      <c r="AR103" s="539"/>
      <c r="AS103" s="539"/>
      <c r="AT103" s="539"/>
      <c r="AU103" s="539"/>
      <c r="AV103" s="539"/>
      <c r="AW103" s="539"/>
      <c r="AX103" s="539"/>
      <c r="AY103" s="539"/>
      <c r="AZ103" s="539"/>
      <c r="BA103" s="539"/>
      <c r="BB103" s="539"/>
      <c r="BC103" s="539"/>
      <c r="BD103" s="539"/>
      <c r="BE103" s="108"/>
      <c r="BF103" s="109"/>
      <c r="BG103" s="109"/>
      <c r="BH103" s="109"/>
      <c r="BI103" s="128"/>
      <c r="BJ103" s="127"/>
      <c r="BK103" s="109"/>
      <c r="BL103" s="109"/>
      <c r="BM103" s="109"/>
      <c r="BN103" s="108"/>
      <c r="BO103" s="539"/>
      <c r="BP103" s="539"/>
      <c r="BQ103" s="539"/>
      <c r="BR103" s="539"/>
      <c r="BS103" s="539"/>
      <c r="BT103" s="539"/>
      <c r="BU103" s="539"/>
      <c r="BV103" s="539"/>
      <c r="BW103" s="539"/>
      <c r="BX103" s="539"/>
      <c r="BY103" s="539"/>
      <c r="BZ103" s="539"/>
      <c r="CA103" s="539"/>
      <c r="CB103" s="539"/>
      <c r="CC103" s="539"/>
      <c r="CD103" s="539"/>
      <c r="CE103" s="539"/>
      <c r="CF103" s="539"/>
      <c r="CG103" s="539"/>
      <c r="CH103" s="539"/>
      <c r="CI103" s="539"/>
      <c r="CJ103" s="539"/>
      <c r="CK103" s="539"/>
      <c r="CL103" s="539"/>
      <c r="CM103" s="539"/>
      <c r="CN103" s="539"/>
      <c r="CO103" s="539"/>
      <c r="CP103" s="539"/>
      <c r="CQ103" s="108"/>
      <c r="CR103" s="109"/>
      <c r="CS103" s="109"/>
      <c r="CT103" s="109"/>
      <c r="CU103" s="129"/>
    </row>
    <row r="104" spans="2:99" ht="9.75" customHeight="1">
      <c r="B104" s="607"/>
      <c r="C104" s="546"/>
      <c r="D104" s="546"/>
      <c r="E104" s="546"/>
      <c r="F104" s="546"/>
      <c r="G104" s="546"/>
      <c r="H104" s="546"/>
      <c r="I104" s="546"/>
      <c r="J104" s="546"/>
      <c r="K104" s="546"/>
      <c r="L104" s="546"/>
      <c r="M104" s="546"/>
      <c r="N104" s="546"/>
      <c r="O104" s="546"/>
      <c r="P104" s="546"/>
      <c r="Q104" s="546"/>
      <c r="R104" s="546"/>
      <c r="S104" s="546"/>
      <c r="T104" s="546"/>
      <c r="U104" s="546"/>
      <c r="V104" s="546"/>
      <c r="W104" s="584"/>
      <c r="X104" s="127"/>
      <c r="Y104" s="109"/>
      <c r="Z104" s="109"/>
      <c r="AA104" s="109"/>
      <c r="AB104" s="108"/>
      <c r="AC104" s="539"/>
      <c r="AD104" s="539"/>
      <c r="AE104" s="539"/>
      <c r="AF104" s="539"/>
      <c r="AG104" s="539"/>
      <c r="AH104" s="539"/>
      <c r="AI104" s="539"/>
      <c r="AJ104" s="539"/>
      <c r="AK104" s="539"/>
      <c r="AL104" s="539"/>
      <c r="AM104" s="539"/>
      <c r="AN104" s="539"/>
      <c r="AO104" s="539"/>
      <c r="AP104" s="539"/>
      <c r="AQ104" s="539"/>
      <c r="AR104" s="539"/>
      <c r="AS104" s="539"/>
      <c r="AT104" s="539"/>
      <c r="AU104" s="539"/>
      <c r="AV104" s="539"/>
      <c r="AW104" s="539"/>
      <c r="AX104" s="539"/>
      <c r="AY104" s="539"/>
      <c r="AZ104" s="539"/>
      <c r="BA104" s="539"/>
      <c r="BB104" s="539"/>
      <c r="BC104" s="539"/>
      <c r="BD104" s="539"/>
      <c r="BE104" s="108"/>
      <c r="BF104" s="109"/>
      <c r="BG104" s="109"/>
      <c r="BH104" s="109"/>
      <c r="BI104" s="128"/>
      <c r="BJ104" s="127"/>
      <c r="BK104" s="109"/>
      <c r="BL104" s="109"/>
      <c r="BM104" s="109"/>
      <c r="BN104" s="108"/>
      <c r="BO104" s="539"/>
      <c r="BP104" s="539"/>
      <c r="BQ104" s="539"/>
      <c r="BR104" s="539"/>
      <c r="BS104" s="539"/>
      <c r="BT104" s="539"/>
      <c r="BU104" s="539"/>
      <c r="BV104" s="539"/>
      <c r="BW104" s="539"/>
      <c r="BX104" s="539"/>
      <c r="BY104" s="539"/>
      <c r="BZ104" s="539"/>
      <c r="CA104" s="539"/>
      <c r="CB104" s="539"/>
      <c r="CC104" s="539"/>
      <c r="CD104" s="539"/>
      <c r="CE104" s="539"/>
      <c r="CF104" s="539"/>
      <c r="CG104" s="539"/>
      <c r="CH104" s="539"/>
      <c r="CI104" s="539"/>
      <c r="CJ104" s="539"/>
      <c r="CK104" s="539"/>
      <c r="CL104" s="539"/>
      <c r="CM104" s="539"/>
      <c r="CN104" s="539"/>
      <c r="CO104" s="539"/>
      <c r="CP104" s="539"/>
      <c r="CQ104" s="108"/>
      <c r="CR104" s="109"/>
      <c r="CS104" s="109"/>
      <c r="CT104" s="109"/>
      <c r="CU104" s="129"/>
    </row>
    <row r="105" spans="2:99" ht="9.75" customHeight="1">
      <c r="B105" s="607"/>
      <c r="C105" s="546"/>
      <c r="D105" s="546"/>
      <c r="E105" s="546"/>
      <c r="F105" s="546"/>
      <c r="G105" s="546"/>
      <c r="H105" s="546"/>
      <c r="I105" s="546"/>
      <c r="J105" s="546"/>
      <c r="K105" s="546"/>
      <c r="L105" s="546"/>
      <c r="M105" s="546"/>
      <c r="N105" s="546"/>
      <c r="O105" s="546"/>
      <c r="P105" s="546"/>
      <c r="Q105" s="546"/>
      <c r="R105" s="546"/>
      <c r="S105" s="546"/>
      <c r="T105" s="546"/>
      <c r="U105" s="546"/>
      <c r="V105" s="546"/>
      <c r="W105" s="584"/>
      <c r="X105" s="127"/>
      <c r="Y105" s="109"/>
      <c r="Z105" s="109"/>
      <c r="AA105" s="109"/>
      <c r="AB105" s="108"/>
      <c r="AC105" s="539"/>
      <c r="AD105" s="539"/>
      <c r="AE105" s="539"/>
      <c r="AF105" s="539"/>
      <c r="AG105" s="539"/>
      <c r="AH105" s="539"/>
      <c r="AI105" s="539"/>
      <c r="AJ105" s="539"/>
      <c r="AK105" s="539"/>
      <c r="AL105" s="539"/>
      <c r="AM105" s="539"/>
      <c r="AN105" s="539"/>
      <c r="AO105" s="539"/>
      <c r="AP105" s="539"/>
      <c r="AQ105" s="539"/>
      <c r="AR105" s="539"/>
      <c r="AS105" s="539"/>
      <c r="AT105" s="539"/>
      <c r="AU105" s="539"/>
      <c r="AV105" s="539"/>
      <c r="AW105" s="539"/>
      <c r="AX105" s="539"/>
      <c r="AY105" s="539"/>
      <c r="AZ105" s="539"/>
      <c r="BA105" s="539"/>
      <c r="BB105" s="539"/>
      <c r="BC105" s="539"/>
      <c r="BD105" s="539"/>
      <c r="BE105" s="108"/>
      <c r="BF105" s="109"/>
      <c r="BG105" s="109"/>
      <c r="BH105" s="109"/>
      <c r="BI105" s="128"/>
      <c r="BJ105" s="127"/>
      <c r="BK105" s="109"/>
      <c r="BL105" s="109"/>
      <c r="BM105" s="109"/>
      <c r="BN105" s="108"/>
      <c r="BO105" s="539"/>
      <c r="BP105" s="539"/>
      <c r="BQ105" s="539"/>
      <c r="BR105" s="539"/>
      <c r="BS105" s="539"/>
      <c r="BT105" s="539"/>
      <c r="BU105" s="539"/>
      <c r="BV105" s="539"/>
      <c r="BW105" s="539"/>
      <c r="BX105" s="539"/>
      <c r="BY105" s="539"/>
      <c r="BZ105" s="539"/>
      <c r="CA105" s="539"/>
      <c r="CB105" s="539"/>
      <c r="CC105" s="539"/>
      <c r="CD105" s="539"/>
      <c r="CE105" s="539"/>
      <c r="CF105" s="539"/>
      <c r="CG105" s="539"/>
      <c r="CH105" s="539"/>
      <c r="CI105" s="539"/>
      <c r="CJ105" s="539"/>
      <c r="CK105" s="539"/>
      <c r="CL105" s="539"/>
      <c r="CM105" s="539"/>
      <c r="CN105" s="539"/>
      <c r="CO105" s="539"/>
      <c r="CP105" s="539"/>
      <c r="CQ105" s="108"/>
      <c r="CR105" s="109"/>
      <c r="CS105" s="109"/>
      <c r="CT105" s="109"/>
      <c r="CU105" s="129"/>
    </row>
    <row r="106" spans="2:99" ht="9.75" customHeight="1">
      <c r="B106" s="607"/>
      <c r="C106" s="546"/>
      <c r="D106" s="546"/>
      <c r="E106" s="546"/>
      <c r="F106" s="546"/>
      <c r="G106" s="546"/>
      <c r="H106" s="546"/>
      <c r="I106" s="546"/>
      <c r="J106" s="546"/>
      <c r="K106" s="546"/>
      <c r="L106" s="546"/>
      <c r="M106" s="546"/>
      <c r="N106" s="546"/>
      <c r="O106" s="546"/>
      <c r="P106" s="546"/>
      <c r="Q106" s="546"/>
      <c r="R106" s="546"/>
      <c r="S106" s="546"/>
      <c r="T106" s="546"/>
      <c r="U106" s="546"/>
      <c r="V106" s="546"/>
      <c r="W106" s="584"/>
      <c r="X106" s="127"/>
      <c r="Y106" s="109"/>
      <c r="Z106" s="109"/>
      <c r="AA106" s="109"/>
      <c r="AB106" s="108"/>
      <c r="AC106" s="539"/>
      <c r="AD106" s="539"/>
      <c r="AE106" s="539"/>
      <c r="AF106" s="539"/>
      <c r="AG106" s="539"/>
      <c r="AH106" s="539"/>
      <c r="AI106" s="539"/>
      <c r="AJ106" s="539"/>
      <c r="AK106" s="539"/>
      <c r="AL106" s="539"/>
      <c r="AM106" s="539"/>
      <c r="AN106" s="539"/>
      <c r="AO106" s="539"/>
      <c r="AP106" s="539"/>
      <c r="AQ106" s="539"/>
      <c r="AR106" s="539"/>
      <c r="AS106" s="539"/>
      <c r="AT106" s="539"/>
      <c r="AU106" s="539"/>
      <c r="AV106" s="539"/>
      <c r="AW106" s="539"/>
      <c r="AX106" s="539"/>
      <c r="AY106" s="539"/>
      <c r="AZ106" s="539"/>
      <c r="BA106" s="539"/>
      <c r="BB106" s="539"/>
      <c r="BC106" s="539"/>
      <c r="BD106" s="539"/>
      <c r="BE106" s="108"/>
      <c r="BF106" s="109"/>
      <c r="BG106" s="109"/>
      <c r="BH106" s="109"/>
      <c r="BI106" s="128"/>
      <c r="BJ106" s="127"/>
      <c r="BK106" s="109"/>
      <c r="BL106" s="109"/>
      <c r="BM106" s="109"/>
      <c r="BN106" s="108"/>
      <c r="BO106" s="539"/>
      <c r="BP106" s="539"/>
      <c r="BQ106" s="539"/>
      <c r="BR106" s="539"/>
      <c r="BS106" s="539"/>
      <c r="BT106" s="539"/>
      <c r="BU106" s="539"/>
      <c r="BV106" s="539"/>
      <c r="BW106" s="539"/>
      <c r="BX106" s="539"/>
      <c r="BY106" s="539"/>
      <c r="BZ106" s="539"/>
      <c r="CA106" s="539"/>
      <c r="CB106" s="539"/>
      <c r="CC106" s="539"/>
      <c r="CD106" s="539"/>
      <c r="CE106" s="539"/>
      <c r="CF106" s="539"/>
      <c r="CG106" s="539"/>
      <c r="CH106" s="539"/>
      <c r="CI106" s="539"/>
      <c r="CJ106" s="539"/>
      <c r="CK106" s="539"/>
      <c r="CL106" s="539"/>
      <c r="CM106" s="539"/>
      <c r="CN106" s="539"/>
      <c r="CO106" s="539"/>
      <c r="CP106" s="539"/>
      <c r="CQ106" s="108"/>
      <c r="CR106" s="109"/>
      <c r="CS106" s="109"/>
      <c r="CT106" s="109"/>
      <c r="CU106" s="129"/>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6"/>
      <c r="X107" s="130"/>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2"/>
      <c r="BJ107" s="130"/>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3"/>
    </row>
    <row r="108" spans="2:99" ht="7.5" customHeight="1">
      <c r="B108" s="644" t="s">
        <v>223</v>
      </c>
      <c r="C108" s="645"/>
      <c r="D108" s="645"/>
      <c r="E108" s="645"/>
      <c r="F108" s="645"/>
      <c r="G108" s="645"/>
      <c r="H108" s="650" t="s">
        <v>208</v>
      </c>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50"/>
      <c r="CC108" s="650"/>
      <c r="CD108" s="650"/>
      <c r="CE108" s="650"/>
      <c r="CF108" s="650"/>
      <c r="CG108" s="650"/>
      <c r="CH108" s="650"/>
      <c r="CI108" s="650"/>
      <c r="CJ108" s="650"/>
      <c r="CK108" s="650"/>
      <c r="CL108" s="650"/>
      <c r="CM108" s="650"/>
      <c r="CN108" s="650"/>
      <c r="CO108" s="650"/>
      <c r="CP108" s="650"/>
      <c r="CQ108" s="650"/>
      <c r="CR108" s="650"/>
      <c r="CS108" s="650"/>
      <c r="CT108" s="650"/>
      <c r="CU108" s="651"/>
    </row>
    <row r="109" spans="2:99" ht="7.5" customHeight="1">
      <c r="B109" s="646"/>
      <c r="C109" s="647"/>
      <c r="D109" s="647"/>
      <c r="E109" s="647"/>
      <c r="F109" s="647"/>
      <c r="G109" s="647"/>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T109" s="652"/>
      <c r="AU109" s="652"/>
      <c r="AV109" s="652"/>
      <c r="AW109" s="652"/>
      <c r="AX109" s="652"/>
      <c r="AY109" s="652"/>
      <c r="AZ109" s="652"/>
      <c r="BA109" s="652"/>
      <c r="BB109" s="652"/>
      <c r="BC109" s="652"/>
      <c r="BD109" s="652"/>
      <c r="BE109" s="652"/>
      <c r="BF109" s="652"/>
      <c r="BG109" s="652"/>
      <c r="BH109" s="652"/>
      <c r="BI109" s="652"/>
      <c r="BJ109" s="652"/>
      <c r="BK109" s="652"/>
      <c r="BL109" s="652"/>
      <c r="BM109" s="652"/>
      <c r="BN109" s="652"/>
      <c r="BO109" s="652"/>
      <c r="BP109" s="652"/>
      <c r="BQ109" s="652"/>
      <c r="BR109" s="652"/>
      <c r="BS109" s="652"/>
      <c r="BT109" s="652"/>
      <c r="BU109" s="652"/>
      <c r="BV109" s="652"/>
      <c r="BW109" s="652"/>
      <c r="BX109" s="652"/>
      <c r="BY109" s="652"/>
      <c r="BZ109" s="652"/>
      <c r="CA109" s="652"/>
      <c r="CB109" s="652"/>
      <c r="CC109" s="652"/>
      <c r="CD109" s="652"/>
      <c r="CE109" s="652"/>
      <c r="CF109" s="652"/>
      <c r="CG109" s="652"/>
      <c r="CH109" s="652"/>
      <c r="CI109" s="652"/>
      <c r="CJ109" s="652"/>
      <c r="CK109" s="652"/>
      <c r="CL109" s="652"/>
      <c r="CM109" s="652"/>
      <c r="CN109" s="652"/>
      <c r="CO109" s="652"/>
      <c r="CP109" s="652"/>
      <c r="CQ109" s="652"/>
      <c r="CR109" s="652"/>
      <c r="CS109" s="652"/>
      <c r="CT109" s="652"/>
      <c r="CU109" s="653"/>
    </row>
    <row r="110" spans="2:99" ht="7.5" customHeight="1">
      <c r="B110" s="646"/>
      <c r="C110" s="647"/>
      <c r="D110" s="647"/>
      <c r="E110" s="647"/>
      <c r="F110" s="647"/>
      <c r="G110" s="647"/>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c r="AN110" s="652"/>
      <c r="AO110" s="652"/>
      <c r="AP110" s="652"/>
      <c r="AQ110" s="652"/>
      <c r="AR110" s="652"/>
      <c r="AS110" s="652"/>
      <c r="AT110" s="652"/>
      <c r="AU110" s="652"/>
      <c r="AV110" s="652"/>
      <c r="AW110" s="652"/>
      <c r="AX110" s="652"/>
      <c r="AY110" s="652"/>
      <c r="AZ110" s="652"/>
      <c r="BA110" s="652"/>
      <c r="BB110" s="652"/>
      <c r="BC110" s="652"/>
      <c r="BD110" s="652"/>
      <c r="BE110" s="652"/>
      <c r="BF110" s="652"/>
      <c r="BG110" s="652"/>
      <c r="BH110" s="652"/>
      <c r="BI110" s="652"/>
      <c r="BJ110" s="652"/>
      <c r="BK110" s="652"/>
      <c r="BL110" s="652"/>
      <c r="BM110" s="652"/>
      <c r="BN110" s="652"/>
      <c r="BO110" s="652"/>
      <c r="BP110" s="652"/>
      <c r="BQ110" s="652"/>
      <c r="BR110" s="652"/>
      <c r="BS110" s="652"/>
      <c r="BT110" s="652"/>
      <c r="BU110" s="652"/>
      <c r="BV110" s="652"/>
      <c r="BW110" s="652"/>
      <c r="BX110" s="652"/>
      <c r="BY110" s="652"/>
      <c r="BZ110" s="652"/>
      <c r="CA110" s="652"/>
      <c r="CB110" s="652"/>
      <c r="CC110" s="652"/>
      <c r="CD110" s="652"/>
      <c r="CE110" s="652"/>
      <c r="CF110" s="652"/>
      <c r="CG110" s="652"/>
      <c r="CH110" s="652"/>
      <c r="CI110" s="652"/>
      <c r="CJ110" s="652"/>
      <c r="CK110" s="652"/>
      <c r="CL110" s="652"/>
      <c r="CM110" s="652"/>
      <c r="CN110" s="652"/>
      <c r="CO110" s="652"/>
      <c r="CP110" s="652"/>
      <c r="CQ110" s="652"/>
      <c r="CR110" s="652"/>
      <c r="CS110" s="652"/>
      <c r="CT110" s="652"/>
      <c r="CU110" s="653"/>
    </row>
    <row r="111" spans="2:99" ht="7.5" customHeight="1" thickBot="1">
      <c r="B111" s="648"/>
      <c r="C111" s="649"/>
      <c r="D111" s="649"/>
      <c r="E111" s="649"/>
      <c r="F111" s="649"/>
      <c r="G111" s="649"/>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c r="AO111" s="654"/>
      <c r="AP111" s="654"/>
      <c r="AQ111" s="654"/>
      <c r="AR111" s="654"/>
      <c r="AS111" s="654"/>
      <c r="AT111" s="654"/>
      <c r="AU111" s="654"/>
      <c r="AV111" s="654"/>
      <c r="AW111" s="654"/>
      <c r="AX111" s="654"/>
      <c r="AY111" s="654"/>
      <c r="AZ111" s="654"/>
      <c r="BA111" s="654"/>
      <c r="BB111" s="654"/>
      <c r="BC111" s="654"/>
      <c r="BD111" s="654"/>
      <c r="BE111" s="654"/>
      <c r="BF111" s="654"/>
      <c r="BG111" s="654"/>
      <c r="BH111" s="654"/>
      <c r="BI111" s="654"/>
      <c r="BJ111" s="654"/>
      <c r="BK111" s="654"/>
      <c r="BL111" s="654"/>
      <c r="BM111" s="654"/>
      <c r="BN111" s="654"/>
      <c r="BO111" s="654"/>
      <c r="BP111" s="654"/>
      <c r="BQ111" s="654"/>
      <c r="BR111" s="654"/>
      <c r="BS111" s="654"/>
      <c r="BT111" s="654"/>
      <c r="BU111" s="654"/>
      <c r="BV111" s="654"/>
      <c r="BW111" s="654"/>
      <c r="BX111" s="654"/>
      <c r="BY111" s="654"/>
      <c r="BZ111" s="654"/>
      <c r="CA111" s="654"/>
      <c r="CB111" s="654"/>
      <c r="CC111" s="654"/>
      <c r="CD111" s="654"/>
      <c r="CE111" s="654"/>
      <c r="CF111" s="654"/>
      <c r="CG111" s="654"/>
      <c r="CH111" s="654"/>
      <c r="CI111" s="654"/>
      <c r="CJ111" s="654"/>
      <c r="CK111" s="654"/>
      <c r="CL111" s="654"/>
      <c r="CM111" s="654"/>
      <c r="CN111" s="654"/>
      <c r="CO111" s="654"/>
      <c r="CP111" s="654"/>
      <c r="CQ111" s="654"/>
      <c r="CR111" s="654"/>
      <c r="CS111" s="654"/>
      <c r="CT111" s="654"/>
      <c r="CU111" s="655"/>
    </row>
    <row r="112" spans="2:99" ht="11" customHeight="1">
      <c r="B112" s="656"/>
      <c r="C112" s="656"/>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56"/>
      <c r="BQ112" s="656"/>
      <c r="BR112" s="656"/>
      <c r="BS112" s="656"/>
      <c r="BT112" s="656"/>
      <c r="BU112" s="656"/>
      <c r="BV112" s="656"/>
      <c r="BW112" s="656"/>
      <c r="BX112" s="656"/>
      <c r="BY112" s="656"/>
      <c r="BZ112" s="656"/>
      <c r="CA112" s="656"/>
      <c r="CB112" s="656"/>
      <c r="CC112" s="656"/>
      <c r="CD112" s="656"/>
      <c r="CE112" s="656"/>
      <c r="CF112" s="656"/>
      <c r="CG112" s="656"/>
      <c r="CH112" s="656"/>
      <c r="CI112" s="656"/>
      <c r="CJ112" s="656"/>
      <c r="CK112" s="656"/>
      <c r="CL112" s="656"/>
      <c r="CM112" s="656"/>
      <c r="CN112" s="656"/>
      <c r="CO112" s="656"/>
      <c r="CP112" s="656"/>
      <c r="CQ112" s="656"/>
      <c r="CR112" s="656"/>
      <c r="CS112" s="656"/>
      <c r="CT112" s="656"/>
      <c r="CU112" s="656"/>
    </row>
    <row r="113" spans="2:99" ht="11" customHeight="1">
      <c r="B113" s="657" t="s">
        <v>224</v>
      </c>
      <c r="C113" s="657"/>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57"/>
      <c r="BQ113" s="657"/>
      <c r="BR113" s="657"/>
      <c r="BS113" s="657"/>
      <c r="BT113" s="657"/>
      <c r="BU113" s="657"/>
      <c r="BV113" s="657"/>
      <c r="BW113" s="657"/>
      <c r="BX113" s="657"/>
      <c r="BY113" s="657"/>
      <c r="BZ113" s="657"/>
      <c r="CA113" s="657"/>
      <c r="CB113" s="657"/>
      <c r="CC113" s="657"/>
      <c r="CD113" s="657"/>
      <c r="CE113" s="657"/>
      <c r="CF113" s="657"/>
      <c r="CG113" s="657"/>
      <c r="CH113" s="657"/>
      <c r="CI113" s="657"/>
      <c r="CJ113" s="657"/>
      <c r="CK113" s="657"/>
      <c r="CL113" s="657"/>
      <c r="CM113" s="657"/>
      <c r="CN113" s="657"/>
      <c r="CO113" s="657"/>
      <c r="CP113" s="657"/>
      <c r="CQ113" s="657"/>
      <c r="CR113" s="657"/>
      <c r="CS113" s="657"/>
      <c r="CT113" s="657"/>
      <c r="CU113" s="657"/>
    </row>
    <row r="114" spans="2:99" ht="11" customHeight="1">
      <c r="B114" s="657" t="s">
        <v>225</v>
      </c>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57"/>
      <c r="BQ114" s="657"/>
      <c r="BR114" s="657"/>
      <c r="BS114" s="657"/>
      <c r="BT114" s="657"/>
      <c r="BU114" s="657"/>
      <c r="BV114" s="657"/>
      <c r="BW114" s="657"/>
      <c r="BX114" s="657"/>
      <c r="BY114" s="657"/>
      <c r="BZ114" s="657"/>
      <c r="CA114" s="657"/>
      <c r="CB114" s="657"/>
      <c r="CC114" s="657"/>
      <c r="CD114" s="657"/>
      <c r="CE114" s="657"/>
      <c r="CF114" s="657"/>
      <c r="CG114" s="657"/>
      <c r="CH114" s="657"/>
      <c r="CI114" s="657"/>
      <c r="CJ114" s="657"/>
      <c r="CK114" s="657"/>
      <c r="CL114" s="657"/>
      <c r="CM114" s="657"/>
      <c r="CN114" s="657"/>
      <c r="CO114" s="657"/>
      <c r="CP114" s="657"/>
      <c r="CQ114" s="657"/>
      <c r="CR114" s="657"/>
      <c r="CS114" s="657"/>
      <c r="CT114" s="657"/>
      <c r="CU114" s="657"/>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43" priority="1">
      <formula>($AK43&lt;&gt;"-")</formula>
    </cfRule>
  </conditionalFormatting>
  <conditionalFormatting sqref="CE43">
    <cfRule type="cellIs" dxfId="42" priority="2" operator="equal">
      <formula>"検出"</formula>
    </cfRule>
  </conditionalFormatting>
  <dataValidations count="2">
    <dataValidation allowBlank="1" showErrorMessage="1" sqref="CW43:DA43 CW45:DA45 CW47:DA47 CW49:DA49 CW51:DA51" xr:uid="{CE9A55EE-9A99-464B-8E35-7E3093304EE2}"/>
    <dataValidation type="list" allowBlank="1" showInputMessage="1" showErrorMessage="1" sqref="M16:Z17" xr:uid="{41AE6695-6F7A-48E8-8D23-C3BAF78B36AC}">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42525-04CA-4FBB-BAEB-943F90977FF4}">
  <sheetPr>
    <pageSetUpPr fitToPage="1"/>
  </sheetPr>
  <dimension ref="A1:DA114"/>
  <sheetViews>
    <sheetView showZeros="0" view="pageBreakPreview" topLeftCell="B1" zoomScaleNormal="115" zoomScaleSheetLayoutView="100" workbookViewId="0">
      <selection activeCell="L43" sqref="L43:Y52"/>
    </sheetView>
    <sheetView workbookViewId="1"/>
  </sheetViews>
  <sheetFormatPr defaultColWidth="14.46484375" defaultRowHeight="15" customHeight="1"/>
  <cols>
    <col min="1" max="1" width="1.6640625" style="106" customWidth="1"/>
    <col min="2" max="99" width="1.33203125" style="106" customWidth="1"/>
    <col min="100" max="100" width="8.6640625" style="106" customWidth="1"/>
    <col min="101" max="101" width="14.46484375" style="106" customWidth="1"/>
    <col min="102" max="16384" width="14.46484375" style="106"/>
  </cols>
  <sheetData>
    <row r="1" spans="1:102" ht="15" customHeight="1" thickTop="1" thickBot="1">
      <c r="CN1" s="143" t="s">
        <v>249</v>
      </c>
      <c r="CO1" s="670" t="s">
        <v>279</v>
      </c>
      <c r="CP1" s="670"/>
      <c r="CQ1" s="550" t="s">
        <v>248</v>
      </c>
      <c r="CR1" s="550"/>
      <c r="CS1" s="549">
        <f>'★成績書 (10)'!$CW$1</f>
        <v>0</v>
      </c>
      <c r="CT1" s="549"/>
      <c r="CU1" s="142" t="s">
        <v>247</v>
      </c>
      <c r="CW1" s="145">
        <f>'★成績書 (9)'!CW1</f>
        <v>0</v>
      </c>
      <c r="CX1" s="144" t="s">
        <v>250</v>
      </c>
    </row>
    <row r="2" spans="1:102" ht="9" customHeight="1" thickTop="1">
      <c r="B2" s="543" t="s">
        <v>175</v>
      </c>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row>
    <row r="3" spans="1:102" ht="9" customHeight="1">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W3" s="537" t="s">
        <v>221</v>
      </c>
    </row>
    <row r="4" spans="1:102" ht="9" customHeight="1">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W4" s="537"/>
    </row>
    <row r="5" spans="1:102" ht="9" customHeight="1">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W5" s="537"/>
    </row>
    <row r="6" spans="1:102" ht="9" customHeight="1">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Y6" s="108"/>
      <c r="BZ6" s="108"/>
      <c r="CA6" s="539" t="s">
        <v>176</v>
      </c>
      <c r="CB6" s="539"/>
      <c r="CC6" s="539"/>
      <c r="CD6" s="539"/>
      <c r="CE6" s="539"/>
      <c r="CF6" s="539"/>
      <c r="CG6" s="538" t="str">
        <f>'★成績書 (10)'!$CW$3</f>
        <v>A04942-A1</v>
      </c>
      <c r="CH6" s="538"/>
      <c r="CI6" s="538"/>
      <c r="CJ6" s="538"/>
      <c r="CK6" s="538"/>
      <c r="CL6" s="538"/>
      <c r="CM6" s="538"/>
      <c r="CN6" s="538"/>
      <c r="CO6" s="538"/>
      <c r="CP6" s="538"/>
      <c r="CQ6" s="539" t="s">
        <v>189</v>
      </c>
      <c r="CR6" s="540" t="str">
        <f>CO1</f>
        <v>10</v>
      </c>
      <c r="CS6" s="540"/>
      <c r="CT6" s="540"/>
      <c r="CU6" s="540"/>
      <c r="CW6" s="537"/>
    </row>
    <row r="7" spans="1:102" ht="9" customHeight="1">
      <c r="A7" s="547">
        <f>★注文シート!C28</f>
        <v>0</v>
      </c>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8" t="str">
        <f>IF(COUNTIF(★注文シート!C28,"*株式会社*")+COUNTIF(★注文シート!C28,"*有限会社*"),"御中","様")</f>
        <v>様</v>
      </c>
      <c r="AG7" s="548"/>
      <c r="AH7" s="548"/>
      <c r="AI7" s="548"/>
      <c r="AJ7" s="548"/>
      <c r="AK7" s="548"/>
      <c r="AL7" s="548"/>
      <c r="AM7"/>
      <c r="AN7"/>
      <c r="AO7"/>
      <c r="AP7"/>
      <c r="AQ7"/>
      <c r="AR7"/>
      <c r="AS7"/>
      <c r="AT7"/>
      <c r="AU7"/>
      <c r="AV7"/>
      <c r="AW7"/>
      <c r="AX7"/>
      <c r="AY7"/>
      <c r="AZ7"/>
      <c r="BA7"/>
      <c r="BB7"/>
      <c r="BC7"/>
      <c r="BD7"/>
      <c r="BE7"/>
      <c r="BF7"/>
      <c r="BG7"/>
      <c r="BH7"/>
      <c r="BI7"/>
      <c r="BJ7"/>
      <c r="BK7"/>
      <c r="BL7"/>
      <c r="BM7"/>
      <c r="BN7"/>
      <c r="BO7"/>
      <c r="BP7"/>
      <c r="BQ7"/>
      <c r="BR7"/>
      <c r="BS7" s="108"/>
      <c r="BT7" s="108"/>
      <c r="BU7" s="108"/>
      <c r="BV7" s="108"/>
      <c r="BW7" s="108"/>
      <c r="BX7" s="108"/>
      <c r="BY7" s="108"/>
      <c r="BZ7" s="108"/>
      <c r="CA7" s="539"/>
      <c r="CB7" s="539"/>
      <c r="CC7" s="539"/>
      <c r="CD7" s="539"/>
      <c r="CE7" s="539"/>
      <c r="CF7" s="539"/>
      <c r="CG7" s="538"/>
      <c r="CH7" s="538"/>
      <c r="CI7" s="538"/>
      <c r="CJ7" s="538"/>
      <c r="CK7" s="538"/>
      <c r="CL7" s="538"/>
      <c r="CM7" s="538"/>
      <c r="CN7" s="538"/>
      <c r="CO7" s="538"/>
      <c r="CP7" s="538"/>
      <c r="CQ7" s="539"/>
      <c r="CR7" s="540"/>
      <c r="CS7" s="540"/>
      <c r="CT7" s="540"/>
      <c r="CU7" s="540"/>
    </row>
    <row r="8" spans="1:102" ht="9" customHeight="1">
      <c r="A8" s="547"/>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8"/>
      <c r="AG8" s="548"/>
      <c r="AH8" s="548"/>
      <c r="AI8" s="548"/>
      <c r="AJ8" s="548"/>
      <c r="AK8" s="548"/>
      <c r="AL8" s="548"/>
      <c r="AM8"/>
      <c r="AN8"/>
      <c r="AO8"/>
      <c r="AP8"/>
      <c r="AQ8"/>
      <c r="AR8"/>
      <c r="AS8"/>
      <c r="AT8"/>
      <c r="AU8"/>
      <c r="AV8"/>
      <c r="AW8"/>
      <c r="AX8"/>
      <c r="AY8"/>
      <c r="AZ8"/>
      <c r="BA8"/>
      <c r="BB8"/>
      <c r="BC8"/>
      <c r="BD8"/>
      <c r="BE8"/>
      <c r="BF8"/>
      <c r="BG8"/>
      <c r="BH8"/>
      <c r="BI8"/>
      <c r="BJ8"/>
      <c r="BK8"/>
      <c r="BL8"/>
      <c r="BM8"/>
      <c r="BN8"/>
      <c r="BO8"/>
      <c r="BP8"/>
      <c r="BQ8"/>
      <c r="BR8"/>
      <c r="BS8" s="108"/>
      <c r="BT8" s="108"/>
      <c r="BU8" s="108"/>
      <c r="BV8" s="108"/>
      <c r="BW8" s="108"/>
      <c r="BX8" s="108"/>
      <c r="BY8" s="108"/>
      <c r="BZ8" s="108"/>
      <c r="CA8" s="539" t="s">
        <v>177</v>
      </c>
      <c r="CB8" s="539"/>
      <c r="CC8" s="539"/>
      <c r="CD8" s="539"/>
      <c r="CE8" s="539"/>
      <c r="CF8" s="539"/>
      <c r="CG8" s="545">
        <f>★成績書!CG8</f>
        <v>0</v>
      </c>
      <c r="CH8" s="545"/>
      <c r="CI8" s="545"/>
      <c r="CJ8" s="545"/>
      <c r="CK8" s="545"/>
      <c r="CL8" s="545"/>
      <c r="CM8" s="545"/>
      <c r="CN8" s="545"/>
      <c r="CO8" s="545"/>
      <c r="CP8" s="545"/>
      <c r="CQ8" s="545"/>
      <c r="CR8" s="545"/>
      <c r="CS8" s="545"/>
      <c r="CT8" s="545"/>
      <c r="CU8" s="545"/>
      <c r="CW8" s="658" t="s">
        <v>258</v>
      </c>
    </row>
    <row r="9" spans="1:102" ht="9" customHeight="1">
      <c r="A9" s="547"/>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8"/>
      <c r="AG9" s="548"/>
      <c r="AH9" s="548"/>
      <c r="AI9" s="548"/>
      <c r="AJ9" s="548"/>
      <c r="AK9" s="548"/>
      <c r="AL9" s="548"/>
      <c r="AM9"/>
      <c r="AN9"/>
      <c r="AO9"/>
      <c r="AP9"/>
      <c r="AQ9"/>
      <c r="AR9"/>
      <c r="AS9"/>
      <c r="AT9"/>
      <c r="AU9"/>
      <c r="AV9"/>
      <c r="AW9"/>
      <c r="AX9"/>
      <c r="AY9"/>
      <c r="AZ9"/>
      <c r="BA9"/>
      <c r="BB9"/>
      <c r="BC9"/>
      <c r="BD9"/>
      <c r="BE9"/>
      <c r="BF9"/>
      <c r="BG9"/>
      <c r="BH9"/>
      <c r="BI9"/>
      <c r="BJ9"/>
      <c r="BK9"/>
      <c r="BL9"/>
      <c r="BM9"/>
      <c r="BN9"/>
      <c r="BO9"/>
      <c r="BP9"/>
      <c r="BQ9"/>
      <c r="BR9"/>
      <c r="BS9" s="108"/>
      <c r="BT9" s="108"/>
      <c r="BU9" s="108"/>
      <c r="BV9" s="108"/>
      <c r="BW9" s="108"/>
      <c r="BX9" s="108"/>
      <c r="BY9" s="108"/>
      <c r="BZ9" s="108"/>
      <c r="CA9" s="539"/>
      <c r="CB9" s="539"/>
      <c r="CC9" s="539"/>
      <c r="CD9" s="539"/>
      <c r="CE9" s="539"/>
      <c r="CF9" s="539"/>
      <c r="CG9" s="545"/>
      <c r="CH9" s="545"/>
      <c r="CI9" s="545"/>
      <c r="CJ9" s="545"/>
      <c r="CK9" s="545"/>
      <c r="CL9" s="545"/>
      <c r="CM9" s="545"/>
      <c r="CN9" s="545"/>
      <c r="CO9" s="545"/>
      <c r="CP9" s="545"/>
      <c r="CQ9" s="545"/>
      <c r="CR9" s="545"/>
      <c r="CS9" s="545"/>
      <c r="CT9" s="545"/>
      <c r="CU9" s="545"/>
      <c r="CW9" s="658"/>
    </row>
    <row r="10" spans="1:102" ht="9" customHeight="1">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8"/>
      <c r="BP10" s="108"/>
      <c r="BQ10" s="108"/>
      <c r="BR10" s="108"/>
      <c r="BS10" s="108"/>
      <c r="BT10" s="108"/>
      <c r="BU10" s="108"/>
      <c r="BV10" s="108"/>
      <c r="BW10" s="108"/>
      <c r="BX10" s="108"/>
      <c r="BY10" s="108"/>
      <c r="BZ10" s="108"/>
      <c r="CA10" s="108"/>
      <c r="CB10" s="108"/>
      <c r="CC10" s="108"/>
      <c r="CD10" s="108"/>
      <c r="CE10" s="108"/>
      <c r="CF10" s="108"/>
      <c r="CG10" s="110"/>
      <c r="CH10" s="110"/>
      <c r="CI10" s="110"/>
      <c r="CJ10" s="110"/>
      <c r="CK10" s="110"/>
      <c r="CL10" s="110"/>
      <c r="CM10" s="110"/>
      <c r="CN10" s="110"/>
      <c r="CO10" s="110"/>
      <c r="CP10" s="110"/>
      <c r="CQ10" s="110"/>
      <c r="CR10" s="110"/>
      <c r="CS10" s="110"/>
      <c r="CT10" s="110"/>
      <c r="CU10" s="110"/>
    </row>
    <row r="11" spans="1:102" ht="9" customHeight="1">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8"/>
      <c r="BP11" s="108"/>
      <c r="BQ11" s="108"/>
      <c r="BR11" s="108"/>
      <c r="BS11" s="108"/>
      <c r="BT11" s="108"/>
      <c r="BU11" s="108"/>
      <c r="BV11" s="108"/>
      <c r="BW11" s="108"/>
      <c r="BX11" s="108"/>
      <c r="BY11" s="109"/>
      <c r="BZ11" s="109"/>
      <c r="CA11" s="109"/>
      <c r="CB11" s="109"/>
      <c r="CC11" s="109"/>
      <c r="CD11" s="109"/>
      <c r="CE11" s="108"/>
      <c r="CF11" s="108"/>
      <c r="CG11" s="111"/>
      <c r="CH11" s="111"/>
      <c r="CI11" s="111"/>
      <c r="CJ11" s="111"/>
      <c r="CK11" s="111"/>
      <c r="CL11" s="111"/>
      <c r="CM11" s="111"/>
      <c r="CN11" s="111"/>
      <c r="CO11" s="111"/>
      <c r="CP11" s="111"/>
      <c r="CQ11" s="111"/>
      <c r="CR11" s="111"/>
      <c r="CS11" s="111"/>
      <c r="CT11" s="111"/>
      <c r="CU11" s="111"/>
      <c r="CW11" s="541" t="s">
        <v>260</v>
      </c>
      <c r="CX11" s="541"/>
    </row>
    <row r="12" spans="1:102" ht="11" customHeight="1">
      <c r="B12" s="539" t="s">
        <v>178</v>
      </c>
      <c r="C12" s="546"/>
      <c r="D12" s="546"/>
      <c r="E12" s="546"/>
      <c r="F12" s="546"/>
      <c r="G12" s="546"/>
      <c r="H12" s="546"/>
      <c r="I12" s="546"/>
      <c r="J12" s="546"/>
      <c r="K12" s="546"/>
      <c r="L12" s="110"/>
      <c r="M12" s="551">
        <f>★注文シート!C13</f>
        <v>0</v>
      </c>
      <c r="N12" s="551"/>
      <c r="O12" s="551"/>
      <c r="P12" s="551"/>
      <c r="Q12" s="551"/>
      <c r="R12" s="551"/>
      <c r="S12" s="551"/>
      <c r="T12" s="551"/>
      <c r="U12" s="551"/>
      <c r="V12" s="551"/>
      <c r="W12" s="551"/>
      <c r="X12" s="551"/>
      <c r="Y12" s="551"/>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W12" s="541"/>
      <c r="CX12" s="541"/>
    </row>
    <row r="13" spans="1:102" ht="11" customHeight="1">
      <c r="B13" s="546"/>
      <c r="C13" s="546"/>
      <c r="D13" s="546"/>
      <c r="E13" s="546"/>
      <c r="F13" s="546"/>
      <c r="G13" s="546"/>
      <c r="H13" s="546"/>
      <c r="I13" s="546"/>
      <c r="J13" s="546"/>
      <c r="K13" s="546"/>
      <c r="L13" s="110"/>
      <c r="M13" s="551"/>
      <c r="N13" s="551"/>
      <c r="O13" s="551"/>
      <c r="P13" s="551"/>
      <c r="Q13" s="551"/>
      <c r="R13" s="551"/>
      <c r="S13" s="551"/>
      <c r="T13" s="551"/>
      <c r="U13" s="551"/>
      <c r="V13" s="551"/>
      <c r="W13" s="551"/>
      <c r="X13" s="551"/>
      <c r="Y13" s="551"/>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row>
    <row r="14" spans="1:102" ht="11" customHeight="1">
      <c r="B14" s="539" t="s">
        <v>179</v>
      </c>
      <c r="C14" s="546"/>
      <c r="D14" s="546"/>
      <c r="E14" s="546"/>
      <c r="F14" s="546"/>
      <c r="G14" s="546"/>
      <c r="H14" s="546"/>
      <c r="I14" s="546"/>
      <c r="J14" s="546"/>
      <c r="K14" s="546"/>
      <c r="L14" s="110"/>
      <c r="M14" s="551">
        <f>M12</f>
        <v>0</v>
      </c>
      <c r="N14" s="551"/>
      <c r="O14" s="551"/>
      <c r="P14" s="551"/>
      <c r="Q14" s="551"/>
      <c r="R14" s="551"/>
      <c r="S14" s="551"/>
      <c r="T14" s="551"/>
      <c r="U14" s="551"/>
      <c r="V14" s="551"/>
      <c r="W14" s="551"/>
      <c r="X14" s="551"/>
      <c r="Y14" s="551"/>
      <c r="Z14" s="545" t="s">
        <v>180</v>
      </c>
      <c r="AA14" s="545"/>
      <c r="AB14" s="545"/>
      <c r="AC14" s="545"/>
      <c r="AD14" s="551">
        <f>CG8</f>
        <v>0</v>
      </c>
      <c r="AE14" s="551"/>
      <c r="AF14" s="551"/>
      <c r="AG14" s="551"/>
      <c r="AH14" s="551"/>
      <c r="AI14" s="551"/>
      <c r="AJ14" s="551"/>
      <c r="AK14" s="551"/>
      <c r="AL14" s="551"/>
      <c r="AM14" s="551"/>
      <c r="AN14" s="551"/>
      <c r="AO14" s="551"/>
      <c r="AP14" s="551"/>
      <c r="AQ14" s="110"/>
      <c r="AR14" s="110"/>
      <c r="AS14" s="110"/>
      <c r="AT14" s="110"/>
      <c r="AU14" s="110"/>
      <c r="AV14" s="110"/>
      <c r="AW14" s="110"/>
      <c r="AX14" s="110"/>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row>
    <row r="15" spans="1:102" ht="11" customHeight="1">
      <c r="B15" s="546"/>
      <c r="C15" s="546"/>
      <c r="D15" s="546"/>
      <c r="E15" s="546"/>
      <c r="F15" s="546"/>
      <c r="G15" s="546"/>
      <c r="H15" s="546"/>
      <c r="I15" s="546"/>
      <c r="J15" s="546"/>
      <c r="K15" s="546"/>
      <c r="L15" s="110"/>
      <c r="M15" s="551"/>
      <c r="N15" s="551"/>
      <c r="O15" s="551"/>
      <c r="P15" s="551"/>
      <c r="Q15" s="551"/>
      <c r="R15" s="551"/>
      <c r="S15" s="551"/>
      <c r="T15" s="551"/>
      <c r="U15" s="551"/>
      <c r="V15" s="551"/>
      <c r="W15" s="551"/>
      <c r="X15" s="551"/>
      <c r="Y15" s="551"/>
      <c r="Z15" s="545"/>
      <c r="AA15" s="545"/>
      <c r="AB15" s="545"/>
      <c r="AC15" s="545"/>
      <c r="AD15" s="551"/>
      <c r="AE15" s="551"/>
      <c r="AF15" s="551"/>
      <c r="AG15" s="551"/>
      <c r="AH15" s="551"/>
      <c r="AI15" s="551"/>
      <c r="AJ15" s="551"/>
      <c r="AK15" s="551"/>
      <c r="AL15" s="551"/>
      <c r="AM15" s="551"/>
      <c r="AN15" s="551"/>
      <c r="AO15" s="551"/>
      <c r="AP15" s="551"/>
      <c r="AQ15" s="110"/>
      <c r="AR15" s="110"/>
      <c r="AS15" s="110"/>
      <c r="AT15" s="110"/>
      <c r="AU15" s="110"/>
      <c r="AV15" s="110"/>
      <c r="AW15" s="110"/>
      <c r="AX15" s="110"/>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row>
    <row r="16" spans="1:102" ht="11" customHeight="1">
      <c r="B16" s="539" t="s">
        <v>181</v>
      </c>
      <c r="C16" s="546"/>
      <c r="D16" s="546"/>
      <c r="E16" s="546"/>
      <c r="F16" s="546"/>
      <c r="G16" s="546"/>
      <c r="H16" s="546"/>
      <c r="I16" s="546"/>
      <c r="J16" s="546"/>
      <c r="K16" s="546"/>
      <c r="L16" s="108"/>
      <c r="M16" s="562" t="s">
        <v>182</v>
      </c>
      <c r="N16" s="562"/>
      <c r="O16" s="562"/>
      <c r="P16" s="562"/>
      <c r="Q16" s="562"/>
      <c r="R16" s="562"/>
      <c r="S16" s="562"/>
      <c r="T16" s="562"/>
      <c r="U16" s="562"/>
      <c r="V16" s="562"/>
      <c r="W16" s="562"/>
      <c r="X16" s="562"/>
      <c r="Y16" s="562"/>
      <c r="Z16" s="562"/>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row>
    <row r="17" spans="2:104" ht="11" customHeight="1">
      <c r="B17" s="546"/>
      <c r="C17" s="546"/>
      <c r="D17" s="546"/>
      <c r="E17" s="546"/>
      <c r="F17" s="546"/>
      <c r="G17" s="546"/>
      <c r="H17" s="546"/>
      <c r="I17" s="546"/>
      <c r="J17" s="546"/>
      <c r="K17" s="546"/>
      <c r="L17" s="108"/>
      <c r="M17" s="562"/>
      <c r="N17" s="562"/>
      <c r="O17" s="562"/>
      <c r="P17" s="562"/>
      <c r="Q17" s="562"/>
      <c r="R17" s="562"/>
      <c r="S17" s="562"/>
      <c r="T17" s="562"/>
      <c r="U17" s="562"/>
      <c r="V17" s="562"/>
      <c r="W17" s="562"/>
      <c r="X17" s="562"/>
      <c r="Y17" s="562"/>
      <c r="Z17" s="562"/>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row>
    <row r="18" spans="2:104" ht="11" customHeight="1">
      <c r="B18" s="539" t="s">
        <v>183</v>
      </c>
      <c r="C18" s="546"/>
      <c r="D18" s="546"/>
      <c r="E18" s="546"/>
      <c r="F18" s="546"/>
      <c r="G18" s="546"/>
      <c r="H18" s="546"/>
      <c r="I18" s="546"/>
      <c r="J18" s="546"/>
      <c r="K18" s="546"/>
      <c r="L18" s="108"/>
      <c r="M18" s="563">
        <f>★注文シート!G48</f>
        <v>0</v>
      </c>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113"/>
      <c r="AX18" s="113"/>
      <c r="AY18" s="113"/>
      <c r="AZ18" s="113"/>
      <c r="BA18" s="113"/>
      <c r="BB18" s="113"/>
      <c r="BC18" s="113"/>
      <c r="BD18" s="113"/>
      <c r="BE18" s="113"/>
      <c r="BF18" s="113"/>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row>
    <row r="19" spans="2:104" ht="11" customHeight="1">
      <c r="B19" s="546"/>
      <c r="C19" s="546"/>
      <c r="D19" s="546"/>
      <c r="E19" s="546"/>
      <c r="F19" s="546"/>
      <c r="G19" s="546"/>
      <c r="H19" s="546"/>
      <c r="I19" s="546"/>
      <c r="J19" s="546"/>
      <c r="K19" s="546"/>
      <c r="L19" s="108"/>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113"/>
      <c r="AX19" s="113"/>
      <c r="AY19" s="113"/>
      <c r="AZ19" s="113"/>
      <c r="BA19" s="113"/>
      <c r="BB19" s="113"/>
      <c r="BC19" s="113"/>
      <c r="BD19" s="113"/>
      <c r="BE19" s="113"/>
      <c r="BF19" s="113"/>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row>
    <row r="20" spans="2:104" ht="11" customHeight="1">
      <c r="B20" s="108"/>
      <c r="C20" s="108"/>
      <c r="D20" s="108"/>
      <c r="E20" s="108"/>
      <c r="F20" s="108"/>
      <c r="G20" s="108"/>
      <c r="H20" s="108"/>
      <c r="I20" s="108"/>
      <c r="J20" s="108"/>
      <c r="K20" s="108"/>
      <c r="L20" s="108"/>
      <c r="M20" s="108"/>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row>
    <row r="21" spans="2:104" ht="9" customHeight="1">
      <c r="B21" s="113"/>
      <c r="C21" s="113"/>
      <c r="D21" s="113"/>
      <c r="E21" s="113"/>
      <c r="F21" s="113"/>
      <c r="G21" s="113"/>
      <c r="H21" s="113"/>
      <c r="I21" s="113"/>
      <c r="J21" s="113"/>
      <c r="K21" s="113"/>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row>
    <row r="22" spans="2:104" ht="9" customHeight="1">
      <c r="B22" s="113"/>
      <c r="C22" s="113"/>
      <c r="D22" s="113"/>
      <c r="E22" s="113"/>
      <c r="F22" s="113"/>
      <c r="G22" s="113"/>
      <c r="H22" s="113"/>
      <c r="I22" s="113"/>
      <c r="J22" s="113"/>
      <c r="K22" s="113"/>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row>
    <row r="23" spans="2:104" ht="9" customHeight="1">
      <c r="B23" s="113"/>
      <c r="C23" s="113"/>
      <c r="D23" s="113"/>
      <c r="E23" s="113"/>
      <c r="F23" s="113"/>
      <c r="G23" s="113"/>
      <c r="H23" s="113"/>
      <c r="I23" s="113"/>
      <c r="J23" s="113"/>
      <c r="K23" s="113"/>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row>
    <row r="24" spans="2:104" ht="9" customHeight="1">
      <c r="B24" s="564" t="s">
        <v>184</v>
      </c>
      <c r="C24" s="565"/>
      <c r="D24" s="565"/>
      <c r="E24" s="565"/>
      <c r="F24" s="565"/>
      <c r="G24" s="565"/>
      <c r="H24" s="565"/>
      <c r="I24" s="565"/>
      <c r="J24" s="565"/>
      <c r="K24" s="565"/>
      <c r="L24" s="114"/>
      <c r="M24" s="566">
        <f>★注文シート!C35</f>
        <v>0</v>
      </c>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row>
    <row r="25" spans="2:104" ht="9" customHeight="1">
      <c r="B25" s="565"/>
      <c r="C25" s="565"/>
      <c r="D25" s="565"/>
      <c r="E25" s="565"/>
      <c r="F25" s="565"/>
      <c r="G25" s="565"/>
      <c r="H25" s="565"/>
      <c r="I25" s="565"/>
      <c r="J25" s="565"/>
      <c r="K25" s="565"/>
      <c r="L25" s="114"/>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row>
    <row r="26" spans="2:104" ht="9" customHeight="1">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row>
    <row r="27" spans="2:104" ht="7.5" customHeight="1">
      <c r="B27" s="539" t="s">
        <v>185</v>
      </c>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row>
    <row r="28" spans="2:104" ht="7.5" customHeight="1" thickBot="1">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row>
    <row r="29" spans="2:104" ht="9" customHeight="1">
      <c r="B29" s="567" t="s">
        <v>186</v>
      </c>
      <c r="C29" s="568"/>
      <c r="D29" s="568"/>
      <c r="E29" s="568"/>
      <c r="F29" s="568"/>
      <c r="G29" s="568"/>
      <c r="H29" s="568"/>
      <c r="I29" s="568"/>
      <c r="J29" s="568"/>
      <c r="K29" s="568"/>
      <c r="L29" s="568"/>
      <c r="M29" s="568"/>
      <c r="N29" s="568"/>
      <c r="O29" s="568"/>
      <c r="P29" s="568"/>
      <c r="Q29" s="568"/>
      <c r="R29" s="569"/>
      <c r="S29" s="115"/>
      <c r="T29" s="570">
        <f>★注文シート!D48</f>
        <v>0</v>
      </c>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1"/>
      <c r="CX29" s="149" t="s">
        <v>195</v>
      </c>
      <c r="CY29" s="149" t="s">
        <v>196</v>
      </c>
      <c r="CZ29" s="149" t="s">
        <v>197</v>
      </c>
    </row>
    <row r="30" spans="2:104" ht="9" customHeight="1">
      <c r="B30" s="555"/>
      <c r="C30" s="556"/>
      <c r="D30" s="556"/>
      <c r="E30" s="556"/>
      <c r="F30" s="556"/>
      <c r="G30" s="556"/>
      <c r="H30" s="556"/>
      <c r="I30" s="556"/>
      <c r="J30" s="556"/>
      <c r="K30" s="556"/>
      <c r="L30" s="556"/>
      <c r="M30" s="556"/>
      <c r="N30" s="556"/>
      <c r="O30" s="556"/>
      <c r="P30" s="556"/>
      <c r="Q30" s="556"/>
      <c r="R30" s="557"/>
      <c r="S30" s="117"/>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1"/>
      <c r="CW30" s="106" t="s">
        <v>203</v>
      </c>
      <c r="CX30" s="106" t="s">
        <v>204</v>
      </c>
      <c r="CY30" s="106" t="s">
        <v>205</v>
      </c>
      <c r="CZ30" s="150">
        <v>0</v>
      </c>
    </row>
    <row r="31" spans="2:104" ht="9" customHeight="1">
      <c r="B31" s="552" t="s">
        <v>187</v>
      </c>
      <c r="C31" s="553"/>
      <c r="D31" s="553"/>
      <c r="E31" s="553"/>
      <c r="F31" s="553"/>
      <c r="G31" s="553"/>
      <c r="H31" s="553"/>
      <c r="I31" s="553"/>
      <c r="J31" s="553"/>
      <c r="K31" s="553"/>
      <c r="L31" s="553"/>
      <c r="M31" s="553"/>
      <c r="N31" s="553"/>
      <c r="O31" s="553"/>
      <c r="P31" s="553"/>
      <c r="Q31" s="553"/>
      <c r="R31" s="554"/>
      <c r="S31" s="118"/>
      <c r="T31" s="558">
        <f>★注文シート!F48</f>
        <v>0</v>
      </c>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9"/>
      <c r="CW31" s="106" t="s">
        <v>206</v>
      </c>
      <c r="CX31" s="106" t="s">
        <v>207</v>
      </c>
      <c r="CY31" s="106" t="s">
        <v>205</v>
      </c>
      <c r="CZ31" s="150">
        <v>0</v>
      </c>
    </row>
    <row r="32" spans="2:104" ht="9" customHeight="1">
      <c r="B32" s="555"/>
      <c r="C32" s="556"/>
      <c r="D32" s="556"/>
      <c r="E32" s="556"/>
      <c r="F32" s="556"/>
      <c r="G32" s="556"/>
      <c r="H32" s="556"/>
      <c r="I32" s="556"/>
      <c r="J32" s="556"/>
      <c r="K32" s="556"/>
      <c r="L32" s="556"/>
      <c r="M32" s="556"/>
      <c r="N32" s="556"/>
      <c r="O32" s="556"/>
      <c r="P32" s="556"/>
      <c r="Q32" s="556"/>
      <c r="R32" s="557"/>
      <c r="S32" s="117"/>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1"/>
      <c r="CW32" s="106" t="s">
        <v>209</v>
      </c>
      <c r="CX32" s="106" t="s">
        <v>210</v>
      </c>
      <c r="CY32" s="106" t="s">
        <v>205</v>
      </c>
      <c r="CZ32" s="150">
        <v>0</v>
      </c>
    </row>
    <row r="33" spans="2:105" ht="9" customHeight="1">
      <c r="B33" s="552" t="s">
        <v>188</v>
      </c>
      <c r="C33" s="553"/>
      <c r="D33" s="553"/>
      <c r="E33" s="553"/>
      <c r="F33" s="553"/>
      <c r="G33" s="553"/>
      <c r="H33" s="553"/>
      <c r="I33" s="553"/>
      <c r="J33" s="553"/>
      <c r="K33" s="553"/>
      <c r="L33" s="553"/>
      <c r="M33" s="553"/>
      <c r="N33" s="553"/>
      <c r="O33" s="553"/>
      <c r="P33" s="553"/>
      <c r="Q33" s="553"/>
      <c r="R33" s="554"/>
      <c r="S33" s="119"/>
      <c r="T33" s="594">
        <f>★注文シート!E48</f>
        <v>0</v>
      </c>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4"/>
      <c r="BM33" s="594"/>
      <c r="BN33" s="594"/>
      <c r="BO33" s="594"/>
      <c r="BP33" s="594"/>
      <c r="BQ33" s="594"/>
      <c r="BR33" s="594"/>
      <c r="BS33" s="594"/>
      <c r="BT33" s="594"/>
      <c r="BU33" s="594"/>
      <c r="BV33" s="594"/>
      <c r="BW33" s="594"/>
      <c r="BX33" s="594"/>
      <c r="BY33" s="594"/>
      <c r="BZ33" s="594"/>
      <c r="CA33" s="594"/>
      <c r="CB33" s="594"/>
      <c r="CC33" s="594"/>
      <c r="CD33" s="594"/>
      <c r="CE33" s="594"/>
      <c r="CF33" s="594"/>
      <c r="CG33" s="594"/>
      <c r="CH33" s="594"/>
      <c r="CI33" s="594"/>
      <c r="CJ33" s="594"/>
      <c r="CK33" s="594"/>
      <c r="CL33" s="594"/>
      <c r="CM33" s="594"/>
      <c r="CN33" s="594"/>
      <c r="CO33" s="594"/>
      <c r="CP33" s="594"/>
      <c r="CQ33" s="594"/>
      <c r="CR33" s="594"/>
      <c r="CS33" s="594"/>
      <c r="CT33" s="594"/>
      <c r="CU33" s="595"/>
      <c r="CW33" s="67" t="s">
        <v>211</v>
      </c>
      <c r="CX33" s="106" t="s">
        <v>212</v>
      </c>
      <c r="CY33" s="106" t="s">
        <v>205</v>
      </c>
      <c r="CZ33" s="150">
        <v>0</v>
      </c>
    </row>
    <row r="34" spans="2:105" ht="9" customHeight="1">
      <c r="B34" s="555"/>
      <c r="C34" s="556"/>
      <c r="D34" s="556"/>
      <c r="E34" s="556"/>
      <c r="F34" s="556"/>
      <c r="G34" s="556"/>
      <c r="H34" s="556"/>
      <c r="I34" s="556"/>
      <c r="J34" s="556"/>
      <c r="K34" s="556"/>
      <c r="L34" s="556"/>
      <c r="M34" s="556"/>
      <c r="N34" s="556"/>
      <c r="O34" s="556"/>
      <c r="P34" s="556"/>
      <c r="Q34" s="556"/>
      <c r="R34" s="557"/>
      <c r="S34" s="11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c r="BM34" s="596"/>
      <c r="BN34" s="596"/>
      <c r="BO34" s="596"/>
      <c r="BP34" s="596"/>
      <c r="BQ34" s="596"/>
      <c r="BR34" s="596"/>
      <c r="BS34" s="596"/>
      <c r="BT34" s="596"/>
      <c r="BU34" s="596"/>
      <c r="BV34" s="596"/>
      <c r="BW34" s="596"/>
      <c r="BX34" s="596"/>
      <c r="BY34" s="596"/>
      <c r="BZ34" s="596"/>
      <c r="CA34" s="596"/>
      <c r="CB34" s="596"/>
      <c r="CC34" s="596"/>
      <c r="CD34" s="596"/>
      <c r="CE34" s="596"/>
      <c r="CF34" s="596"/>
      <c r="CG34" s="596"/>
      <c r="CH34" s="596"/>
      <c r="CI34" s="596"/>
      <c r="CJ34" s="596"/>
      <c r="CK34" s="596"/>
      <c r="CL34" s="596"/>
      <c r="CM34" s="596"/>
      <c r="CN34" s="596"/>
      <c r="CO34" s="596"/>
      <c r="CP34" s="596"/>
      <c r="CQ34" s="596"/>
      <c r="CR34" s="596"/>
      <c r="CS34" s="596"/>
      <c r="CT34" s="596"/>
      <c r="CU34" s="597"/>
      <c r="CW34" s="67" t="s">
        <v>213</v>
      </c>
      <c r="CX34" s="106" t="s">
        <v>214</v>
      </c>
      <c r="CY34" s="106" t="s">
        <v>205</v>
      </c>
      <c r="CZ34" s="150">
        <v>0</v>
      </c>
    </row>
    <row r="35" spans="2:105" ht="9" customHeight="1">
      <c r="B35" s="552" t="s">
        <v>190</v>
      </c>
      <c r="C35" s="553"/>
      <c r="D35" s="553"/>
      <c r="E35" s="553"/>
      <c r="F35" s="553"/>
      <c r="G35" s="553"/>
      <c r="H35" s="553"/>
      <c r="I35" s="553"/>
      <c r="J35" s="553"/>
      <c r="K35" s="553"/>
      <c r="L35" s="553"/>
      <c r="M35" s="553"/>
      <c r="N35" s="553"/>
      <c r="O35" s="553"/>
      <c r="P35" s="553"/>
      <c r="Q35" s="553"/>
      <c r="R35" s="554"/>
      <c r="S35" s="120"/>
      <c r="T35" s="601" t="s">
        <v>191</v>
      </c>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2"/>
      <c r="CW35" s="106" t="s">
        <v>215</v>
      </c>
      <c r="CX35" s="106" t="s">
        <v>216</v>
      </c>
      <c r="CY35" s="106" t="s">
        <v>205</v>
      </c>
      <c r="CZ35" s="150">
        <v>0</v>
      </c>
    </row>
    <row r="36" spans="2:105" ht="9" customHeight="1" thickBot="1">
      <c r="B36" s="598"/>
      <c r="C36" s="599"/>
      <c r="D36" s="599"/>
      <c r="E36" s="599"/>
      <c r="F36" s="599"/>
      <c r="G36" s="599"/>
      <c r="H36" s="599"/>
      <c r="I36" s="599"/>
      <c r="J36" s="599"/>
      <c r="K36" s="599"/>
      <c r="L36" s="599"/>
      <c r="M36" s="599"/>
      <c r="N36" s="599"/>
      <c r="O36" s="599"/>
      <c r="P36" s="599"/>
      <c r="Q36" s="599"/>
      <c r="R36" s="600"/>
      <c r="S36" s="121"/>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603"/>
      <c r="BB36" s="603"/>
      <c r="BC36" s="603"/>
      <c r="BD36" s="603"/>
      <c r="BE36" s="603"/>
      <c r="BF36" s="603"/>
      <c r="BG36" s="603"/>
      <c r="BH36" s="603"/>
      <c r="BI36" s="603"/>
      <c r="BJ36" s="603"/>
      <c r="BK36" s="603"/>
      <c r="BL36" s="603"/>
      <c r="BM36" s="603"/>
      <c r="BN36" s="603"/>
      <c r="BO36" s="603"/>
      <c r="BP36" s="603"/>
      <c r="BQ36" s="603"/>
      <c r="BR36" s="603"/>
      <c r="BS36" s="603"/>
      <c r="BT36" s="603"/>
      <c r="BU36" s="603"/>
      <c r="BV36" s="603"/>
      <c r="BW36" s="603"/>
      <c r="BX36" s="603"/>
      <c r="BY36" s="603"/>
      <c r="BZ36" s="603"/>
      <c r="CA36" s="603"/>
      <c r="CB36" s="603"/>
      <c r="CC36" s="603"/>
      <c r="CD36" s="603"/>
      <c r="CE36" s="603"/>
      <c r="CF36" s="603"/>
      <c r="CG36" s="603"/>
      <c r="CH36" s="603"/>
      <c r="CI36" s="603"/>
      <c r="CJ36" s="603"/>
      <c r="CK36" s="603"/>
      <c r="CL36" s="603"/>
      <c r="CM36" s="603"/>
      <c r="CN36" s="603"/>
      <c r="CO36" s="603"/>
      <c r="CP36" s="603"/>
      <c r="CQ36" s="603"/>
      <c r="CR36" s="603"/>
      <c r="CS36" s="603"/>
      <c r="CT36" s="603"/>
      <c r="CU36" s="604"/>
    </row>
    <row r="37" spans="2:105" ht="9" customHeight="1">
      <c r="B37" s="605" t="s">
        <v>192</v>
      </c>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606"/>
    </row>
    <row r="38" spans="2:105" ht="9" customHeight="1" thickBot="1">
      <c r="B38" s="60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606"/>
    </row>
    <row r="39" spans="2:105" ht="9" customHeight="1">
      <c r="B39" s="567" t="s">
        <v>193</v>
      </c>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3"/>
      <c r="CE39" s="567" t="s">
        <v>194</v>
      </c>
      <c r="CF39" s="572"/>
      <c r="CG39" s="572"/>
      <c r="CH39" s="572"/>
      <c r="CI39" s="572"/>
      <c r="CJ39" s="572"/>
      <c r="CK39" s="572"/>
      <c r="CL39" s="572"/>
      <c r="CM39" s="572"/>
      <c r="CN39" s="572"/>
      <c r="CO39" s="572"/>
      <c r="CP39" s="572"/>
      <c r="CQ39" s="572"/>
      <c r="CR39" s="572"/>
      <c r="CS39" s="572"/>
      <c r="CT39" s="572"/>
      <c r="CU39" s="573"/>
    </row>
    <row r="40" spans="2:105" ht="9" customHeight="1">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6"/>
      <c r="CE40" s="574"/>
      <c r="CF40" s="575"/>
      <c r="CG40" s="575"/>
      <c r="CH40" s="575"/>
      <c r="CI40" s="575"/>
      <c r="CJ40" s="575"/>
      <c r="CK40" s="575"/>
      <c r="CL40" s="575"/>
      <c r="CM40" s="575"/>
      <c r="CN40" s="575"/>
      <c r="CO40" s="575"/>
      <c r="CP40" s="575"/>
      <c r="CQ40" s="575"/>
      <c r="CR40" s="575"/>
      <c r="CS40" s="575"/>
      <c r="CT40" s="575"/>
      <c r="CU40" s="576"/>
    </row>
    <row r="41" spans="2:105" ht="9" customHeight="1">
      <c r="B41" s="574" t="s">
        <v>198</v>
      </c>
      <c r="C41" s="580"/>
      <c r="D41" s="580"/>
      <c r="E41" s="583" t="s">
        <v>199</v>
      </c>
      <c r="F41" s="580"/>
      <c r="G41" s="580"/>
      <c r="H41" s="580"/>
      <c r="I41" s="580"/>
      <c r="J41" s="580"/>
      <c r="K41" s="584"/>
      <c r="L41" s="583" t="s">
        <v>200</v>
      </c>
      <c r="M41" s="580"/>
      <c r="N41" s="580"/>
      <c r="O41" s="580"/>
      <c r="P41" s="580"/>
      <c r="Q41" s="580"/>
      <c r="R41" s="580"/>
      <c r="S41" s="580"/>
      <c r="T41" s="580"/>
      <c r="U41" s="580"/>
      <c r="V41" s="580"/>
      <c r="W41" s="580"/>
      <c r="X41" s="580"/>
      <c r="Y41" s="584"/>
      <c r="Z41" s="583" t="s">
        <v>201</v>
      </c>
      <c r="AA41" s="575"/>
      <c r="AB41" s="575"/>
      <c r="AC41" s="575"/>
      <c r="AD41" s="575"/>
      <c r="AE41" s="575"/>
      <c r="AF41" s="575"/>
      <c r="AG41" s="575"/>
      <c r="AH41" s="575"/>
      <c r="AI41" s="575"/>
      <c r="AJ41" s="575"/>
      <c r="AK41" s="588" t="s">
        <v>202</v>
      </c>
      <c r="AL41" s="589"/>
      <c r="AM41" s="589"/>
      <c r="AN41" s="589"/>
      <c r="AO41" s="589"/>
      <c r="AP41" s="589"/>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90"/>
      <c r="CE41" s="574"/>
      <c r="CF41" s="575"/>
      <c r="CG41" s="575"/>
      <c r="CH41" s="575"/>
      <c r="CI41" s="575"/>
      <c r="CJ41" s="575"/>
      <c r="CK41" s="575"/>
      <c r="CL41" s="575"/>
      <c r="CM41" s="575"/>
      <c r="CN41" s="575"/>
      <c r="CO41" s="575"/>
      <c r="CP41" s="575"/>
      <c r="CQ41" s="575"/>
      <c r="CR41" s="575"/>
      <c r="CS41" s="575"/>
      <c r="CT41" s="575"/>
      <c r="CU41" s="576"/>
    </row>
    <row r="42" spans="2:105" ht="9" customHeight="1">
      <c r="B42" s="581"/>
      <c r="C42" s="582"/>
      <c r="D42" s="582"/>
      <c r="E42" s="585"/>
      <c r="F42" s="582"/>
      <c r="G42" s="582"/>
      <c r="H42" s="582"/>
      <c r="I42" s="582"/>
      <c r="J42" s="582"/>
      <c r="K42" s="586"/>
      <c r="L42" s="585"/>
      <c r="M42" s="582"/>
      <c r="N42" s="582"/>
      <c r="O42" s="582"/>
      <c r="P42" s="582"/>
      <c r="Q42" s="582"/>
      <c r="R42" s="582"/>
      <c r="S42" s="582"/>
      <c r="T42" s="582"/>
      <c r="U42" s="582"/>
      <c r="V42" s="582"/>
      <c r="W42" s="582"/>
      <c r="X42" s="582"/>
      <c r="Y42" s="586"/>
      <c r="Z42" s="587"/>
      <c r="AA42" s="578"/>
      <c r="AB42" s="578"/>
      <c r="AC42" s="578"/>
      <c r="AD42" s="578"/>
      <c r="AE42" s="578"/>
      <c r="AF42" s="578"/>
      <c r="AG42" s="578"/>
      <c r="AH42" s="578"/>
      <c r="AI42" s="578"/>
      <c r="AJ42" s="578"/>
      <c r="AK42" s="591"/>
      <c r="AL42" s="592"/>
      <c r="AM42" s="592"/>
      <c r="AN42" s="592"/>
      <c r="AO42" s="592"/>
      <c r="AP42" s="592"/>
      <c r="AQ42" s="592"/>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3"/>
      <c r="CE42" s="577"/>
      <c r="CF42" s="578"/>
      <c r="CG42" s="578"/>
      <c r="CH42" s="578"/>
      <c r="CI42" s="578"/>
      <c r="CJ42" s="578"/>
      <c r="CK42" s="578"/>
      <c r="CL42" s="578"/>
      <c r="CM42" s="578"/>
      <c r="CN42" s="578"/>
      <c r="CO42" s="578"/>
      <c r="CP42" s="578"/>
      <c r="CQ42" s="578"/>
      <c r="CR42" s="578"/>
      <c r="CS42" s="578"/>
      <c r="CT42" s="578"/>
      <c r="CU42" s="579"/>
      <c r="CW42" s="146" t="s">
        <v>251</v>
      </c>
      <c r="CX42" s="147" t="s">
        <v>252</v>
      </c>
      <c r="CY42" s="147" t="s">
        <v>253</v>
      </c>
      <c r="CZ42" s="147" t="s">
        <v>254</v>
      </c>
      <c r="DA42" s="148" t="s">
        <v>255</v>
      </c>
    </row>
    <row r="43" spans="2:105" ht="9" customHeight="1">
      <c r="B43" s="614">
        <v>1</v>
      </c>
      <c r="C43" s="615"/>
      <c r="D43" s="616"/>
      <c r="E43" s="617" t="str">
        <f>CW43</f>
        <v>-</v>
      </c>
      <c r="F43" s="618"/>
      <c r="G43" s="618"/>
      <c r="H43" s="618"/>
      <c r="I43" s="618"/>
      <c r="J43" s="618"/>
      <c r="K43" s="619"/>
      <c r="L43" s="623" t="str">
        <f>CY43</f>
        <v>-</v>
      </c>
      <c r="M43" s="624"/>
      <c r="N43" s="624"/>
      <c r="O43" s="624"/>
      <c r="P43" s="624"/>
      <c r="Q43" s="624"/>
      <c r="R43" s="624"/>
      <c r="S43" s="624"/>
      <c r="T43" s="624"/>
      <c r="U43" s="624"/>
      <c r="V43" s="624"/>
      <c r="W43" s="624"/>
      <c r="X43" s="624"/>
      <c r="Y43" s="625"/>
      <c r="Z43" s="629" t="str">
        <f>CX43</f>
        <v>-</v>
      </c>
      <c r="AA43" s="630"/>
      <c r="AB43" s="630"/>
      <c r="AC43" s="630"/>
      <c r="AD43" s="630"/>
      <c r="AE43" s="630"/>
      <c r="AF43" s="630"/>
      <c r="AG43" s="630"/>
      <c r="AH43" s="630"/>
      <c r="AI43" s="630"/>
      <c r="AJ43" s="630"/>
      <c r="AK43" s="629" t="str">
        <f>IF(DA43="","-",DA43)</f>
        <v>-</v>
      </c>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0"/>
      <c r="BW43" s="630"/>
      <c r="BX43" s="630"/>
      <c r="BY43" s="630"/>
      <c r="BZ43" s="630"/>
      <c r="CA43" s="630"/>
      <c r="CB43" s="630"/>
      <c r="CC43" s="630"/>
      <c r="CD43" s="633"/>
      <c r="CE43" s="661" t="str">
        <f>IF(DA43&amp;DA45&amp;DA47&amp;DA49&amp;DA51&lt;&gt;"","検出","不検出")</f>
        <v>不検出</v>
      </c>
      <c r="CF43" s="662"/>
      <c r="CG43" s="662"/>
      <c r="CH43" s="662"/>
      <c r="CI43" s="662"/>
      <c r="CJ43" s="662"/>
      <c r="CK43" s="662"/>
      <c r="CL43" s="662"/>
      <c r="CM43" s="662"/>
      <c r="CN43" s="662"/>
      <c r="CO43" s="662"/>
      <c r="CP43" s="662"/>
      <c r="CQ43" s="662"/>
      <c r="CR43" s="662"/>
      <c r="CS43" s="662"/>
      <c r="CT43" s="662"/>
      <c r="CU43" s="663"/>
      <c r="CW43" s="533" t="s">
        <v>256</v>
      </c>
      <c r="CX43" s="535" t="s">
        <v>256</v>
      </c>
      <c r="CY43" s="535" t="s">
        <v>256</v>
      </c>
      <c r="CZ43" s="535" t="s">
        <v>256</v>
      </c>
      <c r="DA43" s="535"/>
    </row>
    <row r="44" spans="2:105" ht="9" customHeight="1">
      <c r="B44" s="581"/>
      <c r="C44" s="582"/>
      <c r="D44" s="586"/>
      <c r="E44" s="620"/>
      <c r="F44" s="621"/>
      <c r="G44" s="621"/>
      <c r="H44" s="621"/>
      <c r="I44" s="621"/>
      <c r="J44" s="621"/>
      <c r="K44" s="622"/>
      <c r="L44" s="626"/>
      <c r="M44" s="627"/>
      <c r="N44" s="627"/>
      <c r="O44" s="627"/>
      <c r="P44" s="627"/>
      <c r="Q44" s="627"/>
      <c r="R44" s="627"/>
      <c r="S44" s="627"/>
      <c r="T44" s="627"/>
      <c r="U44" s="627"/>
      <c r="V44" s="627"/>
      <c r="W44" s="627"/>
      <c r="X44" s="627"/>
      <c r="Y44" s="628"/>
      <c r="Z44" s="631"/>
      <c r="AA44" s="632"/>
      <c r="AB44" s="632"/>
      <c r="AC44" s="632"/>
      <c r="AD44" s="632"/>
      <c r="AE44" s="632"/>
      <c r="AF44" s="632"/>
      <c r="AG44" s="632"/>
      <c r="AH44" s="632"/>
      <c r="AI44" s="632"/>
      <c r="AJ44" s="632"/>
      <c r="AK44" s="608"/>
      <c r="AL44" s="609"/>
      <c r="AM44" s="609"/>
      <c r="AN44" s="609"/>
      <c r="AO44" s="609"/>
      <c r="AP44" s="609"/>
      <c r="AQ44" s="609"/>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09"/>
      <c r="BN44" s="609"/>
      <c r="BO44" s="609"/>
      <c r="BP44" s="609"/>
      <c r="BQ44" s="609"/>
      <c r="BR44" s="609"/>
      <c r="BS44" s="609"/>
      <c r="BT44" s="609"/>
      <c r="BU44" s="609"/>
      <c r="BV44" s="609"/>
      <c r="BW44" s="609"/>
      <c r="BX44" s="609"/>
      <c r="BY44" s="609"/>
      <c r="BZ44" s="609"/>
      <c r="CA44" s="609"/>
      <c r="CB44" s="609"/>
      <c r="CC44" s="609"/>
      <c r="CD44" s="610"/>
      <c r="CE44" s="664"/>
      <c r="CF44" s="665"/>
      <c r="CG44" s="665"/>
      <c r="CH44" s="665"/>
      <c r="CI44" s="665"/>
      <c r="CJ44" s="665"/>
      <c r="CK44" s="665"/>
      <c r="CL44" s="665"/>
      <c r="CM44" s="665"/>
      <c r="CN44" s="665"/>
      <c r="CO44" s="665"/>
      <c r="CP44" s="665"/>
      <c r="CQ44" s="665"/>
      <c r="CR44" s="665"/>
      <c r="CS44" s="665"/>
      <c r="CT44" s="665"/>
      <c r="CU44" s="666"/>
      <c r="CW44" s="534"/>
      <c r="CX44" s="536"/>
      <c r="CY44" s="536"/>
      <c r="CZ44" s="536"/>
      <c r="DA44" s="536"/>
    </row>
    <row r="45" spans="2:105" ht="9" customHeight="1">
      <c r="B45" s="634">
        <v>2</v>
      </c>
      <c r="C45" s="615"/>
      <c r="D45" s="616"/>
      <c r="E45" s="617" t="str">
        <f t="shared" ref="E45" si="0">CW45</f>
        <v>-</v>
      </c>
      <c r="F45" s="618"/>
      <c r="G45" s="618"/>
      <c r="H45" s="618"/>
      <c r="I45" s="618"/>
      <c r="J45" s="618"/>
      <c r="K45" s="619"/>
      <c r="L45" s="635" t="str">
        <f t="shared" ref="L45" si="1">CY45</f>
        <v>-</v>
      </c>
      <c r="M45" s="624"/>
      <c r="N45" s="624"/>
      <c r="O45" s="624"/>
      <c r="P45" s="624"/>
      <c r="Q45" s="624"/>
      <c r="R45" s="624"/>
      <c r="S45" s="624"/>
      <c r="T45" s="624"/>
      <c r="U45" s="624"/>
      <c r="V45" s="624"/>
      <c r="W45" s="624"/>
      <c r="X45" s="624"/>
      <c r="Y45" s="625"/>
      <c r="Z45" s="629" t="str">
        <f t="shared" ref="Z45" si="2">CX45</f>
        <v>-</v>
      </c>
      <c r="AA45" s="630"/>
      <c r="AB45" s="630"/>
      <c r="AC45" s="630"/>
      <c r="AD45" s="630"/>
      <c r="AE45" s="630"/>
      <c r="AF45" s="630"/>
      <c r="AG45" s="630"/>
      <c r="AH45" s="630"/>
      <c r="AI45" s="630"/>
      <c r="AJ45" s="630"/>
      <c r="AK45" s="629" t="str">
        <f t="shared" ref="AK45" si="3">IF(DA45="","-",DA45)</f>
        <v>-</v>
      </c>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0"/>
      <c r="BU45" s="630"/>
      <c r="BV45" s="630"/>
      <c r="BW45" s="630"/>
      <c r="BX45" s="630"/>
      <c r="BY45" s="630"/>
      <c r="BZ45" s="630"/>
      <c r="CA45" s="630"/>
      <c r="CB45" s="630"/>
      <c r="CC45" s="630"/>
      <c r="CD45" s="633"/>
      <c r="CE45" s="664"/>
      <c r="CF45" s="665"/>
      <c r="CG45" s="665"/>
      <c r="CH45" s="665"/>
      <c r="CI45" s="665"/>
      <c r="CJ45" s="665"/>
      <c r="CK45" s="665"/>
      <c r="CL45" s="665"/>
      <c r="CM45" s="665"/>
      <c r="CN45" s="665"/>
      <c r="CO45" s="665"/>
      <c r="CP45" s="665"/>
      <c r="CQ45" s="665"/>
      <c r="CR45" s="665"/>
      <c r="CS45" s="665"/>
      <c r="CT45" s="665"/>
      <c r="CU45" s="666"/>
      <c r="CW45" s="533" t="s">
        <v>256</v>
      </c>
      <c r="CX45" s="535" t="s">
        <v>256</v>
      </c>
      <c r="CY45" s="535" t="s">
        <v>256</v>
      </c>
      <c r="CZ45" s="535" t="s">
        <v>256</v>
      </c>
      <c r="DA45" s="535"/>
    </row>
    <row r="46" spans="2:105" ht="9" customHeight="1">
      <c r="B46" s="581"/>
      <c r="C46" s="582"/>
      <c r="D46" s="586"/>
      <c r="E46" s="620"/>
      <c r="F46" s="621"/>
      <c r="G46" s="621"/>
      <c r="H46" s="621"/>
      <c r="I46" s="621"/>
      <c r="J46" s="621"/>
      <c r="K46" s="622"/>
      <c r="L46" s="626"/>
      <c r="M46" s="627"/>
      <c r="N46" s="627"/>
      <c r="O46" s="627"/>
      <c r="P46" s="627"/>
      <c r="Q46" s="627"/>
      <c r="R46" s="627"/>
      <c r="S46" s="627"/>
      <c r="T46" s="627"/>
      <c r="U46" s="627"/>
      <c r="V46" s="627"/>
      <c r="W46" s="627"/>
      <c r="X46" s="627"/>
      <c r="Y46" s="628"/>
      <c r="Z46" s="631"/>
      <c r="AA46" s="632"/>
      <c r="AB46" s="632"/>
      <c r="AC46" s="632"/>
      <c r="AD46" s="632"/>
      <c r="AE46" s="632"/>
      <c r="AF46" s="632"/>
      <c r="AG46" s="632"/>
      <c r="AH46" s="632"/>
      <c r="AI46" s="632"/>
      <c r="AJ46" s="632"/>
      <c r="AK46" s="631"/>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60"/>
      <c r="CE46" s="664"/>
      <c r="CF46" s="665"/>
      <c r="CG46" s="665"/>
      <c r="CH46" s="665"/>
      <c r="CI46" s="665"/>
      <c r="CJ46" s="665"/>
      <c r="CK46" s="665"/>
      <c r="CL46" s="665"/>
      <c r="CM46" s="665"/>
      <c r="CN46" s="665"/>
      <c r="CO46" s="665"/>
      <c r="CP46" s="665"/>
      <c r="CQ46" s="665"/>
      <c r="CR46" s="665"/>
      <c r="CS46" s="665"/>
      <c r="CT46" s="665"/>
      <c r="CU46" s="666"/>
      <c r="CW46" s="534"/>
      <c r="CX46" s="536"/>
      <c r="CY46" s="536"/>
      <c r="CZ46" s="536"/>
      <c r="DA46" s="536"/>
    </row>
    <row r="47" spans="2:105" ht="9" customHeight="1">
      <c r="B47" s="634">
        <v>3</v>
      </c>
      <c r="C47" s="615"/>
      <c r="D47" s="616"/>
      <c r="E47" s="617" t="str">
        <f t="shared" ref="E47" si="4">CW47</f>
        <v>-</v>
      </c>
      <c r="F47" s="618"/>
      <c r="G47" s="618"/>
      <c r="H47" s="618"/>
      <c r="I47" s="618"/>
      <c r="J47" s="618"/>
      <c r="K47" s="619"/>
      <c r="L47" s="635" t="str">
        <f t="shared" ref="L47" si="5">CY47</f>
        <v>-</v>
      </c>
      <c r="M47" s="624"/>
      <c r="N47" s="624"/>
      <c r="O47" s="624"/>
      <c r="P47" s="624"/>
      <c r="Q47" s="624"/>
      <c r="R47" s="624"/>
      <c r="S47" s="624"/>
      <c r="T47" s="624"/>
      <c r="U47" s="624"/>
      <c r="V47" s="624"/>
      <c r="W47" s="624"/>
      <c r="X47" s="624"/>
      <c r="Y47" s="625"/>
      <c r="Z47" s="629" t="str">
        <f t="shared" ref="Z47" si="6">CX47</f>
        <v>-</v>
      </c>
      <c r="AA47" s="630"/>
      <c r="AB47" s="630"/>
      <c r="AC47" s="630"/>
      <c r="AD47" s="630"/>
      <c r="AE47" s="630"/>
      <c r="AF47" s="630"/>
      <c r="AG47" s="630"/>
      <c r="AH47" s="630"/>
      <c r="AI47" s="630"/>
      <c r="AJ47" s="630"/>
      <c r="AK47" s="608" t="str">
        <f t="shared" ref="AK47" si="7">IF(DA47="","-",DA47)</f>
        <v>-</v>
      </c>
      <c r="AL47" s="609"/>
      <c r="AM47" s="609"/>
      <c r="AN47" s="609"/>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10"/>
      <c r="CE47" s="664"/>
      <c r="CF47" s="665"/>
      <c r="CG47" s="665"/>
      <c r="CH47" s="665"/>
      <c r="CI47" s="665"/>
      <c r="CJ47" s="665"/>
      <c r="CK47" s="665"/>
      <c r="CL47" s="665"/>
      <c r="CM47" s="665"/>
      <c r="CN47" s="665"/>
      <c r="CO47" s="665"/>
      <c r="CP47" s="665"/>
      <c r="CQ47" s="665"/>
      <c r="CR47" s="665"/>
      <c r="CS47" s="665"/>
      <c r="CT47" s="665"/>
      <c r="CU47" s="666"/>
      <c r="CW47" s="533" t="s">
        <v>256</v>
      </c>
      <c r="CX47" s="535" t="s">
        <v>256</v>
      </c>
      <c r="CY47" s="535" t="s">
        <v>256</v>
      </c>
      <c r="CZ47" s="535" t="s">
        <v>256</v>
      </c>
      <c r="DA47" s="535"/>
    </row>
    <row r="48" spans="2:105" ht="9" customHeight="1">
      <c r="B48" s="581"/>
      <c r="C48" s="582"/>
      <c r="D48" s="586"/>
      <c r="E48" s="620"/>
      <c r="F48" s="621"/>
      <c r="G48" s="621"/>
      <c r="H48" s="621"/>
      <c r="I48" s="621"/>
      <c r="J48" s="621"/>
      <c r="K48" s="622"/>
      <c r="L48" s="626"/>
      <c r="M48" s="627"/>
      <c r="N48" s="627"/>
      <c r="O48" s="627"/>
      <c r="P48" s="627"/>
      <c r="Q48" s="627"/>
      <c r="R48" s="627"/>
      <c r="S48" s="627"/>
      <c r="T48" s="627"/>
      <c r="U48" s="627"/>
      <c r="V48" s="627"/>
      <c r="W48" s="627"/>
      <c r="X48" s="627"/>
      <c r="Y48" s="628"/>
      <c r="Z48" s="631"/>
      <c r="AA48" s="632"/>
      <c r="AB48" s="632"/>
      <c r="AC48" s="632"/>
      <c r="AD48" s="632"/>
      <c r="AE48" s="632"/>
      <c r="AF48" s="632"/>
      <c r="AG48" s="632"/>
      <c r="AH48" s="632"/>
      <c r="AI48" s="632"/>
      <c r="AJ48" s="632"/>
      <c r="AK48" s="608"/>
      <c r="AL48" s="609"/>
      <c r="AM48" s="609"/>
      <c r="AN48" s="609"/>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10"/>
      <c r="CE48" s="664"/>
      <c r="CF48" s="665"/>
      <c r="CG48" s="665"/>
      <c r="CH48" s="665"/>
      <c r="CI48" s="665"/>
      <c r="CJ48" s="665"/>
      <c r="CK48" s="665"/>
      <c r="CL48" s="665"/>
      <c r="CM48" s="665"/>
      <c r="CN48" s="665"/>
      <c r="CO48" s="665"/>
      <c r="CP48" s="665"/>
      <c r="CQ48" s="665"/>
      <c r="CR48" s="665"/>
      <c r="CS48" s="665"/>
      <c r="CT48" s="665"/>
      <c r="CU48" s="666"/>
      <c r="CW48" s="534"/>
      <c r="CX48" s="536"/>
      <c r="CY48" s="536"/>
      <c r="CZ48" s="536"/>
      <c r="DA48" s="536"/>
    </row>
    <row r="49" spans="2:105" ht="9" customHeight="1">
      <c r="B49" s="634">
        <v>4</v>
      </c>
      <c r="C49" s="615"/>
      <c r="D49" s="616"/>
      <c r="E49" s="617" t="str">
        <f t="shared" ref="E49" si="8">CW49</f>
        <v>-</v>
      </c>
      <c r="F49" s="618"/>
      <c r="G49" s="618"/>
      <c r="H49" s="618"/>
      <c r="I49" s="618"/>
      <c r="J49" s="618"/>
      <c r="K49" s="619"/>
      <c r="L49" s="635" t="str">
        <f t="shared" ref="L49" si="9">CY49</f>
        <v>-</v>
      </c>
      <c r="M49" s="624"/>
      <c r="N49" s="624"/>
      <c r="O49" s="624"/>
      <c r="P49" s="624"/>
      <c r="Q49" s="624"/>
      <c r="R49" s="624"/>
      <c r="S49" s="624"/>
      <c r="T49" s="624"/>
      <c r="U49" s="624"/>
      <c r="V49" s="624"/>
      <c r="W49" s="624"/>
      <c r="X49" s="624"/>
      <c r="Y49" s="625"/>
      <c r="Z49" s="629" t="str">
        <f t="shared" ref="Z49" si="10">CX49</f>
        <v>-</v>
      </c>
      <c r="AA49" s="630"/>
      <c r="AB49" s="630"/>
      <c r="AC49" s="630"/>
      <c r="AD49" s="630"/>
      <c r="AE49" s="630"/>
      <c r="AF49" s="630"/>
      <c r="AG49" s="630"/>
      <c r="AH49" s="630"/>
      <c r="AI49" s="630"/>
      <c r="AJ49" s="630"/>
      <c r="AK49" s="629" t="str">
        <f t="shared" ref="AK49" si="11">IF(DA49="","-",DA49)</f>
        <v>-</v>
      </c>
      <c r="AL49" s="630"/>
      <c r="AM49" s="630"/>
      <c r="AN49" s="630"/>
      <c r="AO49" s="630"/>
      <c r="AP49" s="630"/>
      <c r="AQ49" s="630"/>
      <c r="AR49" s="630"/>
      <c r="AS49" s="630"/>
      <c r="AT49" s="630"/>
      <c r="AU49" s="630"/>
      <c r="AV49" s="630"/>
      <c r="AW49" s="630"/>
      <c r="AX49" s="630"/>
      <c r="AY49" s="630"/>
      <c r="AZ49" s="630"/>
      <c r="BA49" s="630"/>
      <c r="BB49" s="630"/>
      <c r="BC49" s="630"/>
      <c r="BD49" s="630"/>
      <c r="BE49" s="630"/>
      <c r="BF49" s="630"/>
      <c r="BG49" s="630"/>
      <c r="BH49" s="630"/>
      <c r="BI49" s="630"/>
      <c r="BJ49" s="630"/>
      <c r="BK49" s="630"/>
      <c r="BL49" s="630"/>
      <c r="BM49" s="630"/>
      <c r="BN49" s="630"/>
      <c r="BO49" s="630"/>
      <c r="BP49" s="630"/>
      <c r="BQ49" s="630"/>
      <c r="BR49" s="630"/>
      <c r="BS49" s="630"/>
      <c r="BT49" s="630"/>
      <c r="BU49" s="630"/>
      <c r="BV49" s="630"/>
      <c r="BW49" s="630"/>
      <c r="BX49" s="630"/>
      <c r="BY49" s="630"/>
      <c r="BZ49" s="630"/>
      <c r="CA49" s="630"/>
      <c r="CB49" s="630"/>
      <c r="CC49" s="630"/>
      <c r="CD49" s="633"/>
      <c r="CE49" s="664"/>
      <c r="CF49" s="665"/>
      <c r="CG49" s="665"/>
      <c r="CH49" s="665"/>
      <c r="CI49" s="665"/>
      <c r="CJ49" s="665"/>
      <c r="CK49" s="665"/>
      <c r="CL49" s="665"/>
      <c r="CM49" s="665"/>
      <c r="CN49" s="665"/>
      <c r="CO49" s="665"/>
      <c r="CP49" s="665"/>
      <c r="CQ49" s="665"/>
      <c r="CR49" s="665"/>
      <c r="CS49" s="665"/>
      <c r="CT49" s="665"/>
      <c r="CU49" s="666"/>
      <c r="CW49" s="533" t="s">
        <v>256</v>
      </c>
      <c r="CX49" s="535" t="s">
        <v>256</v>
      </c>
      <c r="CY49" s="535" t="s">
        <v>256</v>
      </c>
      <c r="CZ49" s="535" t="s">
        <v>256</v>
      </c>
      <c r="DA49" s="535"/>
    </row>
    <row r="50" spans="2:105" ht="9" customHeight="1">
      <c r="B50" s="581"/>
      <c r="C50" s="582"/>
      <c r="D50" s="586"/>
      <c r="E50" s="620"/>
      <c r="F50" s="621"/>
      <c r="G50" s="621"/>
      <c r="H50" s="621"/>
      <c r="I50" s="621"/>
      <c r="J50" s="621"/>
      <c r="K50" s="622"/>
      <c r="L50" s="626"/>
      <c r="M50" s="627"/>
      <c r="N50" s="627"/>
      <c r="O50" s="627"/>
      <c r="P50" s="627"/>
      <c r="Q50" s="627"/>
      <c r="R50" s="627"/>
      <c r="S50" s="627"/>
      <c r="T50" s="627"/>
      <c r="U50" s="627"/>
      <c r="V50" s="627"/>
      <c r="W50" s="627"/>
      <c r="X50" s="627"/>
      <c r="Y50" s="628"/>
      <c r="Z50" s="631"/>
      <c r="AA50" s="632"/>
      <c r="AB50" s="632"/>
      <c r="AC50" s="632"/>
      <c r="AD50" s="632"/>
      <c r="AE50" s="632"/>
      <c r="AF50" s="632"/>
      <c r="AG50" s="632"/>
      <c r="AH50" s="632"/>
      <c r="AI50" s="632"/>
      <c r="AJ50" s="632"/>
      <c r="AK50" s="631"/>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2"/>
      <c r="BW50" s="632"/>
      <c r="BX50" s="632"/>
      <c r="BY50" s="632"/>
      <c r="BZ50" s="632"/>
      <c r="CA50" s="632"/>
      <c r="CB50" s="632"/>
      <c r="CC50" s="632"/>
      <c r="CD50" s="660"/>
      <c r="CE50" s="664"/>
      <c r="CF50" s="665"/>
      <c r="CG50" s="665"/>
      <c r="CH50" s="665"/>
      <c r="CI50" s="665"/>
      <c r="CJ50" s="665"/>
      <c r="CK50" s="665"/>
      <c r="CL50" s="665"/>
      <c r="CM50" s="665"/>
      <c r="CN50" s="665"/>
      <c r="CO50" s="665"/>
      <c r="CP50" s="665"/>
      <c r="CQ50" s="665"/>
      <c r="CR50" s="665"/>
      <c r="CS50" s="665"/>
      <c r="CT50" s="665"/>
      <c r="CU50" s="666"/>
      <c r="CW50" s="534"/>
      <c r="CX50" s="536"/>
      <c r="CY50" s="536"/>
      <c r="CZ50" s="536"/>
      <c r="DA50" s="536"/>
    </row>
    <row r="51" spans="2:105" ht="9" customHeight="1">
      <c r="B51" s="634">
        <v>5</v>
      </c>
      <c r="C51" s="615"/>
      <c r="D51" s="616"/>
      <c r="E51" s="617" t="str">
        <f t="shared" ref="E51" si="12">CW51</f>
        <v>-</v>
      </c>
      <c r="F51" s="618"/>
      <c r="G51" s="618"/>
      <c r="H51" s="618"/>
      <c r="I51" s="618"/>
      <c r="J51" s="618"/>
      <c r="K51" s="619"/>
      <c r="L51" s="635" t="str">
        <f t="shared" ref="L51" si="13">CY51</f>
        <v>-</v>
      </c>
      <c r="M51" s="624"/>
      <c r="N51" s="624"/>
      <c r="O51" s="624"/>
      <c r="P51" s="624"/>
      <c r="Q51" s="624"/>
      <c r="R51" s="624"/>
      <c r="S51" s="624"/>
      <c r="T51" s="624"/>
      <c r="U51" s="624"/>
      <c r="V51" s="624"/>
      <c r="W51" s="624"/>
      <c r="X51" s="624"/>
      <c r="Y51" s="625"/>
      <c r="Z51" s="629" t="str">
        <f t="shared" ref="Z51" si="14">CX51</f>
        <v>-</v>
      </c>
      <c r="AA51" s="630"/>
      <c r="AB51" s="630"/>
      <c r="AC51" s="630"/>
      <c r="AD51" s="630"/>
      <c r="AE51" s="630"/>
      <c r="AF51" s="630"/>
      <c r="AG51" s="630"/>
      <c r="AH51" s="630"/>
      <c r="AI51" s="630"/>
      <c r="AJ51" s="630"/>
      <c r="AK51" s="608" t="str">
        <f t="shared" ref="AK51" si="15">IF(DA51="","-",DA51)</f>
        <v>-</v>
      </c>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09"/>
      <c r="BN51" s="609"/>
      <c r="BO51" s="609"/>
      <c r="BP51" s="609"/>
      <c r="BQ51" s="609"/>
      <c r="BR51" s="609"/>
      <c r="BS51" s="609"/>
      <c r="BT51" s="609"/>
      <c r="BU51" s="609"/>
      <c r="BV51" s="609"/>
      <c r="BW51" s="609"/>
      <c r="BX51" s="609"/>
      <c r="BY51" s="609"/>
      <c r="BZ51" s="609"/>
      <c r="CA51" s="609"/>
      <c r="CB51" s="609"/>
      <c r="CC51" s="609"/>
      <c r="CD51" s="610"/>
      <c r="CE51" s="664"/>
      <c r="CF51" s="665"/>
      <c r="CG51" s="665"/>
      <c r="CH51" s="665"/>
      <c r="CI51" s="665"/>
      <c r="CJ51" s="665"/>
      <c r="CK51" s="665"/>
      <c r="CL51" s="665"/>
      <c r="CM51" s="665"/>
      <c r="CN51" s="665"/>
      <c r="CO51" s="665"/>
      <c r="CP51" s="665"/>
      <c r="CQ51" s="665"/>
      <c r="CR51" s="665"/>
      <c r="CS51" s="665"/>
      <c r="CT51" s="665"/>
      <c r="CU51" s="666"/>
      <c r="CW51" s="533" t="s">
        <v>256</v>
      </c>
      <c r="CX51" s="535" t="s">
        <v>256</v>
      </c>
      <c r="CY51" s="535" t="s">
        <v>256</v>
      </c>
      <c r="CZ51" s="535" t="s">
        <v>256</v>
      </c>
      <c r="DA51" s="535"/>
    </row>
    <row r="52" spans="2:105" ht="9" customHeight="1" thickBot="1">
      <c r="B52" s="598"/>
      <c r="C52" s="599"/>
      <c r="D52" s="600"/>
      <c r="E52" s="620"/>
      <c r="F52" s="621"/>
      <c r="G52" s="621"/>
      <c r="H52" s="621"/>
      <c r="I52" s="621"/>
      <c r="J52" s="621"/>
      <c r="K52" s="622"/>
      <c r="L52" s="636"/>
      <c r="M52" s="637"/>
      <c r="N52" s="637"/>
      <c r="O52" s="637"/>
      <c r="P52" s="637"/>
      <c r="Q52" s="637"/>
      <c r="R52" s="637"/>
      <c r="S52" s="637"/>
      <c r="T52" s="637"/>
      <c r="U52" s="637"/>
      <c r="V52" s="637"/>
      <c r="W52" s="637"/>
      <c r="X52" s="637"/>
      <c r="Y52" s="638"/>
      <c r="Z52" s="611"/>
      <c r="AA52" s="612"/>
      <c r="AB52" s="612"/>
      <c r="AC52" s="612"/>
      <c r="AD52" s="612"/>
      <c r="AE52" s="612"/>
      <c r="AF52" s="612"/>
      <c r="AG52" s="612"/>
      <c r="AH52" s="612"/>
      <c r="AI52" s="612"/>
      <c r="AJ52" s="612"/>
      <c r="AK52" s="611"/>
      <c r="AL52" s="612"/>
      <c r="AM52" s="612"/>
      <c r="AN52" s="612"/>
      <c r="AO52" s="612"/>
      <c r="AP52" s="612"/>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3"/>
      <c r="CE52" s="667"/>
      <c r="CF52" s="668"/>
      <c r="CG52" s="668"/>
      <c r="CH52" s="668"/>
      <c r="CI52" s="668"/>
      <c r="CJ52" s="668"/>
      <c r="CK52" s="668"/>
      <c r="CL52" s="668"/>
      <c r="CM52" s="668"/>
      <c r="CN52" s="668"/>
      <c r="CO52" s="668"/>
      <c r="CP52" s="668"/>
      <c r="CQ52" s="668"/>
      <c r="CR52" s="668"/>
      <c r="CS52" s="668"/>
      <c r="CT52" s="668"/>
      <c r="CU52" s="669"/>
      <c r="CW52" s="534"/>
      <c r="CX52" s="536"/>
      <c r="CY52" s="536"/>
      <c r="CZ52" s="536"/>
      <c r="DA52" s="536"/>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659"/>
      <c r="CY53" s="67"/>
    </row>
    <row r="54" spans="2:105" ht="9" customHeight="1">
      <c r="B54" s="607"/>
      <c r="C54" s="580"/>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0"/>
      <c r="AU54" s="580"/>
      <c r="AV54" s="580"/>
      <c r="AW54" s="580"/>
      <c r="AX54" s="580"/>
      <c r="AY54" s="580"/>
      <c r="AZ54" s="580"/>
      <c r="BA54" s="580"/>
      <c r="BB54" s="580"/>
      <c r="BC54" s="580"/>
      <c r="BD54" s="580"/>
      <c r="BE54" s="580"/>
      <c r="BF54" s="580"/>
      <c r="BG54" s="580"/>
      <c r="BH54" s="580"/>
      <c r="BI54" s="580"/>
      <c r="BJ54" s="580"/>
      <c r="BK54" s="580"/>
      <c r="BL54" s="580"/>
      <c r="BM54" s="580"/>
      <c r="BN54" s="580"/>
      <c r="BO54" s="580"/>
      <c r="BP54" s="580"/>
      <c r="BQ54" s="580"/>
      <c r="BR54" s="580"/>
      <c r="BS54" s="580"/>
      <c r="BT54" s="580"/>
      <c r="BU54" s="580"/>
      <c r="BV54" s="580"/>
      <c r="BW54" s="580"/>
      <c r="BX54" s="580"/>
      <c r="BY54" s="580"/>
      <c r="BZ54" s="580"/>
      <c r="CA54" s="580"/>
      <c r="CB54" s="580"/>
      <c r="CC54" s="580"/>
      <c r="CD54" s="580"/>
      <c r="CE54" s="580"/>
      <c r="CF54" s="580"/>
      <c r="CG54" s="580"/>
      <c r="CH54" s="580"/>
      <c r="CI54" s="580"/>
      <c r="CJ54" s="580"/>
      <c r="CK54" s="580"/>
      <c r="CL54" s="580"/>
      <c r="CM54" s="580"/>
      <c r="CN54" s="580"/>
      <c r="CO54" s="580"/>
      <c r="CP54" s="580"/>
      <c r="CQ54" s="580"/>
      <c r="CR54" s="580"/>
      <c r="CS54" s="580"/>
      <c r="CT54" s="580"/>
      <c r="CU54" s="606"/>
      <c r="CY54" s="67"/>
    </row>
    <row r="55" spans="2:105" ht="7.5" customHeight="1">
      <c r="B55" s="614" t="s">
        <v>218</v>
      </c>
      <c r="C55" s="639"/>
      <c r="D55" s="639"/>
      <c r="E55" s="639"/>
      <c r="F55" s="639"/>
      <c r="G55" s="639"/>
      <c r="H55" s="639"/>
      <c r="I55" s="639"/>
      <c r="J55" s="639"/>
      <c r="K55" s="639"/>
      <c r="L55" s="639"/>
      <c r="M55" s="639"/>
      <c r="N55" s="639"/>
      <c r="O55" s="639"/>
      <c r="P55" s="639"/>
      <c r="Q55" s="639"/>
      <c r="R55" s="639"/>
      <c r="S55" s="639"/>
      <c r="T55" s="639"/>
      <c r="U55" s="639"/>
      <c r="V55" s="639"/>
      <c r="W55" s="616"/>
      <c r="X55" s="640" t="s">
        <v>219</v>
      </c>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16"/>
      <c r="BJ55" s="640" t="s">
        <v>220</v>
      </c>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41"/>
      <c r="CW55" s="152">
        <f>SUM(CW43:CW52)</f>
        <v>0</v>
      </c>
      <c r="CX55" s="123"/>
      <c r="CY55" s="67"/>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6"/>
      <c r="X56" s="585"/>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6"/>
      <c r="BJ56" s="585"/>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42"/>
      <c r="CX56" s="123"/>
      <c r="CY56" s="67"/>
    </row>
    <row r="57" spans="2:105" ht="9.75" customHeight="1">
      <c r="B57" s="643" t="str">
        <f>IF(CE43="不検出","不検出",IF(CE43="検出","クリソタイル",""))</f>
        <v>不検出</v>
      </c>
      <c r="C57" s="546"/>
      <c r="D57" s="546"/>
      <c r="E57" s="546"/>
      <c r="F57" s="546"/>
      <c r="G57" s="546"/>
      <c r="H57" s="546"/>
      <c r="I57" s="546"/>
      <c r="J57" s="546"/>
      <c r="K57" s="546"/>
      <c r="L57" s="546"/>
      <c r="M57" s="546"/>
      <c r="N57" s="546"/>
      <c r="O57" s="546"/>
      <c r="P57" s="546"/>
      <c r="Q57" s="546"/>
      <c r="R57" s="546"/>
      <c r="S57" s="546"/>
      <c r="T57" s="546"/>
      <c r="U57" s="546"/>
      <c r="V57" s="546"/>
      <c r="W57" s="584"/>
      <c r="X57" s="122"/>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5"/>
      <c r="BJ57" s="122"/>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6"/>
      <c r="CX57" s="123"/>
      <c r="CY57" s="67"/>
    </row>
    <row r="58" spans="2:105" ht="9.75" customHeight="1">
      <c r="B58" s="607"/>
      <c r="C58" s="546"/>
      <c r="D58" s="546"/>
      <c r="E58" s="546"/>
      <c r="F58" s="546"/>
      <c r="G58" s="546"/>
      <c r="H58" s="546"/>
      <c r="I58" s="546"/>
      <c r="J58" s="546"/>
      <c r="K58" s="546"/>
      <c r="L58" s="546"/>
      <c r="M58" s="546"/>
      <c r="N58" s="546"/>
      <c r="O58" s="546"/>
      <c r="P58" s="546"/>
      <c r="Q58" s="546"/>
      <c r="R58" s="546"/>
      <c r="S58" s="546"/>
      <c r="T58" s="546"/>
      <c r="U58" s="546"/>
      <c r="V58" s="546"/>
      <c r="W58" s="584"/>
      <c r="X58" s="127"/>
      <c r="Y58" s="109"/>
      <c r="Z58" s="109"/>
      <c r="AA58" s="109"/>
      <c r="AC58" s="539" t="s">
        <v>222</v>
      </c>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108"/>
      <c r="BF58" s="109"/>
      <c r="BG58" s="109"/>
      <c r="BH58" s="109"/>
      <c r="BI58" s="128"/>
      <c r="BJ58" s="127"/>
      <c r="BK58" s="109"/>
      <c r="BL58" s="109"/>
      <c r="BM58" s="109"/>
      <c r="BO58" s="539" t="s">
        <v>222</v>
      </c>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108"/>
      <c r="CR58" s="109"/>
      <c r="CS58" s="109"/>
      <c r="CT58" s="109"/>
      <c r="CU58" s="129"/>
      <c r="CX58" s="123"/>
      <c r="CY58" s="67"/>
    </row>
    <row r="59" spans="2:105" ht="9.75" customHeight="1">
      <c r="B59" s="607"/>
      <c r="C59" s="546"/>
      <c r="D59" s="546"/>
      <c r="E59" s="546"/>
      <c r="F59" s="546"/>
      <c r="G59" s="546"/>
      <c r="H59" s="546"/>
      <c r="I59" s="546"/>
      <c r="J59" s="546"/>
      <c r="K59" s="546"/>
      <c r="L59" s="546"/>
      <c r="M59" s="546"/>
      <c r="N59" s="546"/>
      <c r="O59" s="546"/>
      <c r="P59" s="546"/>
      <c r="Q59" s="546"/>
      <c r="R59" s="546"/>
      <c r="S59" s="546"/>
      <c r="T59" s="546"/>
      <c r="U59" s="546"/>
      <c r="V59" s="546"/>
      <c r="W59" s="584"/>
      <c r="X59" s="127"/>
      <c r="Y59" s="109"/>
      <c r="Z59" s="109"/>
      <c r="AA59" s="109"/>
      <c r="AB59" s="108"/>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108"/>
      <c r="BF59" s="109"/>
      <c r="BG59" s="109"/>
      <c r="BH59" s="109"/>
      <c r="BI59" s="128"/>
      <c r="BJ59" s="127"/>
      <c r="BK59" s="109"/>
      <c r="BL59" s="109"/>
      <c r="BM59" s="109"/>
      <c r="BN59" s="108"/>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108"/>
      <c r="CR59" s="109"/>
      <c r="CS59" s="109"/>
      <c r="CT59" s="109"/>
      <c r="CU59" s="129"/>
      <c r="CX59" s="123"/>
      <c r="CY59" s="67"/>
    </row>
    <row r="60" spans="2:105" ht="9.75" customHeight="1">
      <c r="B60" s="607"/>
      <c r="C60" s="546"/>
      <c r="D60" s="546"/>
      <c r="E60" s="546"/>
      <c r="F60" s="546"/>
      <c r="G60" s="546"/>
      <c r="H60" s="546"/>
      <c r="I60" s="546"/>
      <c r="J60" s="546"/>
      <c r="K60" s="546"/>
      <c r="L60" s="546"/>
      <c r="M60" s="546"/>
      <c r="N60" s="546"/>
      <c r="O60" s="546"/>
      <c r="P60" s="546"/>
      <c r="Q60" s="546"/>
      <c r="R60" s="546"/>
      <c r="S60" s="546"/>
      <c r="T60" s="546"/>
      <c r="U60" s="546"/>
      <c r="V60" s="546"/>
      <c r="W60" s="584"/>
      <c r="X60" s="127"/>
      <c r="Y60" s="109"/>
      <c r="Z60" s="109"/>
      <c r="AA60" s="109"/>
      <c r="AB60" s="108"/>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108"/>
      <c r="BF60" s="109"/>
      <c r="BG60" s="109"/>
      <c r="BH60" s="109"/>
      <c r="BI60" s="128"/>
      <c r="BJ60" s="127"/>
      <c r="BK60" s="109"/>
      <c r="BL60" s="109"/>
      <c r="BM60" s="109"/>
      <c r="BN60" s="108"/>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108"/>
      <c r="CR60" s="109"/>
      <c r="CS60" s="109"/>
      <c r="CT60" s="109"/>
      <c r="CU60" s="129"/>
      <c r="CX60" s="123"/>
    </row>
    <row r="61" spans="2:105" ht="9.75" customHeight="1">
      <c r="B61" s="607"/>
      <c r="C61" s="546"/>
      <c r="D61" s="546"/>
      <c r="E61" s="546"/>
      <c r="F61" s="546"/>
      <c r="G61" s="546"/>
      <c r="H61" s="546"/>
      <c r="I61" s="546"/>
      <c r="J61" s="546"/>
      <c r="K61" s="546"/>
      <c r="L61" s="546"/>
      <c r="M61" s="546"/>
      <c r="N61" s="546"/>
      <c r="O61" s="546"/>
      <c r="P61" s="546"/>
      <c r="Q61" s="546"/>
      <c r="R61" s="546"/>
      <c r="S61" s="546"/>
      <c r="T61" s="546"/>
      <c r="U61" s="546"/>
      <c r="V61" s="546"/>
      <c r="W61" s="584"/>
      <c r="X61" s="127"/>
      <c r="Y61" s="109"/>
      <c r="Z61" s="109"/>
      <c r="AA61" s="109"/>
      <c r="AB61" s="108"/>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108"/>
      <c r="BF61" s="109"/>
      <c r="BG61" s="109"/>
      <c r="BH61" s="109"/>
      <c r="BI61" s="128"/>
      <c r="BJ61" s="127"/>
      <c r="BK61" s="109"/>
      <c r="BL61" s="109"/>
      <c r="BM61" s="109"/>
      <c r="BN61" s="108"/>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108"/>
      <c r="CR61" s="109"/>
      <c r="CS61" s="109"/>
      <c r="CT61" s="109"/>
      <c r="CU61" s="129"/>
    </row>
    <row r="62" spans="2:105" ht="9.75" customHeight="1">
      <c r="B62" s="607"/>
      <c r="C62" s="546"/>
      <c r="D62" s="546"/>
      <c r="E62" s="546"/>
      <c r="F62" s="546"/>
      <c r="G62" s="546"/>
      <c r="H62" s="546"/>
      <c r="I62" s="546"/>
      <c r="J62" s="546"/>
      <c r="K62" s="546"/>
      <c r="L62" s="546"/>
      <c r="M62" s="546"/>
      <c r="N62" s="546"/>
      <c r="O62" s="546"/>
      <c r="P62" s="546"/>
      <c r="Q62" s="546"/>
      <c r="R62" s="546"/>
      <c r="S62" s="546"/>
      <c r="T62" s="546"/>
      <c r="U62" s="546"/>
      <c r="V62" s="546"/>
      <c r="W62" s="584"/>
      <c r="X62" s="127"/>
      <c r="Y62" s="109"/>
      <c r="Z62" s="109"/>
      <c r="AA62" s="109"/>
      <c r="AB62" s="108"/>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108"/>
      <c r="BF62" s="109"/>
      <c r="BG62" s="109"/>
      <c r="BH62" s="109"/>
      <c r="BI62" s="128"/>
      <c r="BJ62" s="127"/>
      <c r="BK62" s="109"/>
      <c r="BL62" s="109"/>
      <c r="BM62" s="109"/>
      <c r="BN62" s="108"/>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108"/>
      <c r="CR62" s="109"/>
      <c r="CS62" s="109"/>
      <c r="CT62" s="109"/>
      <c r="CU62" s="129"/>
      <c r="CX62" s="123"/>
    </row>
    <row r="63" spans="2:105" ht="9.75" customHeight="1">
      <c r="B63" s="607"/>
      <c r="C63" s="546"/>
      <c r="D63" s="546"/>
      <c r="E63" s="546"/>
      <c r="F63" s="546"/>
      <c r="G63" s="546"/>
      <c r="H63" s="546"/>
      <c r="I63" s="546"/>
      <c r="J63" s="546"/>
      <c r="K63" s="546"/>
      <c r="L63" s="546"/>
      <c r="M63" s="546"/>
      <c r="N63" s="546"/>
      <c r="O63" s="546"/>
      <c r="P63" s="546"/>
      <c r="Q63" s="546"/>
      <c r="R63" s="546"/>
      <c r="S63" s="546"/>
      <c r="T63" s="546"/>
      <c r="U63" s="546"/>
      <c r="V63" s="546"/>
      <c r="W63" s="584"/>
      <c r="X63" s="127"/>
      <c r="Y63" s="109"/>
      <c r="Z63" s="109"/>
      <c r="AA63" s="109"/>
      <c r="AB63" s="108"/>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108"/>
      <c r="BF63" s="109"/>
      <c r="BG63" s="109"/>
      <c r="BH63" s="109"/>
      <c r="BI63" s="128"/>
      <c r="BJ63" s="127"/>
      <c r="BK63" s="109"/>
      <c r="BL63" s="109"/>
      <c r="BM63" s="109"/>
      <c r="BN63" s="108"/>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108"/>
      <c r="CR63" s="109"/>
      <c r="CS63" s="109"/>
      <c r="CT63" s="109"/>
      <c r="CU63" s="129"/>
    </row>
    <row r="64" spans="2:105" ht="9.75" customHeight="1">
      <c r="B64" s="607"/>
      <c r="C64" s="546"/>
      <c r="D64" s="546"/>
      <c r="E64" s="546"/>
      <c r="F64" s="546"/>
      <c r="G64" s="546"/>
      <c r="H64" s="546"/>
      <c r="I64" s="546"/>
      <c r="J64" s="546"/>
      <c r="K64" s="546"/>
      <c r="L64" s="546"/>
      <c r="M64" s="546"/>
      <c r="N64" s="546"/>
      <c r="O64" s="546"/>
      <c r="P64" s="546"/>
      <c r="Q64" s="546"/>
      <c r="R64" s="546"/>
      <c r="S64" s="546"/>
      <c r="T64" s="546"/>
      <c r="U64" s="546"/>
      <c r="V64" s="546"/>
      <c r="W64" s="584"/>
      <c r="X64" s="127"/>
      <c r="Y64" s="109"/>
      <c r="Z64" s="109"/>
      <c r="AA64" s="109"/>
      <c r="AB64" s="108"/>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108"/>
      <c r="BF64" s="109"/>
      <c r="BG64" s="109"/>
      <c r="BH64" s="109"/>
      <c r="BI64" s="128"/>
      <c r="BJ64" s="127"/>
      <c r="BK64" s="109"/>
      <c r="BL64" s="109"/>
      <c r="BM64" s="109"/>
      <c r="BN64" s="108"/>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108"/>
      <c r="CR64" s="109"/>
      <c r="CS64" s="109"/>
      <c r="CT64" s="109"/>
      <c r="CU64" s="129"/>
    </row>
    <row r="65" spans="2:99" ht="9.75" customHeight="1">
      <c r="B65" s="607"/>
      <c r="C65" s="546"/>
      <c r="D65" s="546"/>
      <c r="E65" s="546"/>
      <c r="F65" s="546"/>
      <c r="G65" s="546"/>
      <c r="H65" s="546"/>
      <c r="I65" s="546"/>
      <c r="J65" s="546"/>
      <c r="K65" s="546"/>
      <c r="L65" s="546"/>
      <c r="M65" s="546"/>
      <c r="N65" s="546"/>
      <c r="O65" s="546"/>
      <c r="P65" s="546"/>
      <c r="Q65" s="546"/>
      <c r="R65" s="546"/>
      <c r="S65" s="546"/>
      <c r="T65" s="546"/>
      <c r="U65" s="546"/>
      <c r="V65" s="546"/>
      <c r="W65" s="584"/>
      <c r="X65" s="127"/>
      <c r="Y65" s="109"/>
      <c r="Z65" s="109"/>
      <c r="AA65" s="109"/>
      <c r="AB65" s="108"/>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108"/>
      <c r="BF65" s="109"/>
      <c r="BG65" s="109"/>
      <c r="BH65" s="109"/>
      <c r="BI65" s="128"/>
      <c r="BJ65" s="127"/>
      <c r="BK65" s="109"/>
      <c r="BL65" s="109"/>
      <c r="BM65" s="109"/>
      <c r="BN65" s="108"/>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108"/>
      <c r="CR65" s="109"/>
      <c r="CS65" s="109"/>
      <c r="CT65" s="109"/>
      <c r="CU65" s="129"/>
    </row>
    <row r="66" spans="2:99" ht="9.75" customHeight="1">
      <c r="B66" s="607"/>
      <c r="C66" s="546"/>
      <c r="D66" s="546"/>
      <c r="E66" s="546"/>
      <c r="F66" s="546"/>
      <c r="G66" s="546"/>
      <c r="H66" s="546"/>
      <c r="I66" s="546"/>
      <c r="J66" s="546"/>
      <c r="K66" s="546"/>
      <c r="L66" s="546"/>
      <c r="M66" s="546"/>
      <c r="N66" s="546"/>
      <c r="O66" s="546"/>
      <c r="P66" s="546"/>
      <c r="Q66" s="546"/>
      <c r="R66" s="546"/>
      <c r="S66" s="546"/>
      <c r="T66" s="546"/>
      <c r="U66" s="546"/>
      <c r="V66" s="546"/>
      <c r="W66" s="584"/>
      <c r="X66" s="127"/>
      <c r="Y66" s="109"/>
      <c r="Z66" s="109"/>
      <c r="AA66" s="109"/>
      <c r="AB66" s="108"/>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108"/>
      <c r="BF66" s="109"/>
      <c r="BG66" s="109"/>
      <c r="BH66" s="109"/>
      <c r="BI66" s="128"/>
      <c r="BJ66" s="127"/>
      <c r="BK66" s="109"/>
      <c r="BL66" s="109"/>
      <c r="BM66" s="109"/>
      <c r="BN66" s="108"/>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108"/>
      <c r="CR66" s="109"/>
      <c r="CS66" s="109"/>
      <c r="CT66" s="109"/>
      <c r="CU66" s="129"/>
    </row>
    <row r="67" spans="2:99" ht="9.75" customHeight="1">
      <c r="B67" s="607"/>
      <c r="C67" s="546"/>
      <c r="D67" s="546"/>
      <c r="E67" s="546"/>
      <c r="F67" s="546"/>
      <c r="G67" s="546"/>
      <c r="H67" s="546"/>
      <c r="I67" s="546"/>
      <c r="J67" s="546"/>
      <c r="K67" s="546"/>
      <c r="L67" s="546"/>
      <c r="M67" s="546"/>
      <c r="N67" s="546"/>
      <c r="O67" s="546"/>
      <c r="P67" s="546"/>
      <c r="Q67" s="546"/>
      <c r="R67" s="546"/>
      <c r="S67" s="546"/>
      <c r="T67" s="546"/>
      <c r="U67" s="546"/>
      <c r="V67" s="546"/>
      <c r="W67" s="584"/>
      <c r="X67" s="127"/>
      <c r="Y67" s="109"/>
      <c r="Z67" s="109"/>
      <c r="AA67" s="109"/>
      <c r="AB67" s="108"/>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108"/>
      <c r="BF67" s="109"/>
      <c r="BG67" s="109"/>
      <c r="BH67" s="109"/>
      <c r="BI67" s="128"/>
      <c r="BJ67" s="127"/>
      <c r="BK67" s="109"/>
      <c r="BL67" s="109"/>
      <c r="BM67" s="109"/>
      <c r="BN67" s="108"/>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108"/>
      <c r="CR67" s="109"/>
      <c r="CS67" s="109"/>
      <c r="CT67" s="109"/>
      <c r="CU67" s="129"/>
    </row>
    <row r="68" spans="2:99" ht="9.75" customHeight="1">
      <c r="B68" s="607"/>
      <c r="C68" s="546"/>
      <c r="D68" s="546"/>
      <c r="E68" s="546"/>
      <c r="F68" s="546"/>
      <c r="G68" s="546"/>
      <c r="H68" s="546"/>
      <c r="I68" s="546"/>
      <c r="J68" s="546"/>
      <c r="K68" s="546"/>
      <c r="L68" s="546"/>
      <c r="M68" s="546"/>
      <c r="N68" s="546"/>
      <c r="O68" s="546"/>
      <c r="P68" s="546"/>
      <c r="Q68" s="546"/>
      <c r="R68" s="546"/>
      <c r="S68" s="546"/>
      <c r="T68" s="546"/>
      <c r="U68" s="546"/>
      <c r="V68" s="546"/>
      <c r="W68" s="584"/>
      <c r="X68" s="127"/>
      <c r="Y68" s="109"/>
      <c r="Z68" s="109"/>
      <c r="AA68" s="109"/>
      <c r="AB68" s="108"/>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108"/>
      <c r="BF68" s="109"/>
      <c r="BG68" s="109"/>
      <c r="BH68" s="109"/>
      <c r="BI68" s="128"/>
      <c r="BJ68" s="127"/>
      <c r="BK68" s="109"/>
      <c r="BL68" s="109"/>
      <c r="BM68" s="109"/>
      <c r="BN68" s="108"/>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108"/>
      <c r="CR68" s="109"/>
      <c r="CS68" s="109"/>
      <c r="CT68" s="109"/>
      <c r="CU68" s="129"/>
    </row>
    <row r="69" spans="2:99" ht="9.75" customHeight="1">
      <c r="B69" s="607"/>
      <c r="C69" s="546"/>
      <c r="D69" s="546"/>
      <c r="E69" s="546"/>
      <c r="F69" s="546"/>
      <c r="G69" s="546"/>
      <c r="H69" s="546"/>
      <c r="I69" s="546"/>
      <c r="J69" s="546"/>
      <c r="K69" s="546"/>
      <c r="L69" s="546"/>
      <c r="M69" s="546"/>
      <c r="N69" s="546"/>
      <c r="O69" s="546"/>
      <c r="P69" s="546"/>
      <c r="Q69" s="546"/>
      <c r="R69" s="546"/>
      <c r="S69" s="546"/>
      <c r="T69" s="546"/>
      <c r="U69" s="546"/>
      <c r="V69" s="546"/>
      <c r="W69" s="584"/>
      <c r="X69" s="127"/>
      <c r="Y69" s="109"/>
      <c r="Z69" s="109"/>
      <c r="AA69" s="109"/>
      <c r="AB69" s="108"/>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108"/>
      <c r="BF69" s="109"/>
      <c r="BG69" s="109"/>
      <c r="BH69" s="109"/>
      <c r="BI69" s="128"/>
      <c r="BJ69" s="127"/>
      <c r="BK69" s="109"/>
      <c r="BL69" s="109"/>
      <c r="BM69" s="109"/>
      <c r="BN69" s="108"/>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108"/>
      <c r="CR69" s="109"/>
      <c r="CS69" s="109"/>
      <c r="CT69" s="109"/>
      <c r="CU69" s="129"/>
    </row>
    <row r="70" spans="2:99" ht="9.75" customHeight="1">
      <c r="B70" s="607"/>
      <c r="C70" s="546"/>
      <c r="D70" s="546"/>
      <c r="E70" s="546"/>
      <c r="F70" s="546"/>
      <c r="G70" s="546"/>
      <c r="H70" s="546"/>
      <c r="I70" s="546"/>
      <c r="J70" s="546"/>
      <c r="K70" s="546"/>
      <c r="L70" s="546"/>
      <c r="M70" s="546"/>
      <c r="N70" s="546"/>
      <c r="O70" s="546"/>
      <c r="P70" s="546"/>
      <c r="Q70" s="546"/>
      <c r="R70" s="546"/>
      <c r="S70" s="546"/>
      <c r="T70" s="546"/>
      <c r="U70" s="546"/>
      <c r="V70" s="546"/>
      <c r="W70" s="584"/>
      <c r="X70" s="127"/>
      <c r="Y70" s="109"/>
      <c r="Z70" s="109"/>
      <c r="AA70" s="109"/>
      <c r="AB70" s="108"/>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108"/>
      <c r="BF70" s="109"/>
      <c r="BG70" s="109"/>
      <c r="BH70" s="109"/>
      <c r="BI70" s="128"/>
      <c r="BJ70" s="127"/>
      <c r="BK70" s="109"/>
      <c r="BL70" s="109"/>
      <c r="BM70" s="109"/>
      <c r="BN70" s="108"/>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108"/>
      <c r="CR70" s="109"/>
      <c r="CS70" s="109"/>
      <c r="CT70" s="109"/>
      <c r="CU70" s="129"/>
    </row>
    <row r="71" spans="2:99" ht="9.75" customHeight="1">
      <c r="B71" s="607"/>
      <c r="C71" s="546"/>
      <c r="D71" s="546"/>
      <c r="E71" s="546"/>
      <c r="F71" s="546"/>
      <c r="G71" s="546"/>
      <c r="H71" s="546"/>
      <c r="I71" s="546"/>
      <c r="J71" s="546"/>
      <c r="K71" s="546"/>
      <c r="L71" s="546"/>
      <c r="M71" s="546"/>
      <c r="N71" s="546"/>
      <c r="O71" s="546"/>
      <c r="P71" s="546"/>
      <c r="Q71" s="546"/>
      <c r="R71" s="546"/>
      <c r="S71" s="546"/>
      <c r="T71" s="546"/>
      <c r="U71" s="546"/>
      <c r="V71" s="546"/>
      <c r="W71" s="584"/>
      <c r="X71" s="127"/>
      <c r="Y71" s="109"/>
      <c r="Z71" s="109"/>
      <c r="AA71" s="109"/>
      <c r="AB71" s="108"/>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108"/>
      <c r="BF71" s="109"/>
      <c r="BG71" s="109"/>
      <c r="BH71" s="109"/>
      <c r="BI71" s="128"/>
      <c r="BJ71" s="127"/>
      <c r="BK71" s="109"/>
      <c r="BL71" s="109"/>
      <c r="BM71" s="109"/>
      <c r="BN71" s="108"/>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108"/>
      <c r="CR71" s="109"/>
      <c r="CS71" s="109"/>
      <c r="CT71" s="109"/>
      <c r="CU71" s="129"/>
    </row>
    <row r="72" spans="2:99" ht="9.75" customHeight="1">
      <c r="B72" s="607"/>
      <c r="C72" s="546"/>
      <c r="D72" s="546"/>
      <c r="E72" s="546"/>
      <c r="F72" s="546"/>
      <c r="G72" s="546"/>
      <c r="H72" s="546"/>
      <c r="I72" s="546"/>
      <c r="J72" s="546"/>
      <c r="K72" s="546"/>
      <c r="L72" s="546"/>
      <c r="M72" s="546"/>
      <c r="N72" s="546"/>
      <c r="O72" s="546"/>
      <c r="P72" s="546"/>
      <c r="Q72" s="546"/>
      <c r="R72" s="546"/>
      <c r="S72" s="546"/>
      <c r="T72" s="546"/>
      <c r="U72" s="546"/>
      <c r="V72" s="546"/>
      <c r="W72" s="584"/>
      <c r="X72" s="127"/>
      <c r="Y72" s="109"/>
      <c r="Z72" s="109"/>
      <c r="AA72" s="109"/>
      <c r="AB72" s="108"/>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108"/>
      <c r="BF72" s="109"/>
      <c r="BG72" s="109"/>
      <c r="BH72" s="109"/>
      <c r="BI72" s="128"/>
      <c r="BJ72" s="127"/>
      <c r="BK72" s="109"/>
      <c r="BL72" s="109"/>
      <c r="BM72" s="109"/>
      <c r="BN72" s="108"/>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108"/>
      <c r="CR72" s="109"/>
      <c r="CS72" s="109"/>
      <c r="CT72" s="109"/>
      <c r="CU72" s="129"/>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6"/>
      <c r="X73" s="130"/>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2"/>
      <c r="BJ73" s="130"/>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3"/>
    </row>
    <row r="74" spans="2:99" ht="9.75" customHeight="1">
      <c r="B74" s="643" t="s">
        <v>222</v>
      </c>
      <c r="C74" s="546"/>
      <c r="D74" s="546"/>
      <c r="E74" s="546"/>
      <c r="F74" s="546"/>
      <c r="G74" s="546"/>
      <c r="H74" s="546"/>
      <c r="I74" s="546"/>
      <c r="J74" s="546"/>
      <c r="K74" s="546"/>
      <c r="L74" s="546"/>
      <c r="M74" s="546"/>
      <c r="N74" s="546"/>
      <c r="O74" s="546"/>
      <c r="P74" s="546"/>
      <c r="Q74" s="546"/>
      <c r="R74" s="546"/>
      <c r="S74" s="546"/>
      <c r="T74" s="546"/>
      <c r="U74" s="546"/>
      <c r="V74" s="546"/>
      <c r="W74" s="584"/>
      <c r="X74" s="122"/>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5"/>
      <c r="BJ74" s="122"/>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6"/>
    </row>
    <row r="75" spans="2:99" ht="9.75" customHeight="1">
      <c r="B75" s="607"/>
      <c r="C75" s="546"/>
      <c r="D75" s="546"/>
      <c r="E75" s="546"/>
      <c r="F75" s="546"/>
      <c r="G75" s="546"/>
      <c r="H75" s="546"/>
      <c r="I75" s="546"/>
      <c r="J75" s="546"/>
      <c r="K75" s="546"/>
      <c r="L75" s="546"/>
      <c r="M75" s="546"/>
      <c r="N75" s="546"/>
      <c r="O75" s="546"/>
      <c r="P75" s="546"/>
      <c r="Q75" s="546"/>
      <c r="R75" s="546"/>
      <c r="S75" s="546"/>
      <c r="T75" s="546"/>
      <c r="U75" s="546"/>
      <c r="V75" s="546"/>
      <c r="W75" s="584"/>
      <c r="X75" s="127"/>
      <c r="Y75" s="109"/>
      <c r="Z75" s="109"/>
      <c r="AA75" s="109"/>
      <c r="AC75" s="539" t="s">
        <v>222</v>
      </c>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108"/>
      <c r="BF75" s="109"/>
      <c r="BG75" s="109"/>
      <c r="BH75" s="109"/>
      <c r="BI75" s="128"/>
      <c r="BJ75" s="127"/>
      <c r="BK75" s="109"/>
      <c r="BL75" s="109"/>
      <c r="BM75" s="109"/>
      <c r="BO75" s="539" t="s">
        <v>222</v>
      </c>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108"/>
      <c r="CR75" s="109"/>
      <c r="CS75" s="109"/>
      <c r="CT75" s="109"/>
      <c r="CU75" s="129"/>
    </row>
    <row r="76" spans="2:99" ht="9.75" customHeight="1">
      <c r="B76" s="607"/>
      <c r="C76" s="546"/>
      <c r="D76" s="546"/>
      <c r="E76" s="546"/>
      <c r="F76" s="546"/>
      <c r="G76" s="546"/>
      <c r="H76" s="546"/>
      <c r="I76" s="546"/>
      <c r="J76" s="546"/>
      <c r="K76" s="546"/>
      <c r="L76" s="546"/>
      <c r="M76" s="546"/>
      <c r="N76" s="546"/>
      <c r="O76" s="546"/>
      <c r="P76" s="546"/>
      <c r="Q76" s="546"/>
      <c r="R76" s="546"/>
      <c r="S76" s="546"/>
      <c r="T76" s="546"/>
      <c r="U76" s="546"/>
      <c r="V76" s="546"/>
      <c r="W76" s="584"/>
      <c r="X76" s="127"/>
      <c r="Y76" s="109"/>
      <c r="Z76" s="109"/>
      <c r="AA76" s="109"/>
      <c r="AB76" s="108"/>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108"/>
      <c r="BF76" s="109"/>
      <c r="BG76" s="109"/>
      <c r="BH76" s="109"/>
      <c r="BI76" s="128"/>
      <c r="BJ76" s="127"/>
      <c r="BK76" s="109"/>
      <c r="BL76" s="109"/>
      <c r="BM76" s="109"/>
      <c r="BN76" s="108"/>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108"/>
      <c r="CR76" s="109"/>
      <c r="CS76" s="109"/>
      <c r="CT76" s="109"/>
      <c r="CU76" s="129"/>
    </row>
    <row r="77" spans="2:99" ht="9.75" customHeight="1">
      <c r="B77" s="607"/>
      <c r="C77" s="546"/>
      <c r="D77" s="546"/>
      <c r="E77" s="546"/>
      <c r="F77" s="546"/>
      <c r="G77" s="546"/>
      <c r="H77" s="546"/>
      <c r="I77" s="546"/>
      <c r="J77" s="546"/>
      <c r="K77" s="546"/>
      <c r="L77" s="546"/>
      <c r="M77" s="546"/>
      <c r="N77" s="546"/>
      <c r="O77" s="546"/>
      <c r="P77" s="546"/>
      <c r="Q77" s="546"/>
      <c r="R77" s="546"/>
      <c r="S77" s="546"/>
      <c r="T77" s="546"/>
      <c r="U77" s="546"/>
      <c r="V77" s="546"/>
      <c r="W77" s="584"/>
      <c r="X77" s="127"/>
      <c r="Y77" s="109"/>
      <c r="Z77" s="109"/>
      <c r="AA77" s="109"/>
      <c r="AB77" s="108"/>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108"/>
      <c r="BF77" s="109"/>
      <c r="BG77" s="109"/>
      <c r="BH77" s="109"/>
      <c r="BI77" s="128"/>
      <c r="BJ77" s="127"/>
      <c r="BK77" s="109"/>
      <c r="BL77" s="109"/>
      <c r="BM77" s="109"/>
      <c r="BN77" s="108"/>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108"/>
      <c r="CR77" s="109"/>
      <c r="CS77" s="109"/>
      <c r="CT77" s="109"/>
      <c r="CU77" s="129"/>
    </row>
    <row r="78" spans="2:99" ht="9.75" customHeight="1">
      <c r="B78" s="607"/>
      <c r="C78" s="546"/>
      <c r="D78" s="546"/>
      <c r="E78" s="546"/>
      <c r="F78" s="546"/>
      <c r="G78" s="546"/>
      <c r="H78" s="546"/>
      <c r="I78" s="546"/>
      <c r="J78" s="546"/>
      <c r="K78" s="546"/>
      <c r="L78" s="546"/>
      <c r="M78" s="546"/>
      <c r="N78" s="546"/>
      <c r="O78" s="546"/>
      <c r="P78" s="546"/>
      <c r="Q78" s="546"/>
      <c r="R78" s="546"/>
      <c r="S78" s="546"/>
      <c r="T78" s="546"/>
      <c r="U78" s="546"/>
      <c r="V78" s="546"/>
      <c r="W78" s="584"/>
      <c r="X78" s="127"/>
      <c r="Y78" s="109"/>
      <c r="Z78" s="109"/>
      <c r="AA78" s="109"/>
      <c r="AB78" s="108"/>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108"/>
      <c r="BF78" s="109"/>
      <c r="BG78" s="109"/>
      <c r="BH78" s="109"/>
      <c r="BI78" s="128"/>
      <c r="BJ78" s="127"/>
      <c r="BK78" s="109"/>
      <c r="BL78" s="109"/>
      <c r="BM78" s="109"/>
      <c r="BN78" s="108"/>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108"/>
      <c r="CR78" s="109"/>
      <c r="CS78" s="109"/>
      <c r="CT78" s="109"/>
      <c r="CU78" s="129"/>
    </row>
    <row r="79" spans="2:99" ht="9.75" customHeight="1">
      <c r="B79" s="607"/>
      <c r="C79" s="546"/>
      <c r="D79" s="546"/>
      <c r="E79" s="546"/>
      <c r="F79" s="546"/>
      <c r="G79" s="546"/>
      <c r="H79" s="546"/>
      <c r="I79" s="546"/>
      <c r="J79" s="546"/>
      <c r="K79" s="546"/>
      <c r="L79" s="546"/>
      <c r="M79" s="546"/>
      <c r="N79" s="546"/>
      <c r="O79" s="546"/>
      <c r="P79" s="546"/>
      <c r="Q79" s="546"/>
      <c r="R79" s="546"/>
      <c r="S79" s="546"/>
      <c r="T79" s="546"/>
      <c r="U79" s="546"/>
      <c r="V79" s="546"/>
      <c r="W79" s="584"/>
      <c r="X79" s="127"/>
      <c r="Y79" s="109"/>
      <c r="Z79" s="109"/>
      <c r="AA79" s="109"/>
      <c r="AB79" s="108"/>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108"/>
      <c r="BF79" s="109"/>
      <c r="BG79" s="109"/>
      <c r="BH79" s="109"/>
      <c r="BI79" s="128"/>
      <c r="BJ79" s="127"/>
      <c r="BK79" s="109"/>
      <c r="BL79" s="109"/>
      <c r="BM79" s="109"/>
      <c r="BN79" s="108"/>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108"/>
      <c r="CR79" s="109"/>
      <c r="CS79" s="109"/>
      <c r="CT79" s="109"/>
      <c r="CU79" s="129"/>
    </row>
    <row r="80" spans="2:99" ht="9.75" customHeight="1">
      <c r="B80" s="607"/>
      <c r="C80" s="546"/>
      <c r="D80" s="546"/>
      <c r="E80" s="546"/>
      <c r="F80" s="546"/>
      <c r="G80" s="546"/>
      <c r="H80" s="546"/>
      <c r="I80" s="546"/>
      <c r="J80" s="546"/>
      <c r="K80" s="546"/>
      <c r="L80" s="546"/>
      <c r="M80" s="546"/>
      <c r="N80" s="546"/>
      <c r="O80" s="546"/>
      <c r="P80" s="546"/>
      <c r="Q80" s="546"/>
      <c r="R80" s="546"/>
      <c r="S80" s="546"/>
      <c r="T80" s="546"/>
      <c r="U80" s="546"/>
      <c r="V80" s="546"/>
      <c r="W80" s="584"/>
      <c r="X80" s="127"/>
      <c r="Y80" s="109"/>
      <c r="Z80" s="109"/>
      <c r="AA80" s="109"/>
      <c r="AB80" s="108"/>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108"/>
      <c r="BF80" s="109"/>
      <c r="BG80" s="109"/>
      <c r="BH80" s="109"/>
      <c r="BI80" s="128"/>
      <c r="BJ80" s="127"/>
      <c r="BK80" s="109"/>
      <c r="BL80" s="109"/>
      <c r="BM80" s="109"/>
      <c r="BN80" s="108"/>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108"/>
      <c r="CR80" s="109"/>
      <c r="CS80" s="109"/>
      <c r="CT80" s="109"/>
      <c r="CU80" s="129"/>
    </row>
    <row r="81" spans="2:99" ht="9.75" customHeight="1">
      <c r="B81" s="607"/>
      <c r="C81" s="546"/>
      <c r="D81" s="546"/>
      <c r="E81" s="546"/>
      <c r="F81" s="546"/>
      <c r="G81" s="546"/>
      <c r="H81" s="546"/>
      <c r="I81" s="546"/>
      <c r="J81" s="546"/>
      <c r="K81" s="546"/>
      <c r="L81" s="546"/>
      <c r="M81" s="546"/>
      <c r="N81" s="546"/>
      <c r="O81" s="546"/>
      <c r="P81" s="546"/>
      <c r="Q81" s="546"/>
      <c r="R81" s="546"/>
      <c r="S81" s="546"/>
      <c r="T81" s="546"/>
      <c r="U81" s="546"/>
      <c r="V81" s="546"/>
      <c r="W81" s="584"/>
      <c r="X81" s="127"/>
      <c r="Y81" s="109"/>
      <c r="Z81" s="109"/>
      <c r="AA81" s="109"/>
      <c r="AB81" s="108"/>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108"/>
      <c r="BF81" s="109"/>
      <c r="BG81" s="109"/>
      <c r="BH81" s="109"/>
      <c r="BI81" s="128"/>
      <c r="BJ81" s="127"/>
      <c r="BK81" s="109"/>
      <c r="BL81" s="109"/>
      <c r="BM81" s="109"/>
      <c r="BN81" s="108"/>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108"/>
      <c r="CR81" s="109"/>
      <c r="CS81" s="109"/>
      <c r="CT81" s="109"/>
      <c r="CU81" s="129"/>
    </row>
    <row r="82" spans="2:99" ht="9.75" customHeight="1">
      <c r="B82" s="607"/>
      <c r="C82" s="546"/>
      <c r="D82" s="546"/>
      <c r="E82" s="546"/>
      <c r="F82" s="546"/>
      <c r="G82" s="546"/>
      <c r="H82" s="546"/>
      <c r="I82" s="546"/>
      <c r="J82" s="546"/>
      <c r="K82" s="546"/>
      <c r="L82" s="546"/>
      <c r="M82" s="546"/>
      <c r="N82" s="546"/>
      <c r="O82" s="546"/>
      <c r="P82" s="546"/>
      <c r="Q82" s="546"/>
      <c r="R82" s="546"/>
      <c r="S82" s="546"/>
      <c r="T82" s="546"/>
      <c r="U82" s="546"/>
      <c r="V82" s="546"/>
      <c r="W82" s="584"/>
      <c r="X82" s="127"/>
      <c r="Y82" s="109"/>
      <c r="Z82" s="109"/>
      <c r="AA82" s="109"/>
      <c r="AB82" s="108"/>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108"/>
      <c r="BF82" s="109"/>
      <c r="BG82" s="109"/>
      <c r="BH82" s="109"/>
      <c r="BI82" s="128"/>
      <c r="BJ82" s="127"/>
      <c r="BK82" s="109"/>
      <c r="BL82" s="109"/>
      <c r="BM82" s="109"/>
      <c r="BN82" s="108"/>
      <c r="BO82" s="539"/>
      <c r="BP82" s="539"/>
      <c r="BQ82" s="539"/>
      <c r="BR82" s="539"/>
      <c r="BS82" s="539"/>
      <c r="BT82" s="539"/>
      <c r="BU82" s="539"/>
      <c r="BV82" s="539"/>
      <c r="BW82" s="539"/>
      <c r="BX82" s="539"/>
      <c r="BY82" s="539"/>
      <c r="BZ82" s="539"/>
      <c r="CA82" s="539"/>
      <c r="CB82" s="539"/>
      <c r="CC82" s="539"/>
      <c r="CD82" s="539"/>
      <c r="CE82" s="539"/>
      <c r="CF82" s="539"/>
      <c r="CG82" s="539"/>
      <c r="CH82" s="539"/>
      <c r="CI82" s="539"/>
      <c r="CJ82" s="539"/>
      <c r="CK82" s="539"/>
      <c r="CL82" s="539"/>
      <c r="CM82" s="539"/>
      <c r="CN82" s="539"/>
      <c r="CO82" s="539"/>
      <c r="CP82" s="539"/>
      <c r="CQ82" s="108"/>
      <c r="CR82" s="109"/>
      <c r="CS82" s="109"/>
      <c r="CT82" s="109"/>
      <c r="CU82" s="129"/>
    </row>
    <row r="83" spans="2:99" ht="9.75" customHeight="1">
      <c r="B83" s="607"/>
      <c r="C83" s="546"/>
      <c r="D83" s="546"/>
      <c r="E83" s="546"/>
      <c r="F83" s="546"/>
      <c r="G83" s="546"/>
      <c r="H83" s="546"/>
      <c r="I83" s="546"/>
      <c r="J83" s="546"/>
      <c r="K83" s="546"/>
      <c r="L83" s="546"/>
      <c r="M83" s="546"/>
      <c r="N83" s="546"/>
      <c r="O83" s="546"/>
      <c r="P83" s="546"/>
      <c r="Q83" s="546"/>
      <c r="R83" s="546"/>
      <c r="S83" s="546"/>
      <c r="T83" s="546"/>
      <c r="U83" s="546"/>
      <c r="V83" s="546"/>
      <c r="W83" s="584"/>
      <c r="X83" s="127"/>
      <c r="Y83" s="109"/>
      <c r="Z83" s="109"/>
      <c r="AA83" s="109"/>
      <c r="AB83" s="108"/>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108"/>
      <c r="BF83" s="109"/>
      <c r="BG83" s="109"/>
      <c r="BH83" s="109"/>
      <c r="BI83" s="128"/>
      <c r="BJ83" s="127"/>
      <c r="BK83" s="109"/>
      <c r="BL83" s="109"/>
      <c r="BM83" s="109"/>
      <c r="BN83" s="108"/>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108"/>
      <c r="CR83" s="109"/>
      <c r="CS83" s="109"/>
      <c r="CT83" s="109"/>
      <c r="CU83" s="129"/>
    </row>
    <row r="84" spans="2:99" ht="9.75" customHeight="1">
      <c r="B84" s="607"/>
      <c r="C84" s="546"/>
      <c r="D84" s="546"/>
      <c r="E84" s="546"/>
      <c r="F84" s="546"/>
      <c r="G84" s="546"/>
      <c r="H84" s="546"/>
      <c r="I84" s="546"/>
      <c r="J84" s="546"/>
      <c r="K84" s="546"/>
      <c r="L84" s="546"/>
      <c r="M84" s="546"/>
      <c r="N84" s="546"/>
      <c r="O84" s="546"/>
      <c r="P84" s="546"/>
      <c r="Q84" s="546"/>
      <c r="R84" s="546"/>
      <c r="S84" s="546"/>
      <c r="T84" s="546"/>
      <c r="U84" s="546"/>
      <c r="V84" s="546"/>
      <c r="W84" s="584"/>
      <c r="X84" s="127"/>
      <c r="Y84" s="109"/>
      <c r="Z84" s="109"/>
      <c r="AA84" s="109"/>
      <c r="AB84" s="108"/>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108"/>
      <c r="BF84" s="109"/>
      <c r="BG84" s="109"/>
      <c r="BH84" s="109"/>
      <c r="BI84" s="128"/>
      <c r="BJ84" s="127"/>
      <c r="BK84" s="109"/>
      <c r="BL84" s="109"/>
      <c r="BM84" s="109"/>
      <c r="BN84" s="108"/>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108"/>
      <c r="CR84" s="109"/>
      <c r="CS84" s="109"/>
      <c r="CT84" s="109"/>
      <c r="CU84" s="129"/>
    </row>
    <row r="85" spans="2:99" ht="9.75" customHeight="1">
      <c r="B85" s="607"/>
      <c r="C85" s="546"/>
      <c r="D85" s="546"/>
      <c r="E85" s="546"/>
      <c r="F85" s="546"/>
      <c r="G85" s="546"/>
      <c r="H85" s="546"/>
      <c r="I85" s="546"/>
      <c r="J85" s="546"/>
      <c r="K85" s="546"/>
      <c r="L85" s="546"/>
      <c r="M85" s="546"/>
      <c r="N85" s="546"/>
      <c r="O85" s="546"/>
      <c r="P85" s="546"/>
      <c r="Q85" s="546"/>
      <c r="R85" s="546"/>
      <c r="S85" s="546"/>
      <c r="T85" s="546"/>
      <c r="U85" s="546"/>
      <c r="V85" s="546"/>
      <c r="W85" s="584"/>
      <c r="X85" s="127"/>
      <c r="Y85" s="109"/>
      <c r="Z85" s="109"/>
      <c r="AA85" s="109"/>
      <c r="AB85" s="108"/>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108"/>
      <c r="BF85" s="109"/>
      <c r="BG85" s="109"/>
      <c r="BH85" s="109"/>
      <c r="BI85" s="128"/>
      <c r="BJ85" s="127"/>
      <c r="BK85" s="109"/>
      <c r="BL85" s="109"/>
      <c r="BM85" s="109"/>
      <c r="BN85" s="108"/>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108"/>
      <c r="CR85" s="109"/>
      <c r="CS85" s="109"/>
      <c r="CT85" s="109"/>
      <c r="CU85" s="129"/>
    </row>
    <row r="86" spans="2:99" ht="9.75" customHeight="1">
      <c r="B86" s="607"/>
      <c r="C86" s="546"/>
      <c r="D86" s="546"/>
      <c r="E86" s="546"/>
      <c r="F86" s="546"/>
      <c r="G86" s="546"/>
      <c r="H86" s="546"/>
      <c r="I86" s="546"/>
      <c r="J86" s="546"/>
      <c r="K86" s="546"/>
      <c r="L86" s="546"/>
      <c r="M86" s="546"/>
      <c r="N86" s="546"/>
      <c r="O86" s="546"/>
      <c r="P86" s="546"/>
      <c r="Q86" s="546"/>
      <c r="R86" s="546"/>
      <c r="S86" s="546"/>
      <c r="T86" s="546"/>
      <c r="U86" s="546"/>
      <c r="V86" s="546"/>
      <c r="W86" s="584"/>
      <c r="X86" s="127"/>
      <c r="Y86" s="109"/>
      <c r="Z86" s="109"/>
      <c r="AA86" s="109"/>
      <c r="AB86" s="108"/>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108"/>
      <c r="BF86" s="109"/>
      <c r="BG86" s="109"/>
      <c r="BH86" s="109"/>
      <c r="BI86" s="128"/>
      <c r="BJ86" s="127"/>
      <c r="BK86" s="109"/>
      <c r="BL86" s="109"/>
      <c r="BM86" s="109"/>
      <c r="BN86" s="108"/>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108"/>
      <c r="CR86" s="109"/>
      <c r="CS86" s="109"/>
      <c r="CT86" s="109"/>
      <c r="CU86" s="129"/>
    </row>
    <row r="87" spans="2:99" ht="9.75" customHeight="1">
      <c r="B87" s="607"/>
      <c r="C87" s="546"/>
      <c r="D87" s="546"/>
      <c r="E87" s="546"/>
      <c r="F87" s="546"/>
      <c r="G87" s="546"/>
      <c r="H87" s="546"/>
      <c r="I87" s="546"/>
      <c r="J87" s="546"/>
      <c r="K87" s="546"/>
      <c r="L87" s="546"/>
      <c r="M87" s="546"/>
      <c r="N87" s="546"/>
      <c r="O87" s="546"/>
      <c r="P87" s="546"/>
      <c r="Q87" s="546"/>
      <c r="R87" s="546"/>
      <c r="S87" s="546"/>
      <c r="T87" s="546"/>
      <c r="U87" s="546"/>
      <c r="V87" s="546"/>
      <c r="W87" s="584"/>
      <c r="X87" s="127"/>
      <c r="Y87" s="109"/>
      <c r="Z87" s="109"/>
      <c r="AA87" s="109"/>
      <c r="AB87" s="108"/>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108"/>
      <c r="BF87" s="109"/>
      <c r="BG87" s="109"/>
      <c r="BH87" s="109"/>
      <c r="BI87" s="128"/>
      <c r="BJ87" s="127"/>
      <c r="BK87" s="109"/>
      <c r="BL87" s="109"/>
      <c r="BM87" s="109"/>
      <c r="BN87" s="108"/>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108"/>
      <c r="CR87" s="109"/>
      <c r="CS87" s="109"/>
      <c r="CT87" s="109"/>
      <c r="CU87" s="129"/>
    </row>
    <row r="88" spans="2:99" ht="9.75" customHeight="1">
      <c r="B88" s="607"/>
      <c r="C88" s="546"/>
      <c r="D88" s="546"/>
      <c r="E88" s="546"/>
      <c r="F88" s="546"/>
      <c r="G88" s="546"/>
      <c r="H88" s="546"/>
      <c r="I88" s="546"/>
      <c r="J88" s="546"/>
      <c r="K88" s="546"/>
      <c r="L88" s="546"/>
      <c r="M88" s="546"/>
      <c r="N88" s="546"/>
      <c r="O88" s="546"/>
      <c r="P88" s="546"/>
      <c r="Q88" s="546"/>
      <c r="R88" s="546"/>
      <c r="S88" s="546"/>
      <c r="T88" s="546"/>
      <c r="U88" s="546"/>
      <c r="V88" s="546"/>
      <c r="W88" s="584"/>
      <c r="X88" s="127"/>
      <c r="Y88" s="109"/>
      <c r="Z88" s="109"/>
      <c r="AA88" s="109"/>
      <c r="AB88" s="108"/>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108"/>
      <c r="BF88" s="109"/>
      <c r="BG88" s="109"/>
      <c r="BH88" s="109"/>
      <c r="BI88" s="128"/>
      <c r="BJ88" s="127"/>
      <c r="BK88" s="109"/>
      <c r="BL88" s="109"/>
      <c r="BM88" s="109"/>
      <c r="BN88" s="108"/>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108"/>
      <c r="CR88" s="109"/>
      <c r="CS88" s="109"/>
      <c r="CT88" s="109"/>
      <c r="CU88" s="129"/>
    </row>
    <row r="89" spans="2:99" ht="9.75" customHeight="1">
      <c r="B89" s="607"/>
      <c r="C89" s="546"/>
      <c r="D89" s="546"/>
      <c r="E89" s="546"/>
      <c r="F89" s="546"/>
      <c r="G89" s="546"/>
      <c r="H89" s="546"/>
      <c r="I89" s="546"/>
      <c r="J89" s="546"/>
      <c r="K89" s="546"/>
      <c r="L89" s="546"/>
      <c r="M89" s="546"/>
      <c r="N89" s="546"/>
      <c r="O89" s="546"/>
      <c r="P89" s="546"/>
      <c r="Q89" s="546"/>
      <c r="R89" s="546"/>
      <c r="S89" s="546"/>
      <c r="T89" s="546"/>
      <c r="U89" s="546"/>
      <c r="V89" s="546"/>
      <c r="W89" s="584"/>
      <c r="X89" s="127"/>
      <c r="Y89" s="109"/>
      <c r="Z89" s="109"/>
      <c r="AA89" s="109"/>
      <c r="AB89" s="108"/>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108"/>
      <c r="BF89" s="109"/>
      <c r="BG89" s="109"/>
      <c r="BH89" s="109"/>
      <c r="BI89" s="128"/>
      <c r="BJ89" s="127"/>
      <c r="BK89" s="109"/>
      <c r="BL89" s="109"/>
      <c r="BM89" s="109"/>
      <c r="BN89" s="108"/>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108"/>
      <c r="CR89" s="109"/>
      <c r="CS89" s="109"/>
      <c r="CT89" s="109"/>
      <c r="CU89" s="129"/>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6"/>
      <c r="X90" s="130"/>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2"/>
      <c r="BJ90" s="130"/>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3"/>
    </row>
    <row r="91" spans="2:99" ht="9.75" customHeight="1">
      <c r="B91" s="643" t="s">
        <v>222</v>
      </c>
      <c r="C91" s="546"/>
      <c r="D91" s="546"/>
      <c r="E91" s="546"/>
      <c r="F91" s="546"/>
      <c r="G91" s="546"/>
      <c r="H91" s="546"/>
      <c r="I91" s="546"/>
      <c r="J91" s="546"/>
      <c r="K91" s="546"/>
      <c r="L91" s="546"/>
      <c r="M91" s="546"/>
      <c r="N91" s="546"/>
      <c r="O91" s="546"/>
      <c r="P91" s="546"/>
      <c r="Q91" s="546"/>
      <c r="R91" s="546"/>
      <c r="S91" s="546"/>
      <c r="T91" s="546"/>
      <c r="U91" s="546"/>
      <c r="V91" s="546"/>
      <c r="W91" s="584"/>
      <c r="X91" s="122"/>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5"/>
      <c r="BJ91" s="122"/>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6"/>
    </row>
    <row r="92" spans="2:99" ht="9.75" customHeight="1">
      <c r="B92" s="607"/>
      <c r="C92" s="546"/>
      <c r="D92" s="546"/>
      <c r="E92" s="546"/>
      <c r="F92" s="546"/>
      <c r="G92" s="546"/>
      <c r="H92" s="546"/>
      <c r="I92" s="546"/>
      <c r="J92" s="546"/>
      <c r="K92" s="546"/>
      <c r="L92" s="546"/>
      <c r="M92" s="546"/>
      <c r="N92" s="546"/>
      <c r="O92" s="546"/>
      <c r="P92" s="546"/>
      <c r="Q92" s="546"/>
      <c r="R92" s="546"/>
      <c r="S92" s="546"/>
      <c r="T92" s="546"/>
      <c r="U92" s="546"/>
      <c r="V92" s="546"/>
      <c r="W92" s="584"/>
      <c r="X92" s="127"/>
      <c r="Y92" s="109"/>
      <c r="Z92" s="109"/>
      <c r="AA92" s="109"/>
      <c r="AC92" s="539" t="s">
        <v>222</v>
      </c>
      <c r="AD92" s="539"/>
      <c r="AE92" s="539"/>
      <c r="AF92" s="539"/>
      <c r="AG92" s="539"/>
      <c r="AH92" s="539"/>
      <c r="AI92" s="539"/>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108"/>
      <c r="BF92" s="109"/>
      <c r="BG92" s="109"/>
      <c r="BH92" s="109"/>
      <c r="BI92" s="128"/>
      <c r="BJ92" s="127"/>
      <c r="BK92" s="109"/>
      <c r="BL92" s="109"/>
      <c r="BM92" s="109"/>
      <c r="BO92" s="539" t="s">
        <v>222</v>
      </c>
      <c r="BP92" s="539"/>
      <c r="BQ92" s="539"/>
      <c r="BR92" s="539"/>
      <c r="BS92" s="539"/>
      <c r="BT92" s="539"/>
      <c r="BU92" s="539"/>
      <c r="BV92" s="539"/>
      <c r="BW92" s="539"/>
      <c r="BX92" s="539"/>
      <c r="BY92" s="539"/>
      <c r="BZ92" s="539"/>
      <c r="CA92" s="539"/>
      <c r="CB92" s="539"/>
      <c r="CC92" s="539"/>
      <c r="CD92" s="539"/>
      <c r="CE92" s="539"/>
      <c r="CF92" s="539"/>
      <c r="CG92" s="539"/>
      <c r="CH92" s="539"/>
      <c r="CI92" s="539"/>
      <c r="CJ92" s="539"/>
      <c r="CK92" s="539"/>
      <c r="CL92" s="539"/>
      <c r="CM92" s="539"/>
      <c r="CN92" s="539"/>
      <c r="CO92" s="539"/>
      <c r="CP92" s="539"/>
      <c r="CQ92" s="108"/>
      <c r="CR92" s="109"/>
      <c r="CS92" s="109"/>
      <c r="CT92" s="109"/>
      <c r="CU92" s="129"/>
    </row>
    <row r="93" spans="2:99" ht="9.75" customHeight="1">
      <c r="B93" s="607"/>
      <c r="C93" s="546"/>
      <c r="D93" s="546"/>
      <c r="E93" s="546"/>
      <c r="F93" s="546"/>
      <c r="G93" s="546"/>
      <c r="H93" s="546"/>
      <c r="I93" s="546"/>
      <c r="J93" s="546"/>
      <c r="K93" s="546"/>
      <c r="L93" s="546"/>
      <c r="M93" s="546"/>
      <c r="N93" s="546"/>
      <c r="O93" s="546"/>
      <c r="P93" s="546"/>
      <c r="Q93" s="546"/>
      <c r="R93" s="546"/>
      <c r="S93" s="546"/>
      <c r="T93" s="546"/>
      <c r="U93" s="546"/>
      <c r="V93" s="546"/>
      <c r="W93" s="584"/>
      <c r="X93" s="127"/>
      <c r="Y93" s="109"/>
      <c r="Z93" s="109"/>
      <c r="AA93" s="109"/>
      <c r="AB93" s="108"/>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108"/>
      <c r="BF93" s="109"/>
      <c r="BG93" s="109"/>
      <c r="BH93" s="109"/>
      <c r="BI93" s="128"/>
      <c r="BJ93" s="127"/>
      <c r="BK93" s="109"/>
      <c r="BL93" s="109"/>
      <c r="BM93" s="109"/>
      <c r="BN93" s="108"/>
      <c r="BO93" s="539"/>
      <c r="BP93" s="539"/>
      <c r="BQ93" s="539"/>
      <c r="BR93" s="539"/>
      <c r="BS93" s="539"/>
      <c r="BT93" s="539"/>
      <c r="BU93" s="539"/>
      <c r="BV93" s="539"/>
      <c r="BW93" s="539"/>
      <c r="BX93" s="539"/>
      <c r="BY93" s="539"/>
      <c r="BZ93" s="539"/>
      <c r="CA93" s="539"/>
      <c r="CB93" s="539"/>
      <c r="CC93" s="539"/>
      <c r="CD93" s="539"/>
      <c r="CE93" s="539"/>
      <c r="CF93" s="539"/>
      <c r="CG93" s="539"/>
      <c r="CH93" s="539"/>
      <c r="CI93" s="539"/>
      <c r="CJ93" s="539"/>
      <c r="CK93" s="539"/>
      <c r="CL93" s="539"/>
      <c r="CM93" s="539"/>
      <c r="CN93" s="539"/>
      <c r="CO93" s="539"/>
      <c r="CP93" s="539"/>
      <c r="CQ93" s="108"/>
      <c r="CR93" s="109"/>
      <c r="CS93" s="109"/>
      <c r="CT93" s="109"/>
      <c r="CU93" s="129"/>
    </row>
    <row r="94" spans="2:99" ht="9.75" customHeight="1">
      <c r="B94" s="607"/>
      <c r="C94" s="546"/>
      <c r="D94" s="546"/>
      <c r="E94" s="546"/>
      <c r="F94" s="546"/>
      <c r="G94" s="546"/>
      <c r="H94" s="546"/>
      <c r="I94" s="546"/>
      <c r="J94" s="546"/>
      <c r="K94" s="546"/>
      <c r="L94" s="546"/>
      <c r="M94" s="546"/>
      <c r="N94" s="546"/>
      <c r="O94" s="546"/>
      <c r="P94" s="546"/>
      <c r="Q94" s="546"/>
      <c r="R94" s="546"/>
      <c r="S94" s="546"/>
      <c r="T94" s="546"/>
      <c r="U94" s="546"/>
      <c r="V94" s="546"/>
      <c r="W94" s="584"/>
      <c r="X94" s="127"/>
      <c r="Y94" s="109"/>
      <c r="Z94" s="109"/>
      <c r="AA94" s="109"/>
      <c r="AB94" s="108"/>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108"/>
      <c r="BF94" s="109"/>
      <c r="BG94" s="109"/>
      <c r="BH94" s="109"/>
      <c r="BI94" s="128"/>
      <c r="BJ94" s="127"/>
      <c r="BK94" s="109"/>
      <c r="BL94" s="109"/>
      <c r="BM94" s="109"/>
      <c r="BN94" s="108"/>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108"/>
      <c r="CR94" s="109"/>
      <c r="CS94" s="109"/>
      <c r="CT94" s="109"/>
      <c r="CU94" s="129"/>
    </row>
    <row r="95" spans="2:99" ht="9.75" customHeight="1">
      <c r="B95" s="607"/>
      <c r="C95" s="546"/>
      <c r="D95" s="546"/>
      <c r="E95" s="546"/>
      <c r="F95" s="546"/>
      <c r="G95" s="546"/>
      <c r="H95" s="546"/>
      <c r="I95" s="546"/>
      <c r="J95" s="546"/>
      <c r="K95" s="546"/>
      <c r="L95" s="546"/>
      <c r="M95" s="546"/>
      <c r="N95" s="546"/>
      <c r="O95" s="546"/>
      <c r="P95" s="546"/>
      <c r="Q95" s="546"/>
      <c r="R95" s="546"/>
      <c r="S95" s="546"/>
      <c r="T95" s="546"/>
      <c r="U95" s="546"/>
      <c r="V95" s="546"/>
      <c r="W95" s="584"/>
      <c r="X95" s="127"/>
      <c r="Y95" s="109"/>
      <c r="Z95" s="109"/>
      <c r="AA95" s="109"/>
      <c r="AB95" s="108"/>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108"/>
      <c r="BF95" s="109"/>
      <c r="BG95" s="109"/>
      <c r="BH95" s="109"/>
      <c r="BI95" s="128"/>
      <c r="BJ95" s="127"/>
      <c r="BK95" s="109"/>
      <c r="BL95" s="109"/>
      <c r="BM95" s="109"/>
      <c r="BN95" s="108"/>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108"/>
      <c r="CR95" s="109"/>
      <c r="CS95" s="109"/>
      <c r="CT95" s="109"/>
      <c r="CU95" s="129"/>
    </row>
    <row r="96" spans="2:99" ht="9.75" customHeight="1">
      <c r="B96" s="607"/>
      <c r="C96" s="546"/>
      <c r="D96" s="546"/>
      <c r="E96" s="546"/>
      <c r="F96" s="546"/>
      <c r="G96" s="546"/>
      <c r="H96" s="546"/>
      <c r="I96" s="546"/>
      <c r="J96" s="546"/>
      <c r="K96" s="546"/>
      <c r="L96" s="546"/>
      <c r="M96" s="546"/>
      <c r="N96" s="546"/>
      <c r="O96" s="546"/>
      <c r="P96" s="546"/>
      <c r="Q96" s="546"/>
      <c r="R96" s="546"/>
      <c r="S96" s="546"/>
      <c r="T96" s="546"/>
      <c r="U96" s="546"/>
      <c r="V96" s="546"/>
      <c r="W96" s="584"/>
      <c r="X96" s="127"/>
      <c r="Y96" s="109"/>
      <c r="Z96" s="109"/>
      <c r="AA96" s="109"/>
      <c r="AB96" s="108"/>
      <c r="AC96" s="539"/>
      <c r="AD96" s="539"/>
      <c r="AE96" s="539"/>
      <c r="AF96" s="539"/>
      <c r="AG96" s="539"/>
      <c r="AH96" s="539"/>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108"/>
      <c r="BF96" s="109"/>
      <c r="BG96" s="109"/>
      <c r="BH96" s="109"/>
      <c r="BI96" s="128"/>
      <c r="BJ96" s="127"/>
      <c r="BK96" s="109"/>
      <c r="BL96" s="109"/>
      <c r="BM96" s="109"/>
      <c r="BN96" s="108"/>
      <c r="BO96" s="539"/>
      <c r="BP96" s="539"/>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108"/>
      <c r="CR96" s="109"/>
      <c r="CS96" s="109"/>
      <c r="CT96" s="109"/>
      <c r="CU96" s="129"/>
    </row>
    <row r="97" spans="2:99" ht="9.75" customHeight="1">
      <c r="B97" s="607"/>
      <c r="C97" s="546"/>
      <c r="D97" s="546"/>
      <c r="E97" s="546"/>
      <c r="F97" s="546"/>
      <c r="G97" s="546"/>
      <c r="H97" s="546"/>
      <c r="I97" s="546"/>
      <c r="J97" s="546"/>
      <c r="K97" s="546"/>
      <c r="L97" s="546"/>
      <c r="M97" s="546"/>
      <c r="N97" s="546"/>
      <c r="O97" s="546"/>
      <c r="P97" s="546"/>
      <c r="Q97" s="546"/>
      <c r="R97" s="546"/>
      <c r="S97" s="546"/>
      <c r="T97" s="546"/>
      <c r="U97" s="546"/>
      <c r="V97" s="546"/>
      <c r="W97" s="584"/>
      <c r="X97" s="127"/>
      <c r="Y97" s="109"/>
      <c r="Z97" s="109"/>
      <c r="AA97" s="109"/>
      <c r="AB97" s="108"/>
      <c r="AC97" s="539"/>
      <c r="AD97" s="539"/>
      <c r="AE97" s="539"/>
      <c r="AF97" s="539"/>
      <c r="AG97" s="539"/>
      <c r="AH97" s="539"/>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108"/>
      <c r="BF97" s="109"/>
      <c r="BG97" s="109"/>
      <c r="BH97" s="109"/>
      <c r="BI97" s="128"/>
      <c r="BJ97" s="127"/>
      <c r="BK97" s="109"/>
      <c r="BL97" s="109"/>
      <c r="BM97" s="109"/>
      <c r="BN97" s="108"/>
      <c r="BO97" s="539"/>
      <c r="BP97" s="539"/>
      <c r="BQ97" s="539"/>
      <c r="BR97" s="539"/>
      <c r="BS97" s="539"/>
      <c r="BT97" s="539"/>
      <c r="BU97" s="539"/>
      <c r="BV97" s="539"/>
      <c r="BW97" s="539"/>
      <c r="BX97" s="539"/>
      <c r="BY97" s="539"/>
      <c r="BZ97" s="539"/>
      <c r="CA97" s="539"/>
      <c r="CB97" s="539"/>
      <c r="CC97" s="539"/>
      <c r="CD97" s="539"/>
      <c r="CE97" s="539"/>
      <c r="CF97" s="539"/>
      <c r="CG97" s="539"/>
      <c r="CH97" s="539"/>
      <c r="CI97" s="539"/>
      <c r="CJ97" s="539"/>
      <c r="CK97" s="539"/>
      <c r="CL97" s="539"/>
      <c r="CM97" s="539"/>
      <c r="CN97" s="539"/>
      <c r="CO97" s="539"/>
      <c r="CP97" s="539"/>
      <c r="CQ97" s="108"/>
      <c r="CR97" s="109"/>
      <c r="CS97" s="109"/>
      <c r="CT97" s="109"/>
      <c r="CU97" s="129"/>
    </row>
    <row r="98" spans="2:99" ht="9.75" customHeight="1">
      <c r="B98" s="607"/>
      <c r="C98" s="546"/>
      <c r="D98" s="546"/>
      <c r="E98" s="546"/>
      <c r="F98" s="546"/>
      <c r="G98" s="546"/>
      <c r="H98" s="546"/>
      <c r="I98" s="546"/>
      <c r="J98" s="546"/>
      <c r="K98" s="546"/>
      <c r="L98" s="546"/>
      <c r="M98" s="546"/>
      <c r="N98" s="546"/>
      <c r="O98" s="546"/>
      <c r="P98" s="546"/>
      <c r="Q98" s="546"/>
      <c r="R98" s="546"/>
      <c r="S98" s="546"/>
      <c r="T98" s="546"/>
      <c r="U98" s="546"/>
      <c r="V98" s="546"/>
      <c r="W98" s="584"/>
      <c r="X98" s="127"/>
      <c r="Y98" s="109"/>
      <c r="Z98" s="109"/>
      <c r="AA98" s="109"/>
      <c r="AB98" s="108"/>
      <c r="AC98" s="539"/>
      <c r="AD98" s="539"/>
      <c r="AE98" s="539"/>
      <c r="AF98" s="539"/>
      <c r="AG98" s="539"/>
      <c r="AH98" s="539"/>
      <c r="AI98" s="539"/>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108"/>
      <c r="BF98" s="109"/>
      <c r="BG98" s="109"/>
      <c r="BH98" s="109"/>
      <c r="BI98" s="128"/>
      <c r="BJ98" s="127"/>
      <c r="BK98" s="109"/>
      <c r="BL98" s="109"/>
      <c r="BM98" s="109"/>
      <c r="BN98" s="108"/>
      <c r="BO98" s="539"/>
      <c r="BP98" s="539"/>
      <c r="BQ98" s="539"/>
      <c r="BR98" s="539"/>
      <c r="BS98" s="539"/>
      <c r="BT98" s="539"/>
      <c r="BU98" s="539"/>
      <c r="BV98" s="539"/>
      <c r="BW98" s="539"/>
      <c r="BX98" s="539"/>
      <c r="BY98" s="539"/>
      <c r="BZ98" s="539"/>
      <c r="CA98" s="539"/>
      <c r="CB98" s="539"/>
      <c r="CC98" s="539"/>
      <c r="CD98" s="539"/>
      <c r="CE98" s="539"/>
      <c r="CF98" s="539"/>
      <c r="CG98" s="539"/>
      <c r="CH98" s="539"/>
      <c r="CI98" s="539"/>
      <c r="CJ98" s="539"/>
      <c r="CK98" s="539"/>
      <c r="CL98" s="539"/>
      <c r="CM98" s="539"/>
      <c r="CN98" s="539"/>
      <c r="CO98" s="539"/>
      <c r="CP98" s="539"/>
      <c r="CQ98" s="108"/>
      <c r="CR98" s="109"/>
      <c r="CS98" s="109"/>
      <c r="CT98" s="109"/>
      <c r="CU98" s="129"/>
    </row>
    <row r="99" spans="2:99" ht="9.75" customHeight="1">
      <c r="B99" s="607"/>
      <c r="C99" s="546"/>
      <c r="D99" s="546"/>
      <c r="E99" s="546"/>
      <c r="F99" s="546"/>
      <c r="G99" s="546"/>
      <c r="H99" s="546"/>
      <c r="I99" s="546"/>
      <c r="J99" s="546"/>
      <c r="K99" s="546"/>
      <c r="L99" s="546"/>
      <c r="M99" s="546"/>
      <c r="N99" s="546"/>
      <c r="O99" s="546"/>
      <c r="P99" s="546"/>
      <c r="Q99" s="546"/>
      <c r="R99" s="546"/>
      <c r="S99" s="546"/>
      <c r="T99" s="546"/>
      <c r="U99" s="546"/>
      <c r="V99" s="546"/>
      <c r="W99" s="584"/>
      <c r="X99" s="127"/>
      <c r="Y99" s="109"/>
      <c r="Z99" s="109"/>
      <c r="AA99" s="109"/>
      <c r="AB99" s="108"/>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108"/>
      <c r="BF99" s="109"/>
      <c r="BG99" s="109"/>
      <c r="BH99" s="109"/>
      <c r="BI99" s="128"/>
      <c r="BJ99" s="127"/>
      <c r="BK99" s="109"/>
      <c r="BL99" s="109"/>
      <c r="BM99" s="109"/>
      <c r="BN99" s="108"/>
      <c r="BO99" s="539"/>
      <c r="BP99" s="539"/>
      <c r="BQ99" s="539"/>
      <c r="BR99" s="539"/>
      <c r="BS99" s="539"/>
      <c r="BT99" s="539"/>
      <c r="BU99" s="539"/>
      <c r="BV99" s="539"/>
      <c r="BW99" s="539"/>
      <c r="BX99" s="539"/>
      <c r="BY99" s="539"/>
      <c r="BZ99" s="539"/>
      <c r="CA99" s="539"/>
      <c r="CB99" s="539"/>
      <c r="CC99" s="539"/>
      <c r="CD99" s="539"/>
      <c r="CE99" s="539"/>
      <c r="CF99" s="539"/>
      <c r="CG99" s="539"/>
      <c r="CH99" s="539"/>
      <c r="CI99" s="539"/>
      <c r="CJ99" s="539"/>
      <c r="CK99" s="539"/>
      <c r="CL99" s="539"/>
      <c r="CM99" s="539"/>
      <c r="CN99" s="539"/>
      <c r="CO99" s="539"/>
      <c r="CP99" s="539"/>
      <c r="CQ99" s="108"/>
      <c r="CR99" s="109"/>
      <c r="CS99" s="109"/>
      <c r="CT99" s="109"/>
      <c r="CU99" s="129"/>
    </row>
    <row r="100" spans="2:99" ht="9.75" customHeight="1">
      <c r="B100" s="607"/>
      <c r="C100" s="546"/>
      <c r="D100" s="546"/>
      <c r="E100" s="546"/>
      <c r="F100" s="546"/>
      <c r="G100" s="546"/>
      <c r="H100" s="546"/>
      <c r="I100" s="546"/>
      <c r="J100" s="546"/>
      <c r="K100" s="546"/>
      <c r="L100" s="546"/>
      <c r="M100" s="546"/>
      <c r="N100" s="546"/>
      <c r="O100" s="546"/>
      <c r="P100" s="546"/>
      <c r="Q100" s="546"/>
      <c r="R100" s="546"/>
      <c r="S100" s="546"/>
      <c r="T100" s="546"/>
      <c r="U100" s="546"/>
      <c r="V100" s="546"/>
      <c r="W100" s="584"/>
      <c r="X100" s="127"/>
      <c r="Y100" s="109"/>
      <c r="Z100" s="109"/>
      <c r="AA100" s="109"/>
      <c r="AB100" s="108"/>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108"/>
      <c r="BF100" s="109"/>
      <c r="BG100" s="109"/>
      <c r="BH100" s="109"/>
      <c r="BI100" s="128"/>
      <c r="BJ100" s="127"/>
      <c r="BK100" s="109"/>
      <c r="BL100" s="109"/>
      <c r="BM100" s="109"/>
      <c r="BN100" s="108"/>
      <c r="BO100" s="539"/>
      <c r="BP100" s="539"/>
      <c r="BQ100" s="539"/>
      <c r="BR100" s="539"/>
      <c r="BS100" s="539"/>
      <c r="BT100" s="539"/>
      <c r="BU100" s="539"/>
      <c r="BV100" s="539"/>
      <c r="BW100" s="539"/>
      <c r="BX100" s="539"/>
      <c r="BY100" s="539"/>
      <c r="BZ100" s="539"/>
      <c r="CA100" s="539"/>
      <c r="CB100" s="539"/>
      <c r="CC100" s="539"/>
      <c r="CD100" s="539"/>
      <c r="CE100" s="539"/>
      <c r="CF100" s="539"/>
      <c r="CG100" s="539"/>
      <c r="CH100" s="539"/>
      <c r="CI100" s="539"/>
      <c r="CJ100" s="539"/>
      <c r="CK100" s="539"/>
      <c r="CL100" s="539"/>
      <c r="CM100" s="539"/>
      <c r="CN100" s="539"/>
      <c r="CO100" s="539"/>
      <c r="CP100" s="539"/>
      <c r="CQ100" s="108"/>
      <c r="CR100" s="109"/>
      <c r="CS100" s="109"/>
      <c r="CT100" s="109"/>
      <c r="CU100" s="129"/>
    </row>
    <row r="101" spans="2:99" ht="9.75" customHeight="1">
      <c r="B101" s="607"/>
      <c r="C101" s="546"/>
      <c r="D101" s="546"/>
      <c r="E101" s="546"/>
      <c r="F101" s="546"/>
      <c r="G101" s="546"/>
      <c r="H101" s="546"/>
      <c r="I101" s="546"/>
      <c r="J101" s="546"/>
      <c r="K101" s="546"/>
      <c r="L101" s="546"/>
      <c r="M101" s="546"/>
      <c r="N101" s="546"/>
      <c r="O101" s="546"/>
      <c r="P101" s="546"/>
      <c r="Q101" s="546"/>
      <c r="R101" s="546"/>
      <c r="S101" s="546"/>
      <c r="T101" s="546"/>
      <c r="U101" s="546"/>
      <c r="V101" s="546"/>
      <c r="W101" s="584"/>
      <c r="X101" s="127"/>
      <c r="Y101" s="109"/>
      <c r="Z101" s="109"/>
      <c r="AA101" s="109"/>
      <c r="AB101" s="108"/>
      <c r="AC101" s="539"/>
      <c r="AD101" s="539"/>
      <c r="AE101" s="539"/>
      <c r="AF101" s="539"/>
      <c r="AG101" s="539"/>
      <c r="AH101" s="539"/>
      <c r="AI101" s="539"/>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108"/>
      <c r="BF101" s="109"/>
      <c r="BG101" s="109"/>
      <c r="BH101" s="109"/>
      <c r="BI101" s="128"/>
      <c r="BJ101" s="127"/>
      <c r="BK101" s="109"/>
      <c r="BL101" s="109"/>
      <c r="BM101" s="109"/>
      <c r="BN101" s="108"/>
      <c r="BO101" s="539"/>
      <c r="BP101" s="539"/>
      <c r="BQ101" s="539"/>
      <c r="BR101" s="539"/>
      <c r="BS101" s="539"/>
      <c r="BT101" s="539"/>
      <c r="BU101" s="539"/>
      <c r="BV101" s="539"/>
      <c r="BW101" s="539"/>
      <c r="BX101" s="539"/>
      <c r="BY101" s="539"/>
      <c r="BZ101" s="539"/>
      <c r="CA101" s="539"/>
      <c r="CB101" s="539"/>
      <c r="CC101" s="539"/>
      <c r="CD101" s="539"/>
      <c r="CE101" s="539"/>
      <c r="CF101" s="539"/>
      <c r="CG101" s="539"/>
      <c r="CH101" s="539"/>
      <c r="CI101" s="539"/>
      <c r="CJ101" s="539"/>
      <c r="CK101" s="539"/>
      <c r="CL101" s="539"/>
      <c r="CM101" s="539"/>
      <c r="CN101" s="539"/>
      <c r="CO101" s="539"/>
      <c r="CP101" s="539"/>
      <c r="CQ101" s="108"/>
      <c r="CR101" s="109"/>
      <c r="CS101" s="109"/>
      <c r="CT101" s="109"/>
      <c r="CU101" s="129"/>
    </row>
    <row r="102" spans="2:99" ht="9.75" customHeight="1">
      <c r="B102" s="607"/>
      <c r="C102" s="546"/>
      <c r="D102" s="546"/>
      <c r="E102" s="546"/>
      <c r="F102" s="546"/>
      <c r="G102" s="546"/>
      <c r="H102" s="546"/>
      <c r="I102" s="546"/>
      <c r="J102" s="546"/>
      <c r="K102" s="546"/>
      <c r="L102" s="546"/>
      <c r="M102" s="546"/>
      <c r="N102" s="546"/>
      <c r="O102" s="546"/>
      <c r="P102" s="546"/>
      <c r="Q102" s="546"/>
      <c r="R102" s="546"/>
      <c r="S102" s="546"/>
      <c r="T102" s="546"/>
      <c r="U102" s="546"/>
      <c r="V102" s="546"/>
      <c r="W102" s="584"/>
      <c r="X102" s="127"/>
      <c r="Y102" s="109"/>
      <c r="Z102" s="109"/>
      <c r="AA102" s="109"/>
      <c r="AB102" s="108"/>
      <c r="AC102" s="539"/>
      <c r="AD102" s="539"/>
      <c r="AE102" s="539"/>
      <c r="AF102" s="539"/>
      <c r="AG102" s="539"/>
      <c r="AH102" s="539"/>
      <c r="AI102" s="539"/>
      <c r="AJ102" s="539"/>
      <c r="AK102" s="539"/>
      <c r="AL102" s="539"/>
      <c r="AM102" s="539"/>
      <c r="AN102" s="539"/>
      <c r="AO102" s="539"/>
      <c r="AP102" s="539"/>
      <c r="AQ102" s="539"/>
      <c r="AR102" s="539"/>
      <c r="AS102" s="539"/>
      <c r="AT102" s="539"/>
      <c r="AU102" s="539"/>
      <c r="AV102" s="539"/>
      <c r="AW102" s="539"/>
      <c r="AX102" s="539"/>
      <c r="AY102" s="539"/>
      <c r="AZ102" s="539"/>
      <c r="BA102" s="539"/>
      <c r="BB102" s="539"/>
      <c r="BC102" s="539"/>
      <c r="BD102" s="539"/>
      <c r="BE102" s="108"/>
      <c r="BF102" s="109"/>
      <c r="BG102" s="109"/>
      <c r="BH102" s="109"/>
      <c r="BI102" s="128"/>
      <c r="BJ102" s="127"/>
      <c r="BK102" s="109"/>
      <c r="BL102" s="109"/>
      <c r="BM102" s="109"/>
      <c r="BN102" s="108"/>
      <c r="BO102" s="539"/>
      <c r="BP102" s="539"/>
      <c r="BQ102" s="539"/>
      <c r="BR102" s="539"/>
      <c r="BS102" s="539"/>
      <c r="BT102" s="539"/>
      <c r="BU102" s="539"/>
      <c r="BV102" s="539"/>
      <c r="BW102" s="539"/>
      <c r="BX102" s="539"/>
      <c r="BY102" s="539"/>
      <c r="BZ102" s="539"/>
      <c r="CA102" s="539"/>
      <c r="CB102" s="539"/>
      <c r="CC102" s="539"/>
      <c r="CD102" s="539"/>
      <c r="CE102" s="539"/>
      <c r="CF102" s="539"/>
      <c r="CG102" s="539"/>
      <c r="CH102" s="539"/>
      <c r="CI102" s="539"/>
      <c r="CJ102" s="539"/>
      <c r="CK102" s="539"/>
      <c r="CL102" s="539"/>
      <c r="CM102" s="539"/>
      <c r="CN102" s="539"/>
      <c r="CO102" s="539"/>
      <c r="CP102" s="539"/>
      <c r="CQ102" s="108"/>
      <c r="CR102" s="109"/>
      <c r="CS102" s="109"/>
      <c r="CT102" s="109"/>
      <c r="CU102" s="129"/>
    </row>
    <row r="103" spans="2:99" ht="9.75" customHeight="1">
      <c r="B103" s="607"/>
      <c r="C103" s="546"/>
      <c r="D103" s="546"/>
      <c r="E103" s="546"/>
      <c r="F103" s="546"/>
      <c r="G103" s="546"/>
      <c r="H103" s="546"/>
      <c r="I103" s="546"/>
      <c r="J103" s="546"/>
      <c r="K103" s="546"/>
      <c r="L103" s="546"/>
      <c r="M103" s="546"/>
      <c r="N103" s="546"/>
      <c r="O103" s="546"/>
      <c r="P103" s="546"/>
      <c r="Q103" s="546"/>
      <c r="R103" s="546"/>
      <c r="S103" s="546"/>
      <c r="T103" s="546"/>
      <c r="U103" s="546"/>
      <c r="V103" s="546"/>
      <c r="W103" s="584"/>
      <c r="X103" s="127"/>
      <c r="Y103" s="109"/>
      <c r="Z103" s="109"/>
      <c r="AA103" s="109"/>
      <c r="AB103" s="108"/>
      <c r="AC103" s="539"/>
      <c r="AD103" s="539"/>
      <c r="AE103" s="539"/>
      <c r="AF103" s="539"/>
      <c r="AG103" s="539"/>
      <c r="AH103" s="539"/>
      <c r="AI103" s="539"/>
      <c r="AJ103" s="539"/>
      <c r="AK103" s="539"/>
      <c r="AL103" s="539"/>
      <c r="AM103" s="539"/>
      <c r="AN103" s="539"/>
      <c r="AO103" s="539"/>
      <c r="AP103" s="539"/>
      <c r="AQ103" s="539"/>
      <c r="AR103" s="539"/>
      <c r="AS103" s="539"/>
      <c r="AT103" s="539"/>
      <c r="AU103" s="539"/>
      <c r="AV103" s="539"/>
      <c r="AW103" s="539"/>
      <c r="AX103" s="539"/>
      <c r="AY103" s="539"/>
      <c r="AZ103" s="539"/>
      <c r="BA103" s="539"/>
      <c r="BB103" s="539"/>
      <c r="BC103" s="539"/>
      <c r="BD103" s="539"/>
      <c r="BE103" s="108"/>
      <c r="BF103" s="109"/>
      <c r="BG103" s="109"/>
      <c r="BH103" s="109"/>
      <c r="BI103" s="128"/>
      <c r="BJ103" s="127"/>
      <c r="BK103" s="109"/>
      <c r="BL103" s="109"/>
      <c r="BM103" s="109"/>
      <c r="BN103" s="108"/>
      <c r="BO103" s="539"/>
      <c r="BP103" s="539"/>
      <c r="BQ103" s="539"/>
      <c r="BR103" s="539"/>
      <c r="BS103" s="539"/>
      <c r="BT103" s="539"/>
      <c r="BU103" s="539"/>
      <c r="BV103" s="539"/>
      <c r="BW103" s="539"/>
      <c r="BX103" s="539"/>
      <c r="BY103" s="539"/>
      <c r="BZ103" s="539"/>
      <c r="CA103" s="539"/>
      <c r="CB103" s="539"/>
      <c r="CC103" s="539"/>
      <c r="CD103" s="539"/>
      <c r="CE103" s="539"/>
      <c r="CF103" s="539"/>
      <c r="CG103" s="539"/>
      <c r="CH103" s="539"/>
      <c r="CI103" s="539"/>
      <c r="CJ103" s="539"/>
      <c r="CK103" s="539"/>
      <c r="CL103" s="539"/>
      <c r="CM103" s="539"/>
      <c r="CN103" s="539"/>
      <c r="CO103" s="539"/>
      <c r="CP103" s="539"/>
      <c r="CQ103" s="108"/>
      <c r="CR103" s="109"/>
      <c r="CS103" s="109"/>
      <c r="CT103" s="109"/>
      <c r="CU103" s="129"/>
    </row>
    <row r="104" spans="2:99" ht="9.75" customHeight="1">
      <c r="B104" s="607"/>
      <c r="C104" s="546"/>
      <c r="D104" s="546"/>
      <c r="E104" s="546"/>
      <c r="F104" s="546"/>
      <c r="G104" s="546"/>
      <c r="H104" s="546"/>
      <c r="I104" s="546"/>
      <c r="J104" s="546"/>
      <c r="K104" s="546"/>
      <c r="L104" s="546"/>
      <c r="M104" s="546"/>
      <c r="N104" s="546"/>
      <c r="O104" s="546"/>
      <c r="P104" s="546"/>
      <c r="Q104" s="546"/>
      <c r="R104" s="546"/>
      <c r="S104" s="546"/>
      <c r="T104" s="546"/>
      <c r="U104" s="546"/>
      <c r="V104" s="546"/>
      <c r="W104" s="584"/>
      <c r="X104" s="127"/>
      <c r="Y104" s="109"/>
      <c r="Z104" s="109"/>
      <c r="AA104" s="109"/>
      <c r="AB104" s="108"/>
      <c r="AC104" s="539"/>
      <c r="AD104" s="539"/>
      <c r="AE104" s="539"/>
      <c r="AF104" s="539"/>
      <c r="AG104" s="539"/>
      <c r="AH104" s="539"/>
      <c r="AI104" s="539"/>
      <c r="AJ104" s="539"/>
      <c r="AK104" s="539"/>
      <c r="AL104" s="539"/>
      <c r="AM104" s="539"/>
      <c r="AN104" s="539"/>
      <c r="AO104" s="539"/>
      <c r="AP104" s="539"/>
      <c r="AQ104" s="539"/>
      <c r="AR104" s="539"/>
      <c r="AS104" s="539"/>
      <c r="AT104" s="539"/>
      <c r="AU104" s="539"/>
      <c r="AV104" s="539"/>
      <c r="AW104" s="539"/>
      <c r="AX104" s="539"/>
      <c r="AY104" s="539"/>
      <c r="AZ104" s="539"/>
      <c r="BA104" s="539"/>
      <c r="BB104" s="539"/>
      <c r="BC104" s="539"/>
      <c r="BD104" s="539"/>
      <c r="BE104" s="108"/>
      <c r="BF104" s="109"/>
      <c r="BG104" s="109"/>
      <c r="BH104" s="109"/>
      <c r="BI104" s="128"/>
      <c r="BJ104" s="127"/>
      <c r="BK104" s="109"/>
      <c r="BL104" s="109"/>
      <c r="BM104" s="109"/>
      <c r="BN104" s="108"/>
      <c r="BO104" s="539"/>
      <c r="BP104" s="539"/>
      <c r="BQ104" s="539"/>
      <c r="BR104" s="539"/>
      <c r="BS104" s="539"/>
      <c r="BT104" s="539"/>
      <c r="BU104" s="539"/>
      <c r="BV104" s="539"/>
      <c r="BW104" s="539"/>
      <c r="BX104" s="539"/>
      <c r="BY104" s="539"/>
      <c r="BZ104" s="539"/>
      <c r="CA104" s="539"/>
      <c r="CB104" s="539"/>
      <c r="CC104" s="539"/>
      <c r="CD104" s="539"/>
      <c r="CE104" s="539"/>
      <c r="CF104" s="539"/>
      <c r="CG104" s="539"/>
      <c r="CH104" s="539"/>
      <c r="CI104" s="539"/>
      <c r="CJ104" s="539"/>
      <c r="CK104" s="539"/>
      <c r="CL104" s="539"/>
      <c r="CM104" s="539"/>
      <c r="CN104" s="539"/>
      <c r="CO104" s="539"/>
      <c r="CP104" s="539"/>
      <c r="CQ104" s="108"/>
      <c r="CR104" s="109"/>
      <c r="CS104" s="109"/>
      <c r="CT104" s="109"/>
      <c r="CU104" s="129"/>
    </row>
    <row r="105" spans="2:99" ht="9.75" customHeight="1">
      <c r="B105" s="607"/>
      <c r="C105" s="546"/>
      <c r="D105" s="546"/>
      <c r="E105" s="546"/>
      <c r="F105" s="546"/>
      <c r="G105" s="546"/>
      <c r="H105" s="546"/>
      <c r="I105" s="546"/>
      <c r="J105" s="546"/>
      <c r="K105" s="546"/>
      <c r="L105" s="546"/>
      <c r="M105" s="546"/>
      <c r="N105" s="546"/>
      <c r="O105" s="546"/>
      <c r="P105" s="546"/>
      <c r="Q105" s="546"/>
      <c r="R105" s="546"/>
      <c r="S105" s="546"/>
      <c r="T105" s="546"/>
      <c r="U105" s="546"/>
      <c r="V105" s="546"/>
      <c r="W105" s="584"/>
      <c r="X105" s="127"/>
      <c r="Y105" s="109"/>
      <c r="Z105" s="109"/>
      <c r="AA105" s="109"/>
      <c r="AB105" s="108"/>
      <c r="AC105" s="539"/>
      <c r="AD105" s="539"/>
      <c r="AE105" s="539"/>
      <c r="AF105" s="539"/>
      <c r="AG105" s="539"/>
      <c r="AH105" s="539"/>
      <c r="AI105" s="539"/>
      <c r="AJ105" s="539"/>
      <c r="AK105" s="539"/>
      <c r="AL105" s="539"/>
      <c r="AM105" s="539"/>
      <c r="AN105" s="539"/>
      <c r="AO105" s="539"/>
      <c r="AP105" s="539"/>
      <c r="AQ105" s="539"/>
      <c r="AR105" s="539"/>
      <c r="AS105" s="539"/>
      <c r="AT105" s="539"/>
      <c r="AU105" s="539"/>
      <c r="AV105" s="539"/>
      <c r="AW105" s="539"/>
      <c r="AX105" s="539"/>
      <c r="AY105" s="539"/>
      <c r="AZ105" s="539"/>
      <c r="BA105" s="539"/>
      <c r="BB105" s="539"/>
      <c r="BC105" s="539"/>
      <c r="BD105" s="539"/>
      <c r="BE105" s="108"/>
      <c r="BF105" s="109"/>
      <c r="BG105" s="109"/>
      <c r="BH105" s="109"/>
      <c r="BI105" s="128"/>
      <c r="BJ105" s="127"/>
      <c r="BK105" s="109"/>
      <c r="BL105" s="109"/>
      <c r="BM105" s="109"/>
      <c r="BN105" s="108"/>
      <c r="BO105" s="539"/>
      <c r="BP105" s="539"/>
      <c r="BQ105" s="539"/>
      <c r="BR105" s="539"/>
      <c r="BS105" s="539"/>
      <c r="BT105" s="539"/>
      <c r="BU105" s="539"/>
      <c r="BV105" s="539"/>
      <c r="BW105" s="539"/>
      <c r="BX105" s="539"/>
      <c r="BY105" s="539"/>
      <c r="BZ105" s="539"/>
      <c r="CA105" s="539"/>
      <c r="CB105" s="539"/>
      <c r="CC105" s="539"/>
      <c r="CD105" s="539"/>
      <c r="CE105" s="539"/>
      <c r="CF105" s="539"/>
      <c r="CG105" s="539"/>
      <c r="CH105" s="539"/>
      <c r="CI105" s="539"/>
      <c r="CJ105" s="539"/>
      <c r="CK105" s="539"/>
      <c r="CL105" s="539"/>
      <c r="CM105" s="539"/>
      <c r="CN105" s="539"/>
      <c r="CO105" s="539"/>
      <c r="CP105" s="539"/>
      <c r="CQ105" s="108"/>
      <c r="CR105" s="109"/>
      <c r="CS105" s="109"/>
      <c r="CT105" s="109"/>
      <c r="CU105" s="129"/>
    </row>
    <row r="106" spans="2:99" ht="9.75" customHeight="1">
      <c r="B106" s="607"/>
      <c r="C106" s="546"/>
      <c r="D106" s="546"/>
      <c r="E106" s="546"/>
      <c r="F106" s="546"/>
      <c r="G106" s="546"/>
      <c r="H106" s="546"/>
      <c r="I106" s="546"/>
      <c r="J106" s="546"/>
      <c r="K106" s="546"/>
      <c r="L106" s="546"/>
      <c r="M106" s="546"/>
      <c r="N106" s="546"/>
      <c r="O106" s="546"/>
      <c r="P106" s="546"/>
      <c r="Q106" s="546"/>
      <c r="R106" s="546"/>
      <c r="S106" s="546"/>
      <c r="T106" s="546"/>
      <c r="U106" s="546"/>
      <c r="V106" s="546"/>
      <c r="W106" s="584"/>
      <c r="X106" s="127"/>
      <c r="Y106" s="109"/>
      <c r="Z106" s="109"/>
      <c r="AA106" s="109"/>
      <c r="AB106" s="108"/>
      <c r="AC106" s="539"/>
      <c r="AD106" s="539"/>
      <c r="AE106" s="539"/>
      <c r="AF106" s="539"/>
      <c r="AG106" s="539"/>
      <c r="AH106" s="539"/>
      <c r="AI106" s="539"/>
      <c r="AJ106" s="539"/>
      <c r="AK106" s="539"/>
      <c r="AL106" s="539"/>
      <c r="AM106" s="539"/>
      <c r="AN106" s="539"/>
      <c r="AO106" s="539"/>
      <c r="AP106" s="539"/>
      <c r="AQ106" s="539"/>
      <c r="AR106" s="539"/>
      <c r="AS106" s="539"/>
      <c r="AT106" s="539"/>
      <c r="AU106" s="539"/>
      <c r="AV106" s="539"/>
      <c r="AW106" s="539"/>
      <c r="AX106" s="539"/>
      <c r="AY106" s="539"/>
      <c r="AZ106" s="539"/>
      <c r="BA106" s="539"/>
      <c r="BB106" s="539"/>
      <c r="BC106" s="539"/>
      <c r="BD106" s="539"/>
      <c r="BE106" s="108"/>
      <c r="BF106" s="109"/>
      <c r="BG106" s="109"/>
      <c r="BH106" s="109"/>
      <c r="BI106" s="128"/>
      <c r="BJ106" s="127"/>
      <c r="BK106" s="109"/>
      <c r="BL106" s="109"/>
      <c r="BM106" s="109"/>
      <c r="BN106" s="108"/>
      <c r="BO106" s="539"/>
      <c r="BP106" s="539"/>
      <c r="BQ106" s="539"/>
      <c r="BR106" s="539"/>
      <c r="BS106" s="539"/>
      <c r="BT106" s="539"/>
      <c r="BU106" s="539"/>
      <c r="BV106" s="539"/>
      <c r="BW106" s="539"/>
      <c r="BX106" s="539"/>
      <c r="BY106" s="539"/>
      <c r="BZ106" s="539"/>
      <c r="CA106" s="539"/>
      <c r="CB106" s="539"/>
      <c r="CC106" s="539"/>
      <c r="CD106" s="539"/>
      <c r="CE106" s="539"/>
      <c r="CF106" s="539"/>
      <c r="CG106" s="539"/>
      <c r="CH106" s="539"/>
      <c r="CI106" s="539"/>
      <c r="CJ106" s="539"/>
      <c r="CK106" s="539"/>
      <c r="CL106" s="539"/>
      <c r="CM106" s="539"/>
      <c r="CN106" s="539"/>
      <c r="CO106" s="539"/>
      <c r="CP106" s="539"/>
      <c r="CQ106" s="108"/>
      <c r="CR106" s="109"/>
      <c r="CS106" s="109"/>
      <c r="CT106" s="109"/>
      <c r="CU106" s="129"/>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6"/>
      <c r="X107" s="130"/>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2"/>
      <c r="BJ107" s="130"/>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3"/>
    </row>
    <row r="108" spans="2:99" ht="7.5" customHeight="1">
      <c r="B108" s="644" t="s">
        <v>223</v>
      </c>
      <c r="C108" s="645"/>
      <c r="D108" s="645"/>
      <c r="E108" s="645"/>
      <c r="F108" s="645"/>
      <c r="G108" s="645"/>
      <c r="H108" s="650" t="s">
        <v>208</v>
      </c>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50"/>
      <c r="CC108" s="650"/>
      <c r="CD108" s="650"/>
      <c r="CE108" s="650"/>
      <c r="CF108" s="650"/>
      <c r="CG108" s="650"/>
      <c r="CH108" s="650"/>
      <c r="CI108" s="650"/>
      <c r="CJ108" s="650"/>
      <c r="CK108" s="650"/>
      <c r="CL108" s="650"/>
      <c r="CM108" s="650"/>
      <c r="CN108" s="650"/>
      <c r="CO108" s="650"/>
      <c r="CP108" s="650"/>
      <c r="CQ108" s="650"/>
      <c r="CR108" s="650"/>
      <c r="CS108" s="650"/>
      <c r="CT108" s="650"/>
      <c r="CU108" s="651"/>
    </row>
    <row r="109" spans="2:99" ht="7.5" customHeight="1">
      <c r="B109" s="646"/>
      <c r="C109" s="647"/>
      <c r="D109" s="647"/>
      <c r="E109" s="647"/>
      <c r="F109" s="647"/>
      <c r="G109" s="647"/>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T109" s="652"/>
      <c r="AU109" s="652"/>
      <c r="AV109" s="652"/>
      <c r="AW109" s="652"/>
      <c r="AX109" s="652"/>
      <c r="AY109" s="652"/>
      <c r="AZ109" s="652"/>
      <c r="BA109" s="652"/>
      <c r="BB109" s="652"/>
      <c r="BC109" s="652"/>
      <c r="BD109" s="652"/>
      <c r="BE109" s="652"/>
      <c r="BF109" s="652"/>
      <c r="BG109" s="652"/>
      <c r="BH109" s="652"/>
      <c r="BI109" s="652"/>
      <c r="BJ109" s="652"/>
      <c r="BK109" s="652"/>
      <c r="BL109" s="652"/>
      <c r="BM109" s="652"/>
      <c r="BN109" s="652"/>
      <c r="BO109" s="652"/>
      <c r="BP109" s="652"/>
      <c r="BQ109" s="652"/>
      <c r="BR109" s="652"/>
      <c r="BS109" s="652"/>
      <c r="BT109" s="652"/>
      <c r="BU109" s="652"/>
      <c r="BV109" s="652"/>
      <c r="BW109" s="652"/>
      <c r="BX109" s="652"/>
      <c r="BY109" s="652"/>
      <c r="BZ109" s="652"/>
      <c r="CA109" s="652"/>
      <c r="CB109" s="652"/>
      <c r="CC109" s="652"/>
      <c r="CD109" s="652"/>
      <c r="CE109" s="652"/>
      <c r="CF109" s="652"/>
      <c r="CG109" s="652"/>
      <c r="CH109" s="652"/>
      <c r="CI109" s="652"/>
      <c r="CJ109" s="652"/>
      <c r="CK109" s="652"/>
      <c r="CL109" s="652"/>
      <c r="CM109" s="652"/>
      <c r="CN109" s="652"/>
      <c r="CO109" s="652"/>
      <c r="CP109" s="652"/>
      <c r="CQ109" s="652"/>
      <c r="CR109" s="652"/>
      <c r="CS109" s="652"/>
      <c r="CT109" s="652"/>
      <c r="CU109" s="653"/>
    </row>
    <row r="110" spans="2:99" ht="7.5" customHeight="1">
      <c r="B110" s="646"/>
      <c r="C110" s="647"/>
      <c r="D110" s="647"/>
      <c r="E110" s="647"/>
      <c r="F110" s="647"/>
      <c r="G110" s="647"/>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c r="AN110" s="652"/>
      <c r="AO110" s="652"/>
      <c r="AP110" s="652"/>
      <c r="AQ110" s="652"/>
      <c r="AR110" s="652"/>
      <c r="AS110" s="652"/>
      <c r="AT110" s="652"/>
      <c r="AU110" s="652"/>
      <c r="AV110" s="652"/>
      <c r="AW110" s="652"/>
      <c r="AX110" s="652"/>
      <c r="AY110" s="652"/>
      <c r="AZ110" s="652"/>
      <c r="BA110" s="652"/>
      <c r="BB110" s="652"/>
      <c r="BC110" s="652"/>
      <c r="BD110" s="652"/>
      <c r="BE110" s="652"/>
      <c r="BF110" s="652"/>
      <c r="BG110" s="652"/>
      <c r="BH110" s="652"/>
      <c r="BI110" s="652"/>
      <c r="BJ110" s="652"/>
      <c r="BK110" s="652"/>
      <c r="BL110" s="652"/>
      <c r="BM110" s="652"/>
      <c r="BN110" s="652"/>
      <c r="BO110" s="652"/>
      <c r="BP110" s="652"/>
      <c r="BQ110" s="652"/>
      <c r="BR110" s="652"/>
      <c r="BS110" s="652"/>
      <c r="BT110" s="652"/>
      <c r="BU110" s="652"/>
      <c r="BV110" s="652"/>
      <c r="BW110" s="652"/>
      <c r="BX110" s="652"/>
      <c r="BY110" s="652"/>
      <c r="BZ110" s="652"/>
      <c r="CA110" s="652"/>
      <c r="CB110" s="652"/>
      <c r="CC110" s="652"/>
      <c r="CD110" s="652"/>
      <c r="CE110" s="652"/>
      <c r="CF110" s="652"/>
      <c r="CG110" s="652"/>
      <c r="CH110" s="652"/>
      <c r="CI110" s="652"/>
      <c r="CJ110" s="652"/>
      <c r="CK110" s="652"/>
      <c r="CL110" s="652"/>
      <c r="CM110" s="652"/>
      <c r="CN110" s="652"/>
      <c r="CO110" s="652"/>
      <c r="CP110" s="652"/>
      <c r="CQ110" s="652"/>
      <c r="CR110" s="652"/>
      <c r="CS110" s="652"/>
      <c r="CT110" s="652"/>
      <c r="CU110" s="653"/>
    </row>
    <row r="111" spans="2:99" ht="7.5" customHeight="1" thickBot="1">
      <c r="B111" s="648"/>
      <c r="C111" s="649"/>
      <c r="D111" s="649"/>
      <c r="E111" s="649"/>
      <c r="F111" s="649"/>
      <c r="G111" s="649"/>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c r="AO111" s="654"/>
      <c r="AP111" s="654"/>
      <c r="AQ111" s="654"/>
      <c r="AR111" s="654"/>
      <c r="AS111" s="654"/>
      <c r="AT111" s="654"/>
      <c r="AU111" s="654"/>
      <c r="AV111" s="654"/>
      <c r="AW111" s="654"/>
      <c r="AX111" s="654"/>
      <c r="AY111" s="654"/>
      <c r="AZ111" s="654"/>
      <c r="BA111" s="654"/>
      <c r="BB111" s="654"/>
      <c r="BC111" s="654"/>
      <c r="BD111" s="654"/>
      <c r="BE111" s="654"/>
      <c r="BF111" s="654"/>
      <c r="BG111" s="654"/>
      <c r="BH111" s="654"/>
      <c r="BI111" s="654"/>
      <c r="BJ111" s="654"/>
      <c r="BK111" s="654"/>
      <c r="BL111" s="654"/>
      <c r="BM111" s="654"/>
      <c r="BN111" s="654"/>
      <c r="BO111" s="654"/>
      <c r="BP111" s="654"/>
      <c r="BQ111" s="654"/>
      <c r="BR111" s="654"/>
      <c r="BS111" s="654"/>
      <c r="BT111" s="654"/>
      <c r="BU111" s="654"/>
      <c r="BV111" s="654"/>
      <c r="BW111" s="654"/>
      <c r="BX111" s="654"/>
      <c r="BY111" s="654"/>
      <c r="BZ111" s="654"/>
      <c r="CA111" s="654"/>
      <c r="CB111" s="654"/>
      <c r="CC111" s="654"/>
      <c r="CD111" s="654"/>
      <c r="CE111" s="654"/>
      <c r="CF111" s="654"/>
      <c r="CG111" s="654"/>
      <c r="CH111" s="654"/>
      <c r="CI111" s="654"/>
      <c r="CJ111" s="654"/>
      <c r="CK111" s="654"/>
      <c r="CL111" s="654"/>
      <c r="CM111" s="654"/>
      <c r="CN111" s="654"/>
      <c r="CO111" s="654"/>
      <c r="CP111" s="654"/>
      <c r="CQ111" s="654"/>
      <c r="CR111" s="654"/>
      <c r="CS111" s="654"/>
      <c r="CT111" s="654"/>
      <c r="CU111" s="655"/>
    </row>
    <row r="112" spans="2:99" ht="11" customHeight="1">
      <c r="B112" s="656"/>
      <c r="C112" s="656"/>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56"/>
      <c r="BQ112" s="656"/>
      <c r="BR112" s="656"/>
      <c r="BS112" s="656"/>
      <c r="BT112" s="656"/>
      <c r="BU112" s="656"/>
      <c r="BV112" s="656"/>
      <c r="BW112" s="656"/>
      <c r="BX112" s="656"/>
      <c r="BY112" s="656"/>
      <c r="BZ112" s="656"/>
      <c r="CA112" s="656"/>
      <c r="CB112" s="656"/>
      <c r="CC112" s="656"/>
      <c r="CD112" s="656"/>
      <c r="CE112" s="656"/>
      <c r="CF112" s="656"/>
      <c r="CG112" s="656"/>
      <c r="CH112" s="656"/>
      <c r="CI112" s="656"/>
      <c r="CJ112" s="656"/>
      <c r="CK112" s="656"/>
      <c r="CL112" s="656"/>
      <c r="CM112" s="656"/>
      <c r="CN112" s="656"/>
      <c r="CO112" s="656"/>
      <c r="CP112" s="656"/>
      <c r="CQ112" s="656"/>
      <c r="CR112" s="656"/>
      <c r="CS112" s="656"/>
      <c r="CT112" s="656"/>
      <c r="CU112" s="656"/>
    </row>
    <row r="113" spans="2:99" ht="11" customHeight="1">
      <c r="B113" s="657" t="s">
        <v>224</v>
      </c>
      <c r="C113" s="657"/>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57"/>
      <c r="BQ113" s="657"/>
      <c r="BR113" s="657"/>
      <c r="BS113" s="657"/>
      <c r="BT113" s="657"/>
      <c r="BU113" s="657"/>
      <c r="BV113" s="657"/>
      <c r="BW113" s="657"/>
      <c r="BX113" s="657"/>
      <c r="BY113" s="657"/>
      <c r="BZ113" s="657"/>
      <c r="CA113" s="657"/>
      <c r="CB113" s="657"/>
      <c r="CC113" s="657"/>
      <c r="CD113" s="657"/>
      <c r="CE113" s="657"/>
      <c r="CF113" s="657"/>
      <c r="CG113" s="657"/>
      <c r="CH113" s="657"/>
      <c r="CI113" s="657"/>
      <c r="CJ113" s="657"/>
      <c r="CK113" s="657"/>
      <c r="CL113" s="657"/>
      <c r="CM113" s="657"/>
      <c r="CN113" s="657"/>
      <c r="CO113" s="657"/>
      <c r="CP113" s="657"/>
      <c r="CQ113" s="657"/>
      <c r="CR113" s="657"/>
      <c r="CS113" s="657"/>
      <c r="CT113" s="657"/>
      <c r="CU113" s="657"/>
    </row>
    <row r="114" spans="2:99" ht="11" customHeight="1">
      <c r="B114" s="657" t="s">
        <v>225</v>
      </c>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57"/>
      <c r="BQ114" s="657"/>
      <c r="BR114" s="657"/>
      <c r="BS114" s="657"/>
      <c r="BT114" s="657"/>
      <c r="BU114" s="657"/>
      <c r="BV114" s="657"/>
      <c r="BW114" s="657"/>
      <c r="BX114" s="657"/>
      <c r="BY114" s="657"/>
      <c r="BZ114" s="657"/>
      <c r="CA114" s="657"/>
      <c r="CB114" s="657"/>
      <c r="CC114" s="657"/>
      <c r="CD114" s="657"/>
      <c r="CE114" s="657"/>
      <c r="CF114" s="657"/>
      <c r="CG114" s="657"/>
      <c r="CH114" s="657"/>
      <c r="CI114" s="657"/>
      <c r="CJ114" s="657"/>
      <c r="CK114" s="657"/>
      <c r="CL114" s="657"/>
      <c r="CM114" s="657"/>
      <c r="CN114" s="657"/>
      <c r="CO114" s="657"/>
      <c r="CP114" s="657"/>
      <c r="CQ114" s="657"/>
      <c r="CR114" s="657"/>
      <c r="CS114" s="657"/>
      <c r="CT114" s="657"/>
      <c r="CU114" s="657"/>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41" priority="1">
      <formula>($AK43&lt;&gt;"-")</formula>
    </cfRule>
  </conditionalFormatting>
  <conditionalFormatting sqref="CE43">
    <cfRule type="cellIs" dxfId="40" priority="2" operator="equal">
      <formula>"検出"</formula>
    </cfRule>
  </conditionalFormatting>
  <dataValidations count="2">
    <dataValidation type="list" allowBlank="1" showInputMessage="1" showErrorMessage="1" sqref="M16:Z17" xr:uid="{9FB4F74C-E431-463C-A0E4-730769F960AB}">
      <formula1>"持ち込み,郵送"</formula1>
    </dataValidation>
    <dataValidation allowBlank="1" showErrorMessage="1" sqref="CW43:DA43 CW45:DA45 CW47:DA47 CW49:DA49 CW51:DA51" xr:uid="{FD4E4835-6C7C-45EF-9498-F3A6CB2CDAB1}"/>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3301B-8032-4B5E-8909-8A65917D44C4}">
  <sheetPr>
    <pageSetUpPr fitToPage="1"/>
  </sheetPr>
  <dimension ref="A1:DA114"/>
  <sheetViews>
    <sheetView showZeros="0" view="pageBreakPreview" topLeftCell="B1" zoomScaleNormal="115" zoomScaleSheetLayoutView="100" workbookViewId="0">
      <selection activeCell="L43" sqref="L43:Y52"/>
    </sheetView>
    <sheetView workbookViewId="1"/>
  </sheetViews>
  <sheetFormatPr defaultColWidth="14.46484375" defaultRowHeight="15" customHeight="1"/>
  <cols>
    <col min="1" max="1" width="1.6640625" style="106" customWidth="1"/>
    <col min="2" max="99" width="1.33203125" style="106" customWidth="1"/>
    <col min="100" max="100" width="8.6640625" style="106" customWidth="1"/>
    <col min="101" max="101" width="14.46484375" style="106" customWidth="1"/>
    <col min="102" max="16384" width="14.46484375" style="106"/>
  </cols>
  <sheetData>
    <row r="1" spans="1:102" ht="15" customHeight="1" thickTop="1" thickBot="1">
      <c r="CN1" s="143" t="s">
        <v>249</v>
      </c>
      <c r="CO1" s="670" t="s">
        <v>278</v>
      </c>
      <c r="CP1" s="670"/>
      <c r="CQ1" s="550" t="s">
        <v>248</v>
      </c>
      <c r="CR1" s="550"/>
      <c r="CS1" s="549">
        <f>'★成績書 (11)'!$CW$1</f>
        <v>0</v>
      </c>
      <c r="CT1" s="549"/>
      <c r="CU1" s="142" t="s">
        <v>247</v>
      </c>
      <c r="CW1" s="145">
        <f>'★成績書 (9)'!CW1</f>
        <v>0</v>
      </c>
      <c r="CX1" s="144" t="s">
        <v>250</v>
      </c>
    </row>
    <row r="2" spans="1:102" ht="9" customHeight="1" thickTop="1">
      <c r="B2" s="543" t="s">
        <v>175</v>
      </c>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row>
    <row r="3" spans="1:102" ht="9" customHeight="1">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W3" s="537" t="s">
        <v>221</v>
      </c>
    </row>
    <row r="4" spans="1:102" ht="9" customHeight="1">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W4" s="537"/>
    </row>
    <row r="5" spans="1:102" ht="9" customHeight="1">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W5" s="537"/>
    </row>
    <row r="6" spans="1:102" ht="9" customHeight="1">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Y6" s="108"/>
      <c r="BZ6" s="108"/>
      <c r="CA6" s="539" t="s">
        <v>176</v>
      </c>
      <c r="CB6" s="539"/>
      <c r="CC6" s="539"/>
      <c r="CD6" s="539"/>
      <c r="CE6" s="539"/>
      <c r="CF6" s="539"/>
      <c r="CG6" s="538" t="str">
        <f>'★成績書 (11)'!$CW$3</f>
        <v>A04942-A1</v>
      </c>
      <c r="CH6" s="538"/>
      <c r="CI6" s="538"/>
      <c r="CJ6" s="538"/>
      <c r="CK6" s="538"/>
      <c r="CL6" s="538"/>
      <c r="CM6" s="538"/>
      <c r="CN6" s="538"/>
      <c r="CO6" s="538"/>
      <c r="CP6" s="538"/>
      <c r="CQ6" s="539" t="s">
        <v>189</v>
      </c>
      <c r="CR6" s="540" t="str">
        <f>CO1</f>
        <v>11</v>
      </c>
      <c r="CS6" s="540"/>
      <c r="CT6" s="540"/>
      <c r="CU6" s="540"/>
      <c r="CW6" s="537"/>
    </row>
    <row r="7" spans="1:102" ht="9" customHeight="1">
      <c r="A7" s="547">
        <f>★注文シート!C28</f>
        <v>0</v>
      </c>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8" t="str">
        <f>IF(COUNTIF(★注文シート!C28,"*株式会社*")+COUNTIF(★注文シート!C28,"*有限会社*"),"御中","様")</f>
        <v>様</v>
      </c>
      <c r="AG7" s="548"/>
      <c r="AH7" s="548"/>
      <c r="AI7" s="548"/>
      <c r="AJ7" s="548"/>
      <c r="AK7" s="548"/>
      <c r="AL7" s="548"/>
      <c r="AM7"/>
      <c r="AN7"/>
      <c r="AO7"/>
      <c r="AP7"/>
      <c r="AQ7"/>
      <c r="AR7"/>
      <c r="AS7"/>
      <c r="AT7"/>
      <c r="AU7"/>
      <c r="AV7"/>
      <c r="AW7"/>
      <c r="AX7"/>
      <c r="AY7"/>
      <c r="AZ7"/>
      <c r="BA7"/>
      <c r="BB7"/>
      <c r="BC7"/>
      <c r="BD7"/>
      <c r="BE7"/>
      <c r="BF7"/>
      <c r="BG7"/>
      <c r="BH7"/>
      <c r="BI7"/>
      <c r="BJ7"/>
      <c r="BK7"/>
      <c r="BL7"/>
      <c r="BM7"/>
      <c r="BN7"/>
      <c r="BO7"/>
      <c r="BP7"/>
      <c r="BQ7"/>
      <c r="BR7"/>
      <c r="BS7" s="108"/>
      <c r="BT7" s="108"/>
      <c r="BU7" s="108"/>
      <c r="BV7" s="108"/>
      <c r="BW7" s="108"/>
      <c r="BX7" s="108"/>
      <c r="BY7" s="108"/>
      <c r="BZ7" s="108"/>
      <c r="CA7" s="539"/>
      <c r="CB7" s="539"/>
      <c r="CC7" s="539"/>
      <c r="CD7" s="539"/>
      <c r="CE7" s="539"/>
      <c r="CF7" s="539"/>
      <c r="CG7" s="538"/>
      <c r="CH7" s="538"/>
      <c r="CI7" s="538"/>
      <c r="CJ7" s="538"/>
      <c r="CK7" s="538"/>
      <c r="CL7" s="538"/>
      <c r="CM7" s="538"/>
      <c r="CN7" s="538"/>
      <c r="CO7" s="538"/>
      <c r="CP7" s="538"/>
      <c r="CQ7" s="539"/>
      <c r="CR7" s="540"/>
      <c r="CS7" s="540"/>
      <c r="CT7" s="540"/>
      <c r="CU7" s="540"/>
    </row>
    <row r="8" spans="1:102" ht="9" customHeight="1">
      <c r="A8" s="547"/>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8"/>
      <c r="AG8" s="548"/>
      <c r="AH8" s="548"/>
      <c r="AI8" s="548"/>
      <c r="AJ8" s="548"/>
      <c r="AK8" s="548"/>
      <c r="AL8" s="548"/>
      <c r="AM8"/>
      <c r="AN8"/>
      <c r="AO8"/>
      <c r="AP8"/>
      <c r="AQ8"/>
      <c r="AR8"/>
      <c r="AS8"/>
      <c r="AT8"/>
      <c r="AU8"/>
      <c r="AV8"/>
      <c r="AW8"/>
      <c r="AX8"/>
      <c r="AY8"/>
      <c r="AZ8"/>
      <c r="BA8"/>
      <c r="BB8"/>
      <c r="BC8"/>
      <c r="BD8"/>
      <c r="BE8"/>
      <c r="BF8"/>
      <c r="BG8"/>
      <c r="BH8"/>
      <c r="BI8"/>
      <c r="BJ8"/>
      <c r="BK8"/>
      <c r="BL8"/>
      <c r="BM8"/>
      <c r="BN8"/>
      <c r="BO8"/>
      <c r="BP8"/>
      <c r="BQ8"/>
      <c r="BR8"/>
      <c r="BS8" s="108"/>
      <c r="BT8" s="108"/>
      <c r="BU8" s="108"/>
      <c r="BV8" s="108"/>
      <c r="BW8" s="108"/>
      <c r="BX8" s="108"/>
      <c r="BY8" s="108"/>
      <c r="BZ8" s="108"/>
      <c r="CA8" s="539" t="s">
        <v>177</v>
      </c>
      <c r="CB8" s="539"/>
      <c r="CC8" s="539"/>
      <c r="CD8" s="539"/>
      <c r="CE8" s="539"/>
      <c r="CF8" s="539"/>
      <c r="CG8" s="545">
        <f>★成績書!CG8</f>
        <v>0</v>
      </c>
      <c r="CH8" s="545"/>
      <c r="CI8" s="545"/>
      <c r="CJ8" s="545"/>
      <c r="CK8" s="545"/>
      <c r="CL8" s="545"/>
      <c r="CM8" s="545"/>
      <c r="CN8" s="545"/>
      <c r="CO8" s="545"/>
      <c r="CP8" s="545"/>
      <c r="CQ8" s="545"/>
      <c r="CR8" s="545"/>
      <c r="CS8" s="545"/>
      <c r="CT8" s="545"/>
      <c r="CU8" s="545"/>
      <c r="CW8" s="658" t="s">
        <v>258</v>
      </c>
    </row>
    <row r="9" spans="1:102" ht="9" customHeight="1">
      <c r="A9" s="547"/>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8"/>
      <c r="AG9" s="548"/>
      <c r="AH9" s="548"/>
      <c r="AI9" s="548"/>
      <c r="AJ9" s="548"/>
      <c r="AK9" s="548"/>
      <c r="AL9" s="548"/>
      <c r="AM9"/>
      <c r="AN9"/>
      <c r="AO9"/>
      <c r="AP9"/>
      <c r="AQ9"/>
      <c r="AR9"/>
      <c r="AS9"/>
      <c r="AT9"/>
      <c r="AU9"/>
      <c r="AV9"/>
      <c r="AW9"/>
      <c r="AX9"/>
      <c r="AY9"/>
      <c r="AZ9"/>
      <c r="BA9"/>
      <c r="BB9"/>
      <c r="BC9"/>
      <c r="BD9"/>
      <c r="BE9"/>
      <c r="BF9"/>
      <c r="BG9"/>
      <c r="BH9"/>
      <c r="BI9"/>
      <c r="BJ9"/>
      <c r="BK9"/>
      <c r="BL9"/>
      <c r="BM9"/>
      <c r="BN9"/>
      <c r="BO9"/>
      <c r="BP9"/>
      <c r="BQ9"/>
      <c r="BR9"/>
      <c r="BS9" s="108"/>
      <c r="BT9" s="108"/>
      <c r="BU9" s="108"/>
      <c r="BV9" s="108"/>
      <c r="BW9" s="108"/>
      <c r="BX9" s="108"/>
      <c r="BY9" s="108"/>
      <c r="BZ9" s="108"/>
      <c r="CA9" s="539"/>
      <c r="CB9" s="539"/>
      <c r="CC9" s="539"/>
      <c r="CD9" s="539"/>
      <c r="CE9" s="539"/>
      <c r="CF9" s="539"/>
      <c r="CG9" s="545"/>
      <c r="CH9" s="545"/>
      <c r="CI9" s="545"/>
      <c r="CJ9" s="545"/>
      <c r="CK9" s="545"/>
      <c r="CL9" s="545"/>
      <c r="CM9" s="545"/>
      <c r="CN9" s="545"/>
      <c r="CO9" s="545"/>
      <c r="CP9" s="545"/>
      <c r="CQ9" s="545"/>
      <c r="CR9" s="545"/>
      <c r="CS9" s="545"/>
      <c r="CT9" s="545"/>
      <c r="CU9" s="545"/>
      <c r="CW9" s="658"/>
    </row>
    <row r="10" spans="1:102" ht="9" customHeight="1">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8"/>
      <c r="BP10" s="108"/>
      <c r="BQ10" s="108"/>
      <c r="BR10" s="108"/>
      <c r="BS10" s="108"/>
      <c r="BT10" s="108"/>
      <c r="BU10" s="108"/>
      <c r="BV10" s="108"/>
      <c r="BW10" s="108"/>
      <c r="BX10" s="108"/>
      <c r="BY10" s="108"/>
      <c r="BZ10" s="108"/>
      <c r="CA10" s="108"/>
      <c r="CB10" s="108"/>
      <c r="CC10" s="108"/>
      <c r="CD10" s="108"/>
      <c r="CE10" s="108"/>
      <c r="CF10" s="108"/>
      <c r="CG10" s="110"/>
      <c r="CH10" s="110"/>
      <c r="CI10" s="110"/>
      <c r="CJ10" s="110"/>
      <c r="CK10" s="110"/>
      <c r="CL10" s="110"/>
      <c r="CM10" s="110"/>
      <c r="CN10" s="110"/>
      <c r="CO10" s="110"/>
      <c r="CP10" s="110"/>
      <c r="CQ10" s="110"/>
      <c r="CR10" s="110"/>
      <c r="CS10" s="110"/>
      <c r="CT10" s="110"/>
      <c r="CU10" s="110"/>
    </row>
    <row r="11" spans="1:102" ht="9" customHeight="1">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8"/>
      <c r="BP11" s="108"/>
      <c r="BQ11" s="108"/>
      <c r="BR11" s="108"/>
      <c r="BS11" s="108"/>
      <c r="BT11" s="108"/>
      <c r="BU11" s="108"/>
      <c r="BV11" s="108"/>
      <c r="BW11" s="108"/>
      <c r="BX11" s="108"/>
      <c r="BY11" s="109"/>
      <c r="BZ11" s="109"/>
      <c r="CA11" s="109"/>
      <c r="CB11" s="109"/>
      <c r="CC11" s="109"/>
      <c r="CD11" s="109"/>
      <c r="CE11" s="108"/>
      <c r="CF11" s="108"/>
      <c r="CG11" s="111"/>
      <c r="CH11" s="111"/>
      <c r="CI11" s="111"/>
      <c r="CJ11" s="111"/>
      <c r="CK11" s="111"/>
      <c r="CL11" s="111"/>
      <c r="CM11" s="111"/>
      <c r="CN11" s="111"/>
      <c r="CO11" s="111"/>
      <c r="CP11" s="111"/>
      <c r="CQ11" s="111"/>
      <c r="CR11" s="111"/>
      <c r="CS11" s="111"/>
      <c r="CT11" s="111"/>
      <c r="CU11" s="111"/>
      <c r="CW11" s="541" t="s">
        <v>260</v>
      </c>
      <c r="CX11" s="541"/>
    </row>
    <row r="12" spans="1:102" ht="11" customHeight="1">
      <c r="B12" s="539" t="s">
        <v>178</v>
      </c>
      <c r="C12" s="546"/>
      <c r="D12" s="546"/>
      <c r="E12" s="546"/>
      <c r="F12" s="546"/>
      <c r="G12" s="546"/>
      <c r="H12" s="546"/>
      <c r="I12" s="546"/>
      <c r="J12" s="546"/>
      <c r="K12" s="546"/>
      <c r="L12" s="110"/>
      <c r="M12" s="551">
        <f>★注文シート!C13</f>
        <v>0</v>
      </c>
      <c r="N12" s="551"/>
      <c r="O12" s="551"/>
      <c r="P12" s="551"/>
      <c r="Q12" s="551"/>
      <c r="R12" s="551"/>
      <c r="S12" s="551"/>
      <c r="T12" s="551"/>
      <c r="U12" s="551"/>
      <c r="V12" s="551"/>
      <c r="W12" s="551"/>
      <c r="X12" s="551"/>
      <c r="Y12" s="551"/>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W12" s="541"/>
      <c r="CX12" s="541"/>
    </row>
    <row r="13" spans="1:102" ht="11" customHeight="1">
      <c r="B13" s="546"/>
      <c r="C13" s="546"/>
      <c r="D13" s="546"/>
      <c r="E13" s="546"/>
      <c r="F13" s="546"/>
      <c r="G13" s="546"/>
      <c r="H13" s="546"/>
      <c r="I13" s="546"/>
      <c r="J13" s="546"/>
      <c r="K13" s="546"/>
      <c r="L13" s="110"/>
      <c r="M13" s="551"/>
      <c r="N13" s="551"/>
      <c r="O13" s="551"/>
      <c r="P13" s="551"/>
      <c r="Q13" s="551"/>
      <c r="R13" s="551"/>
      <c r="S13" s="551"/>
      <c r="T13" s="551"/>
      <c r="U13" s="551"/>
      <c r="V13" s="551"/>
      <c r="W13" s="551"/>
      <c r="X13" s="551"/>
      <c r="Y13" s="551"/>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row>
    <row r="14" spans="1:102" ht="11" customHeight="1">
      <c r="B14" s="539" t="s">
        <v>179</v>
      </c>
      <c r="C14" s="546"/>
      <c r="D14" s="546"/>
      <c r="E14" s="546"/>
      <c r="F14" s="546"/>
      <c r="G14" s="546"/>
      <c r="H14" s="546"/>
      <c r="I14" s="546"/>
      <c r="J14" s="546"/>
      <c r="K14" s="546"/>
      <c r="L14" s="110"/>
      <c r="M14" s="551">
        <f>M12</f>
        <v>0</v>
      </c>
      <c r="N14" s="551"/>
      <c r="O14" s="551"/>
      <c r="P14" s="551"/>
      <c r="Q14" s="551"/>
      <c r="R14" s="551"/>
      <c r="S14" s="551"/>
      <c r="T14" s="551"/>
      <c r="U14" s="551"/>
      <c r="V14" s="551"/>
      <c r="W14" s="551"/>
      <c r="X14" s="551"/>
      <c r="Y14" s="551"/>
      <c r="Z14" s="545" t="s">
        <v>180</v>
      </c>
      <c r="AA14" s="545"/>
      <c r="AB14" s="545"/>
      <c r="AC14" s="545"/>
      <c r="AD14" s="551">
        <f>CG8</f>
        <v>0</v>
      </c>
      <c r="AE14" s="551"/>
      <c r="AF14" s="551"/>
      <c r="AG14" s="551"/>
      <c r="AH14" s="551"/>
      <c r="AI14" s="551"/>
      <c r="AJ14" s="551"/>
      <c r="AK14" s="551"/>
      <c r="AL14" s="551"/>
      <c r="AM14" s="551"/>
      <c r="AN14" s="551"/>
      <c r="AO14" s="551"/>
      <c r="AP14" s="551"/>
      <c r="AQ14" s="110"/>
      <c r="AR14" s="110"/>
      <c r="AS14" s="110"/>
      <c r="AT14" s="110"/>
      <c r="AU14" s="110"/>
      <c r="AV14" s="110"/>
      <c r="AW14" s="110"/>
      <c r="AX14" s="110"/>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row>
    <row r="15" spans="1:102" ht="11" customHeight="1">
      <c r="B15" s="546"/>
      <c r="C15" s="546"/>
      <c r="D15" s="546"/>
      <c r="E15" s="546"/>
      <c r="F15" s="546"/>
      <c r="G15" s="546"/>
      <c r="H15" s="546"/>
      <c r="I15" s="546"/>
      <c r="J15" s="546"/>
      <c r="K15" s="546"/>
      <c r="L15" s="110"/>
      <c r="M15" s="551"/>
      <c r="N15" s="551"/>
      <c r="O15" s="551"/>
      <c r="P15" s="551"/>
      <c r="Q15" s="551"/>
      <c r="R15" s="551"/>
      <c r="S15" s="551"/>
      <c r="T15" s="551"/>
      <c r="U15" s="551"/>
      <c r="V15" s="551"/>
      <c r="W15" s="551"/>
      <c r="X15" s="551"/>
      <c r="Y15" s="551"/>
      <c r="Z15" s="545"/>
      <c r="AA15" s="545"/>
      <c r="AB15" s="545"/>
      <c r="AC15" s="545"/>
      <c r="AD15" s="551"/>
      <c r="AE15" s="551"/>
      <c r="AF15" s="551"/>
      <c r="AG15" s="551"/>
      <c r="AH15" s="551"/>
      <c r="AI15" s="551"/>
      <c r="AJ15" s="551"/>
      <c r="AK15" s="551"/>
      <c r="AL15" s="551"/>
      <c r="AM15" s="551"/>
      <c r="AN15" s="551"/>
      <c r="AO15" s="551"/>
      <c r="AP15" s="551"/>
      <c r="AQ15" s="110"/>
      <c r="AR15" s="110"/>
      <c r="AS15" s="110"/>
      <c r="AT15" s="110"/>
      <c r="AU15" s="110"/>
      <c r="AV15" s="110"/>
      <c r="AW15" s="110"/>
      <c r="AX15" s="110"/>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row>
    <row r="16" spans="1:102" ht="11" customHeight="1">
      <c r="B16" s="539" t="s">
        <v>181</v>
      </c>
      <c r="C16" s="546"/>
      <c r="D16" s="546"/>
      <c r="E16" s="546"/>
      <c r="F16" s="546"/>
      <c r="G16" s="546"/>
      <c r="H16" s="546"/>
      <c r="I16" s="546"/>
      <c r="J16" s="546"/>
      <c r="K16" s="546"/>
      <c r="L16" s="108"/>
      <c r="M16" s="562" t="s">
        <v>182</v>
      </c>
      <c r="N16" s="562"/>
      <c r="O16" s="562"/>
      <c r="P16" s="562"/>
      <c r="Q16" s="562"/>
      <c r="R16" s="562"/>
      <c r="S16" s="562"/>
      <c r="T16" s="562"/>
      <c r="U16" s="562"/>
      <c r="V16" s="562"/>
      <c r="W16" s="562"/>
      <c r="X16" s="562"/>
      <c r="Y16" s="562"/>
      <c r="Z16" s="562"/>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row>
    <row r="17" spans="2:104" ht="11" customHeight="1">
      <c r="B17" s="546"/>
      <c r="C17" s="546"/>
      <c r="D17" s="546"/>
      <c r="E17" s="546"/>
      <c r="F17" s="546"/>
      <c r="G17" s="546"/>
      <c r="H17" s="546"/>
      <c r="I17" s="546"/>
      <c r="J17" s="546"/>
      <c r="K17" s="546"/>
      <c r="L17" s="108"/>
      <c r="M17" s="562"/>
      <c r="N17" s="562"/>
      <c r="O17" s="562"/>
      <c r="P17" s="562"/>
      <c r="Q17" s="562"/>
      <c r="R17" s="562"/>
      <c r="S17" s="562"/>
      <c r="T17" s="562"/>
      <c r="U17" s="562"/>
      <c r="V17" s="562"/>
      <c r="W17" s="562"/>
      <c r="X17" s="562"/>
      <c r="Y17" s="562"/>
      <c r="Z17" s="562"/>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row>
    <row r="18" spans="2:104" ht="11" customHeight="1">
      <c r="B18" s="539" t="s">
        <v>183</v>
      </c>
      <c r="C18" s="546"/>
      <c r="D18" s="546"/>
      <c r="E18" s="546"/>
      <c r="F18" s="546"/>
      <c r="G18" s="546"/>
      <c r="H18" s="546"/>
      <c r="I18" s="546"/>
      <c r="J18" s="546"/>
      <c r="K18" s="546"/>
      <c r="L18" s="108"/>
      <c r="M18" s="563">
        <f>★注文シート!G49</f>
        <v>0</v>
      </c>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113"/>
      <c r="AX18" s="113"/>
      <c r="AY18" s="113"/>
      <c r="AZ18" s="113"/>
      <c r="BA18" s="113"/>
      <c r="BB18" s="113"/>
      <c r="BC18" s="113"/>
      <c r="BD18" s="113"/>
      <c r="BE18" s="113"/>
      <c r="BF18" s="113"/>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row>
    <row r="19" spans="2:104" ht="11" customHeight="1">
      <c r="B19" s="546"/>
      <c r="C19" s="546"/>
      <c r="D19" s="546"/>
      <c r="E19" s="546"/>
      <c r="F19" s="546"/>
      <c r="G19" s="546"/>
      <c r="H19" s="546"/>
      <c r="I19" s="546"/>
      <c r="J19" s="546"/>
      <c r="K19" s="546"/>
      <c r="L19" s="108"/>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113"/>
      <c r="AX19" s="113"/>
      <c r="AY19" s="113"/>
      <c r="AZ19" s="113"/>
      <c r="BA19" s="113"/>
      <c r="BB19" s="113"/>
      <c r="BC19" s="113"/>
      <c r="BD19" s="113"/>
      <c r="BE19" s="113"/>
      <c r="BF19" s="113"/>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row>
    <row r="20" spans="2:104" ht="11" customHeight="1">
      <c r="B20" s="108"/>
      <c r="C20" s="108"/>
      <c r="D20" s="108"/>
      <c r="E20" s="108"/>
      <c r="F20" s="108"/>
      <c r="G20" s="108"/>
      <c r="H20" s="108"/>
      <c r="I20" s="108"/>
      <c r="J20" s="108"/>
      <c r="K20" s="108"/>
      <c r="L20" s="108"/>
      <c r="M20" s="108"/>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row>
    <row r="21" spans="2:104" ht="9" customHeight="1">
      <c r="B21" s="113"/>
      <c r="C21" s="113"/>
      <c r="D21" s="113"/>
      <c r="E21" s="113"/>
      <c r="F21" s="113"/>
      <c r="G21" s="113"/>
      <c r="H21" s="113"/>
      <c r="I21" s="113"/>
      <c r="J21" s="113"/>
      <c r="K21" s="113"/>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row>
    <row r="22" spans="2:104" ht="9" customHeight="1">
      <c r="B22" s="113"/>
      <c r="C22" s="113"/>
      <c r="D22" s="113"/>
      <c r="E22" s="113"/>
      <c r="F22" s="113"/>
      <c r="G22" s="113"/>
      <c r="H22" s="113"/>
      <c r="I22" s="113"/>
      <c r="J22" s="113"/>
      <c r="K22" s="113"/>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row>
    <row r="23" spans="2:104" ht="9" customHeight="1">
      <c r="B23" s="113"/>
      <c r="C23" s="113"/>
      <c r="D23" s="113"/>
      <c r="E23" s="113"/>
      <c r="F23" s="113"/>
      <c r="G23" s="113"/>
      <c r="H23" s="113"/>
      <c r="I23" s="113"/>
      <c r="J23" s="113"/>
      <c r="K23" s="113"/>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row>
    <row r="24" spans="2:104" ht="9" customHeight="1">
      <c r="B24" s="564" t="s">
        <v>184</v>
      </c>
      <c r="C24" s="565"/>
      <c r="D24" s="565"/>
      <c r="E24" s="565"/>
      <c r="F24" s="565"/>
      <c r="G24" s="565"/>
      <c r="H24" s="565"/>
      <c r="I24" s="565"/>
      <c r="J24" s="565"/>
      <c r="K24" s="565"/>
      <c r="L24" s="114"/>
      <c r="M24" s="566">
        <f>★注文シート!C35</f>
        <v>0</v>
      </c>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row>
    <row r="25" spans="2:104" ht="9" customHeight="1">
      <c r="B25" s="565"/>
      <c r="C25" s="565"/>
      <c r="D25" s="565"/>
      <c r="E25" s="565"/>
      <c r="F25" s="565"/>
      <c r="G25" s="565"/>
      <c r="H25" s="565"/>
      <c r="I25" s="565"/>
      <c r="J25" s="565"/>
      <c r="K25" s="565"/>
      <c r="L25" s="114"/>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row>
    <row r="26" spans="2:104" ht="9" customHeight="1">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row>
    <row r="27" spans="2:104" ht="7.5" customHeight="1">
      <c r="B27" s="539" t="s">
        <v>185</v>
      </c>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row>
    <row r="28" spans="2:104" ht="7.5" customHeight="1" thickBot="1">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row>
    <row r="29" spans="2:104" ht="9" customHeight="1">
      <c r="B29" s="567" t="s">
        <v>186</v>
      </c>
      <c r="C29" s="568"/>
      <c r="D29" s="568"/>
      <c r="E29" s="568"/>
      <c r="F29" s="568"/>
      <c r="G29" s="568"/>
      <c r="H29" s="568"/>
      <c r="I29" s="568"/>
      <c r="J29" s="568"/>
      <c r="K29" s="568"/>
      <c r="L29" s="568"/>
      <c r="M29" s="568"/>
      <c r="N29" s="568"/>
      <c r="O29" s="568"/>
      <c r="P29" s="568"/>
      <c r="Q29" s="568"/>
      <c r="R29" s="569"/>
      <c r="S29" s="115"/>
      <c r="T29" s="570">
        <f>★注文シート!D49</f>
        <v>0</v>
      </c>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1"/>
      <c r="CX29" s="149" t="s">
        <v>195</v>
      </c>
      <c r="CY29" s="149" t="s">
        <v>196</v>
      </c>
      <c r="CZ29" s="149" t="s">
        <v>197</v>
      </c>
    </row>
    <row r="30" spans="2:104" ht="9" customHeight="1">
      <c r="B30" s="555"/>
      <c r="C30" s="556"/>
      <c r="D30" s="556"/>
      <c r="E30" s="556"/>
      <c r="F30" s="556"/>
      <c r="G30" s="556"/>
      <c r="H30" s="556"/>
      <c r="I30" s="556"/>
      <c r="J30" s="556"/>
      <c r="K30" s="556"/>
      <c r="L30" s="556"/>
      <c r="M30" s="556"/>
      <c r="N30" s="556"/>
      <c r="O30" s="556"/>
      <c r="P30" s="556"/>
      <c r="Q30" s="556"/>
      <c r="R30" s="557"/>
      <c r="S30" s="117"/>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1"/>
      <c r="CW30" s="106" t="s">
        <v>203</v>
      </c>
      <c r="CX30" s="106" t="s">
        <v>204</v>
      </c>
      <c r="CY30" s="106" t="s">
        <v>205</v>
      </c>
      <c r="CZ30" s="150">
        <v>0</v>
      </c>
    </row>
    <row r="31" spans="2:104" ht="9" customHeight="1">
      <c r="B31" s="552" t="s">
        <v>187</v>
      </c>
      <c r="C31" s="553"/>
      <c r="D31" s="553"/>
      <c r="E31" s="553"/>
      <c r="F31" s="553"/>
      <c r="G31" s="553"/>
      <c r="H31" s="553"/>
      <c r="I31" s="553"/>
      <c r="J31" s="553"/>
      <c r="K31" s="553"/>
      <c r="L31" s="553"/>
      <c r="M31" s="553"/>
      <c r="N31" s="553"/>
      <c r="O31" s="553"/>
      <c r="P31" s="553"/>
      <c r="Q31" s="553"/>
      <c r="R31" s="554"/>
      <c r="S31" s="118"/>
      <c r="T31" s="558">
        <f>★注文シート!F49</f>
        <v>0</v>
      </c>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9"/>
      <c r="CW31" s="106" t="s">
        <v>206</v>
      </c>
      <c r="CX31" s="106" t="s">
        <v>207</v>
      </c>
      <c r="CY31" s="106" t="s">
        <v>205</v>
      </c>
      <c r="CZ31" s="150">
        <v>0</v>
      </c>
    </row>
    <row r="32" spans="2:104" ht="9" customHeight="1">
      <c r="B32" s="555"/>
      <c r="C32" s="556"/>
      <c r="D32" s="556"/>
      <c r="E32" s="556"/>
      <c r="F32" s="556"/>
      <c r="G32" s="556"/>
      <c r="H32" s="556"/>
      <c r="I32" s="556"/>
      <c r="J32" s="556"/>
      <c r="K32" s="556"/>
      <c r="L32" s="556"/>
      <c r="M32" s="556"/>
      <c r="N32" s="556"/>
      <c r="O32" s="556"/>
      <c r="P32" s="556"/>
      <c r="Q32" s="556"/>
      <c r="R32" s="557"/>
      <c r="S32" s="117"/>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1"/>
      <c r="CW32" s="106" t="s">
        <v>209</v>
      </c>
      <c r="CX32" s="106" t="s">
        <v>210</v>
      </c>
      <c r="CY32" s="106" t="s">
        <v>205</v>
      </c>
      <c r="CZ32" s="150">
        <v>0</v>
      </c>
    </row>
    <row r="33" spans="2:105" ht="9" customHeight="1">
      <c r="B33" s="552" t="s">
        <v>188</v>
      </c>
      <c r="C33" s="553"/>
      <c r="D33" s="553"/>
      <c r="E33" s="553"/>
      <c r="F33" s="553"/>
      <c r="G33" s="553"/>
      <c r="H33" s="553"/>
      <c r="I33" s="553"/>
      <c r="J33" s="553"/>
      <c r="K33" s="553"/>
      <c r="L33" s="553"/>
      <c r="M33" s="553"/>
      <c r="N33" s="553"/>
      <c r="O33" s="553"/>
      <c r="P33" s="553"/>
      <c r="Q33" s="553"/>
      <c r="R33" s="554"/>
      <c r="S33" s="119"/>
      <c r="T33" s="594">
        <f>★注文シート!E49</f>
        <v>0</v>
      </c>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4"/>
      <c r="BM33" s="594"/>
      <c r="BN33" s="594"/>
      <c r="BO33" s="594"/>
      <c r="BP33" s="594"/>
      <c r="BQ33" s="594"/>
      <c r="BR33" s="594"/>
      <c r="BS33" s="594"/>
      <c r="BT33" s="594"/>
      <c r="BU33" s="594"/>
      <c r="BV33" s="594"/>
      <c r="BW33" s="594"/>
      <c r="BX33" s="594"/>
      <c r="BY33" s="594"/>
      <c r="BZ33" s="594"/>
      <c r="CA33" s="594"/>
      <c r="CB33" s="594"/>
      <c r="CC33" s="594"/>
      <c r="CD33" s="594"/>
      <c r="CE33" s="594"/>
      <c r="CF33" s="594"/>
      <c r="CG33" s="594"/>
      <c r="CH33" s="594"/>
      <c r="CI33" s="594"/>
      <c r="CJ33" s="594"/>
      <c r="CK33" s="594"/>
      <c r="CL33" s="594"/>
      <c r="CM33" s="594"/>
      <c r="CN33" s="594"/>
      <c r="CO33" s="594"/>
      <c r="CP33" s="594"/>
      <c r="CQ33" s="594"/>
      <c r="CR33" s="594"/>
      <c r="CS33" s="594"/>
      <c r="CT33" s="594"/>
      <c r="CU33" s="595"/>
      <c r="CW33" s="67" t="s">
        <v>211</v>
      </c>
      <c r="CX33" s="106" t="s">
        <v>212</v>
      </c>
      <c r="CY33" s="106" t="s">
        <v>205</v>
      </c>
      <c r="CZ33" s="150">
        <v>0</v>
      </c>
    </row>
    <row r="34" spans="2:105" ht="9" customHeight="1">
      <c r="B34" s="555"/>
      <c r="C34" s="556"/>
      <c r="D34" s="556"/>
      <c r="E34" s="556"/>
      <c r="F34" s="556"/>
      <c r="G34" s="556"/>
      <c r="H34" s="556"/>
      <c r="I34" s="556"/>
      <c r="J34" s="556"/>
      <c r="K34" s="556"/>
      <c r="L34" s="556"/>
      <c r="M34" s="556"/>
      <c r="N34" s="556"/>
      <c r="O34" s="556"/>
      <c r="P34" s="556"/>
      <c r="Q34" s="556"/>
      <c r="R34" s="557"/>
      <c r="S34" s="11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c r="BM34" s="596"/>
      <c r="BN34" s="596"/>
      <c r="BO34" s="596"/>
      <c r="BP34" s="596"/>
      <c r="BQ34" s="596"/>
      <c r="BR34" s="596"/>
      <c r="BS34" s="596"/>
      <c r="BT34" s="596"/>
      <c r="BU34" s="596"/>
      <c r="BV34" s="596"/>
      <c r="BW34" s="596"/>
      <c r="BX34" s="596"/>
      <c r="BY34" s="596"/>
      <c r="BZ34" s="596"/>
      <c r="CA34" s="596"/>
      <c r="CB34" s="596"/>
      <c r="CC34" s="596"/>
      <c r="CD34" s="596"/>
      <c r="CE34" s="596"/>
      <c r="CF34" s="596"/>
      <c r="CG34" s="596"/>
      <c r="CH34" s="596"/>
      <c r="CI34" s="596"/>
      <c r="CJ34" s="596"/>
      <c r="CK34" s="596"/>
      <c r="CL34" s="596"/>
      <c r="CM34" s="596"/>
      <c r="CN34" s="596"/>
      <c r="CO34" s="596"/>
      <c r="CP34" s="596"/>
      <c r="CQ34" s="596"/>
      <c r="CR34" s="596"/>
      <c r="CS34" s="596"/>
      <c r="CT34" s="596"/>
      <c r="CU34" s="597"/>
      <c r="CW34" s="67" t="s">
        <v>213</v>
      </c>
      <c r="CX34" s="106" t="s">
        <v>214</v>
      </c>
      <c r="CY34" s="106" t="s">
        <v>205</v>
      </c>
      <c r="CZ34" s="150">
        <v>0</v>
      </c>
    </row>
    <row r="35" spans="2:105" ht="9" customHeight="1">
      <c r="B35" s="552" t="s">
        <v>190</v>
      </c>
      <c r="C35" s="553"/>
      <c r="D35" s="553"/>
      <c r="E35" s="553"/>
      <c r="F35" s="553"/>
      <c r="G35" s="553"/>
      <c r="H35" s="553"/>
      <c r="I35" s="553"/>
      <c r="J35" s="553"/>
      <c r="K35" s="553"/>
      <c r="L35" s="553"/>
      <c r="M35" s="553"/>
      <c r="N35" s="553"/>
      <c r="O35" s="553"/>
      <c r="P35" s="553"/>
      <c r="Q35" s="553"/>
      <c r="R35" s="554"/>
      <c r="S35" s="120"/>
      <c r="T35" s="601" t="s">
        <v>191</v>
      </c>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2"/>
      <c r="CW35" s="106" t="s">
        <v>215</v>
      </c>
      <c r="CX35" s="106" t="s">
        <v>216</v>
      </c>
      <c r="CY35" s="106" t="s">
        <v>205</v>
      </c>
      <c r="CZ35" s="150">
        <v>0</v>
      </c>
    </row>
    <row r="36" spans="2:105" ht="9" customHeight="1" thickBot="1">
      <c r="B36" s="598"/>
      <c r="C36" s="599"/>
      <c r="D36" s="599"/>
      <c r="E36" s="599"/>
      <c r="F36" s="599"/>
      <c r="G36" s="599"/>
      <c r="H36" s="599"/>
      <c r="I36" s="599"/>
      <c r="J36" s="599"/>
      <c r="K36" s="599"/>
      <c r="L36" s="599"/>
      <c r="M36" s="599"/>
      <c r="N36" s="599"/>
      <c r="O36" s="599"/>
      <c r="P36" s="599"/>
      <c r="Q36" s="599"/>
      <c r="R36" s="600"/>
      <c r="S36" s="121"/>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603"/>
      <c r="BB36" s="603"/>
      <c r="BC36" s="603"/>
      <c r="BD36" s="603"/>
      <c r="BE36" s="603"/>
      <c r="BF36" s="603"/>
      <c r="BG36" s="603"/>
      <c r="BH36" s="603"/>
      <c r="BI36" s="603"/>
      <c r="BJ36" s="603"/>
      <c r="BK36" s="603"/>
      <c r="BL36" s="603"/>
      <c r="BM36" s="603"/>
      <c r="BN36" s="603"/>
      <c r="BO36" s="603"/>
      <c r="BP36" s="603"/>
      <c r="BQ36" s="603"/>
      <c r="BR36" s="603"/>
      <c r="BS36" s="603"/>
      <c r="BT36" s="603"/>
      <c r="BU36" s="603"/>
      <c r="BV36" s="603"/>
      <c r="BW36" s="603"/>
      <c r="BX36" s="603"/>
      <c r="BY36" s="603"/>
      <c r="BZ36" s="603"/>
      <c r="CA36" s="603"/>
      <c r="CB36" s="603"/>
      <c r="CC36" s="603"/>
      <c r="CD36" s="603"/>
      <c r="CE36" s="603"/>
      <c r="CF36" s="603"/>
      <c r="CG36" s="603"/>
      <c r="CH36" s="603"/>
      <c r="CI36" s="603"/>
      <c r="CJ36" s="603"/>
      <c r="CK36" s="603"/>
      <c r="CL36" s="603"/>
      <c r="CM36" s="603"/>
      <c r="CN36" s="603"/>
      <c r="CO36" s="603"/>
      <c r="CP36" s="603"/>
      <c r="CQ36" s="603"/>
      <c r="CR36" s="603"/>
      <c r="CS36" s="603"/>
      <c r="CT36" s="603"/>
      <c r="CU36" s="604"/>
    </row>
    <row r="37" spans="2:105" ht="9" customHeight="1">
      <c r="B37" s="605" t="s">
        <v>192</v>
      </c>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606"/>
    </row>
    <row r="38" spans="2:105" ht="9" customHeight="1" thickBot="1">
      <c r="B38" s="60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606"/>
    </row>
    <row r="39" spans="2:105" ht="9" customHeight="1">
      <c r="B39" s="567" t="s">
        <v>193</v>
      </c>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3"/>
      <c r="CE39" s="567" t="s">
        <v>194</v>
      </c>
      <c r="CF39" s="572"/>
      <c r="CG39" s="572"/>
      <c r="CH39" s="572"/>
      <c r="CI39" s="572"/>
      <c r="CJ39" s="572"/>
      <c r="CK39" s="572"/>
      <c r="CL39" s="572"/>
      <c r="CM39" s="572"/>
      <c r="CN39" s="572"/>
      <c r="CO39" s="572"/>
      <c r="CP39" s="572"/>
      <c r="CQ39" s="572"/>
      <c r="CR39" s="572"/>
      <c r="CS39" s="572"/>
      <c r="CT39" s="572"/>
      <c r="CU39" s="573"/>
    </row>
    <row r="40" spans="2:105" ht="9" customHeight="1">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6"/>
      <c r="CE40" s="574"/>
      <c r="CF40" s="575"/>
      <c r="CG40" s="575"/>
      <c r="CH40" s="575"/>
      <c r="CI40" s="575"/>
      <c r="CJ40" s="575"/>
      <c r="CK40" s="575"/>
      <c r="CL40" s="575"/>
      <c r="CM40" s="575"/>
      <c r="CN40" s="575"/>
      <c r="CO40" s="575"/>
      <c r="CP40" s="575"/>
      <c r="CQ40" s="575"/>
      <c r="CR40" s="575"/>
      <c r="CS40" s="575"/>
      <c r="CT40" s="575"/>
      <c r="CU40" s="576"/>
    </row>
    <row r="41" spans="2:105" ht="9" customHeight="1">
      <c r="B41" s="574" t="s">
        <v>198</v>
      </c>
      <c r="C41" s="580"/>
      <c r="D41" s="580"/>
      <c r="E41" s="583" t="s">
        <v>199</v>
      </c>
      <c r="F41" s="580"/>
      <c r="G41" s="580"/>
      <c r="H41" s="580"/>
      <c r="I41" s="580"/>
      <c r="J41" s="580"/>
      <c r="K41" s="584"/>
      <c r="L41" s="583" t="s">
        <v>200</v>
      </c>
      <c r="M41" s="580"/>
      <c r="N41" s="580"/>
      <c r="O41" s="580"/>
      <c r="P41" s="580"/>
      <c r="Q41" s="580"/>
      <c r="R41" s="580"/>
      <c r="S41" s="580"/>
      <c r="T41" s="580"/>
      <c r="U41" s="580"/>
      <c r="V41" s="580"/>
      <c r="W41" s="580"/>
      <c r="X41" s="580"/>
      <c r="Y41" s="584"/>
      <c r="Z41" s="583" t="s">
        <v>201</v>
      </c>
      <c r="AA41" s="575"/>
      <c r="AB41" s="575"/>
      <c r="AC41" s="575"/>
      <c r="AD41" s="575"/>
      <c r="AE41" s="575"/>
      <c r="AF41" s="575"/>
      <c r="AG41" s="575"/>
      <c r="AH41" s="575"/>
      <c r="AI41" s="575"/>
      <c r="AJ41" s="575"/>
      <c r="AK41" s="588" t="s">
        <v>202</v>
      </c>
      <c r="AL41" s="589"/>
      <c r="AM41" s="589"/>
      <c r="AN41" s="589"/>
      <c r="AO41" s="589"/>
      <c r="AP41" s="589"/>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90"/>
      <c r="CE41" s="574"/>
      <c r="CF41" s="575"/>
      <c r="CG41" s="575"/>
      <c r="CH41" s="575"/>
      <c r="CI41" s="575"/>
      <c r="CJ41" s="575"/>
      <c r="CK41" s="575"/>
      <c r="CL41" s="575"/>
      <c r="CM41" s="575"/>
      <c r="CN41" s="575"/>
      <c r="CO41" s="575"/>
      <c r="CP41" s="575"/>
      <c r="CQ41" s="575"/>
      <c r="CR41" s="575"/>
      <c r="CS41" s="575"/>
      <c r="CT41" s="575"/>
      <c r="CU41" s="576"/>
    </row>
    <row r="42" spans="2:105" ht="9" customHeight="1">
      <c r="B42" s="581"/>
      <c r="C42" s="582"/>
      <c r="D42" s="582"/>
      <c r="E42" s="585"/>
      <c r="F42" s="582"/>
      <c r="G42" s="582"/>
      <c r="H42" s="582"/>
      <c r="I42" s="582"/>
      <c r="J42" s="582"/>
      <c r="K42" s="586"/>
      <c r="L42" s="585"/>
      <c r="M42" s="582"/>
      <c r="N42" s="582"/>
      <c r="O42" s="582"/>
      <c r="P42" s="582"/>
      <c r="Q42" s="582"/>
      <c r="R42" s="582"/>
      <c r="S42" s="582"/>
      <c r="T42" s="582"/>
      <c r="U42" s="582"/>
      <c r="V42" s="582"/>
      <c r="W42" s="582"/>
      <c r="X42" s="582"/>
      <c r="Y42" s="586"/>
      <c r="Z42" s="587"/>
      <c r="AA42" s="578"/>
      <c r="AB42" s="578"/>
      <c r="AC42" s="578"/>
      <c r="AD42" s="578"/>
      <c r="AE42" s="578"/>
      <c r="AF42" s="578"/>
      <c r="AG42" s="578"/>
      <c r="AH42" s="578"/>
      <c r="AI42" s="578"/>
      <c r="AJ42" s="578"/>
      <c r="AK42" s="591"/>
      <c r="AL42" s="592"/>
      <c r="AM42" s="592"/>
      <c r="AN42" s="592"/>
      <c r="AO42" s="592"/>
      <c r="AP42" s="592"/>
      <c r="AQ42" s="592"/>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3"/>
      <c r="CE42" s="577"/>
      <c r="CF42" s="578"/>
      <c r="CG42" s="578"/>
      <c r="CH42" s="578"/>
      <c r="CI42" s="578"/>
      <c r="CJ42" s="578"/>
      <c r="CK42" s="578"/>
      <c r="CL42" s="578"/>
      <c r="CM42" s="578"/>
      <c r="CN42" s="578"/>
      <c r="CO42" s="578"/>
      <c r="CP42" s="578"/>
      <c r="CQ42" s="578"/>
      <c r="CR42" s="578"/>
      <c r="CS42" s="578"/>
      <c r="CT42" s="578"/>
      <c r="CU42" s="579"/>
      <c r="CW42" s="146" t="s">
        <v>251</v>
      </c>
      <c r="CX42" s="147" t="s">
        <v>252</v>
      </c>
      <c r="CY42" s="147" t="s">
        <v>253</v>
      </c>
      <c r="CZ42" s="147" t="s">
        <v>254</v>
      </c>
      <c r="DA42" s="148" t="s">
        <v>255</v>
      </c>
    </row>
    <row r="43" spans="2:105" ht="9" customHeight="1">
      <c r="B43" s="614">
        <v>1</v>
      </c>
      <c r="C43" s="615"/>
      <c r="D43" s="616"/>
      <c r="E43" s="617" t="str">
        <f>CW43</f>
        <v>-</v>
      </c>
      <c r="F43" s="618"/>
      <c r="G43" s="618"/>
      <c r="H43" s="618"/>
      <c r="I43" s="618"/>
      <c r="J43" s="618"/>
      <c r="K43" s="619"/>
      <c r="L43" s="623" t="str">
        <f>CY43</f>
        <v>-</v>
      </c>
      <c r="M43" s="624"/>
      <c r="N43" s="624"/>
      <c r="O43" s="624"/>
      <c r="P43" s="624"/>
      <c r="Q43" s="624"/>
      <c r="R43" s="624"/>
      <c r="S43" s="624"/>
      <c r="T43" s="624"/>
      <c r="U43" s="624"/>
      <c r="V43" s="624"/>
      <c r="W43" s="624"/>
      <c r="X43" s="624"/>
      <c r="Y43" s="625"/>
      <c r="Z43" s="629" t="str">
        <f>CX43</f>
        <v>-</v>
      </c>
      <c r="AA43" s="630"/>
      <c r="AB43" s="630"/>
      <c r="AC43" s="630"/>
      <c r="AD43" s="630"/>
      <c r="AE43" s="630"/>
      <c r="AF43" s="630"/>
      <c r="AG43" s="630"/>
      <c r="AH43" s="630"/>
      <c r="AI43" s="630"/>
      <c r="AJ43" s="630"/>
      <c r="AK43" s="629" t="str">
        <f>IF(DA43="","-",DA43)</f>
        <v>-</v>
      </c>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0"/>
      <c r="BW43" s="630"/>
      <c r="BX43" s="630"/>
      <c r="BY43" s="630"/>
      <c r="BZ43" s="630"/>
      <c r="CA43" s="630"/>
      <c r="CB43" s="630"/>
      <c r="CC43" s="630"/>
      <c r="CD43" s="633"/>
      <c r="CE43" s="661" t="str">
        <f>IF(DA43&amp;DA45&amp;DA47&amp;DA49&amp;DA51&lt;&gt;"","検出","不検出")</f>
        <v>不検出</v>
      </c>
      <c r="CF43" s="662"/>
      <c r="CG43" s="662"/>
      <c r="CH43" s="662"/>
      <c r="CI43" s="662"/>
      <c r="CJ43" s="662"/>
      <c r="CK43" s="662"/>
      <c r="CL43" s="662"/>
      <c r="CM43" s="662"/>
      <c r="CN43" s="662"/>
      <c r="CO43" s="662"/>
      <c r="CP43" s="662"/>
      <c r="CQ43" s="662"/>
      <c r="CR43" s="662"/>
      <c r="CS43" s="662"/>
      <c r="CT43" s="662"/>
      <c r="CU43" s="663"/>
      <c r="CW43" s="533" t="s">
        <v>256</v>
      </c>
      <c r="CX43" s="535" t="s">
        <v>256</v>
      </c>
      <c r="CY43" s="535" t="s">
        <v>256</v>
      </c>
      <c r="CZ43" s="535" t="s">
        <v>256</v>
      </c>
      <c r="DA43" s="535"/>
    </row>
    <row r="44" spans="2:105" ht="9" customHeight="1">
      <c r="B44" s="581"/>
      <c r="C44" s="582"/>
      <c r="D44" s="586"/>
      <c r="E44" s="620"/>
      <c r="F44" s="621"/>
      <c r="G44" s="621"/>
      <c r="H44" s="621"/>
      <c r="I44" s="621"/>
      <c r="J44" s="621"/>
      <c r="K44" s="622"/>
      <c r="L44" s="626"/>
      <c r="M44" s="627"/>
      <c r="N44" s="627"/>
      <c r="O44" s="627"/>
      <c r="P44" s="627"/>
      <c r="Q44" s="627"/>
      <c r="R44" s="627"/>
      <c r="S44" s="627"/>
      <c r="T44" s="627"/>
      <c r="U44" s="627"/>
      <c r="V44" s="627"/>
      <c r="W44" s="627"/>
      <c r="X44" s="627"/>
      <c r="Y44" s="628"/>
      <c r="Z44" s="631"/>
      <c r="AA44" s="632"/>
      <c r="AB44" s="632"/>
      <c r="AC44" s="632"/>
      <c r="AD44" s="632"/>
      <c r="AE44" s="632"/>
      <c r="AF44" s="632"/>
      <c r="AG44" s="632"/>
      <c r="AH44" s="632"/>
      <c r="AI44" s="632"/>
      <c r="AJ44" s="632"/>
      <c r="AK44" s="608"/>
      <c r="AL44" s="609"/>
      <c r="AM44" s="609"/>
      <c r="AN44" s="609"/>
      <c r="AO44" s="609"/>
      <c r="AP44" s="609"/>
      <c r="AQ44" s="609"/>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09"/>
      <c r="BN44" s="609"/>
      <c r="BO44" s="609"/>
      <c r="BP44" s="609"/>
      <c r="BQ44" s="609"/>
      <c r="BR44" s="609"/>
      <c r="BS44" s="609"/>
      <c r="BT44" s="609"/>
      <c r="BU44" s="609"/>
      <c r="BV44" s="609"/>
      <c r="BW44" s="609"/>
      <c r="BX44" s="609"/>
      <c r="BY44" s="609"/>
      <c r="BZ44" s="609"/>
      <c r="CA44" s="609"/>
      <c r="CB44" s="609"/>
      <c r="CC44" s="609"/>
      <c r="CD44" s="610"/>
      <c r="CE44" s="664"/>
      <c r="CF44" s="665"/>
      <c r="CG44" s="665"/>
      <c r="CH44" s="665"/>
      <c r="CI44" s="665"/>
      <c r="CJ44" s="665"/>
      <c r="CK44" s="665"/>
      <c r="CL44" s="665"/>
      <c r="CM44" s="665"/>
      <c r="CN44" s="665"/>
      <c r="CO44" s="665"/>
      <c r="CP44" s="665"/>
      <c r="CQ44" s="665"/>
      <c r="CR44" s="665"/>
      <c r="CS44" s="665"/>
      <c r="CT44" s="665"/>
      <c r="CU44" s="666"/>
      <c r="CW44" s="534"/>
      <c r="CX44" s="536"/>
      <c r="CY44" s="536"/>
      <c r="CZ44" s="536"/>
      <c r="DA44" s="536"/>
    </row>
    <row r="45" spans="2:105" ht="9" customHeight="1">
      <c r="B45" s="634">
        <v>2</v>
      </c>
      <c r="C45" s="615"/>
      <c r="D45" s="616"/>
      <c r="E45" s="617" t="str">
        <f t="shared" ref="E45" si="0">CW45</f>
        <v>-</v>
      </c>
      <c r="F45" s="618"/>
      <c r="G45" s="618"/>
      <c r="H45" s="618"/>
      <c r="I45" s="618"/>
      <c r="J45" s="618"/>
      <c r="K45" s="619"/>
      <c r="L45" s="635" t="str">
        <f t="shared" ref="L45" si="1">CY45</f>
        <v>-</v>
      </c>
      <c r="M45" s="624"/>
      <c r="N45" s="624"/>
      <c r="O45" s="624"/>
      <c r="P45" s="624"/>
      <c r="Q45" s="624"/>
      <c r="R45" s="624"/>
      <c r="S45" s="624"/>
      <c r="T45" s="624"/>
      <c r="U45" s="624"/>
      <c r="V45" s="624"/>
      <c r="W45" s="624"/>
      <c r="X45" s="624"/>
      <c r="Y45" s="625"/>
      <c r="Z45" s="629" t="str">
        <f t="shared" ref="Z45" si="2">CX45</f>
        <v>-</v>
      </c>
      <c r="AA45" s="630"/>
      <c r="AB45" s="630"/>
      <c r="AC45" s="630"/>
      <c r="AD45" s="630"/>
      <c r="AE45" s="630"/>
      <c r="AF45" s="630"/>
      <c r="AG45" s="630"/>
      <c r="AH45" s="630"/>
      <c r="AI45" s="630"/>
      <c r="AJ45" s="630"/>
      <c r="AK45" s="629" t="str">
        <f t="shared" ref="AK45" si="3">IF(DA45="","-",DA45)</f>
        <v>-</v>
      </c>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0"/>
      <c r="BU45" s="630"/>
      <c r="BV45" s="630"/>
      <c r="BW45" s="630"/>
      <c r="BX45" s="630"/>
      <c r="BY45" s="630"/>
      <c r="BZ45" s="630"/>
      <c r="CA45" s="630"/>
      <c r="CB45" s="630"/>
      <c r="CC45" s="630"/>
      <c r="CD45" s="633"/>
      <c r="CE45" s="664"/>
      <c r="CF45" s="665"/>
      <c r="CG45" s="665"/>
      <c r="CH45" s="665"/>
      <c r="CI45" s="665"/>
      <c r="CJ45" s="665"/>
      <c r="CK45" s="665"/>
      <c r="CL45" s="665"/>
      <c r="CM45" s="665"/>
      <c r="CN45" s="665"/>
      <c r="CO45" s="665"/>
      <c r="CP45" s="665"/>
      <c r="CQ45" s="665"/>
      <c r="CR45" s="665"/>
      <c r="CS45" s="665"/>
      <c r="CT45" s="665"/>
      <c r="CU45" s="666"/>
      <c r="CW45" s="533" t="s">
        <v>256</v>
      </c>
      <c r="CX45" s="535" t="s">
        <v>256</v>
      </c>
      <c r="CY45" s="535" t="s">
        <v>256</v>
      </c>
      <c r="CZ45" s="535" t="s">
        <v>256</v>
      </c>
      <c r="DA45" s="535"/>
    </row>
    <row r="46" spans="2:105" ht="9" customHeight="1">
      <c r="B46" s="581"/>
      <c r="C46" s="582"/>
      <c r="D46" s="586"/>
      <c r="E46" s="620"/>
      <c r="F46" s="621"/>
      <c r="G46" s="621"/>
      <c r="H46" s="621"/>
      <c r="I46" s="621"/>
      <c r="J46" s="621"/>
      <c r="K46" s="622"/>
      <c r="L46" s="626"/>
      <c r="M46" s="627"/>
      <c r="N46" s="627"/>
      <c r="O46" s="627"/>
      <c r="P46" s="627"/>
      <c r="Q46" s="627"/>
      <c r="R46" s="627"/>
      <c r="S46" s="627"/>
      <c r="T46" s="627"/>
      <c r="U46" s="627"/>
      <c r="V46" s="627"/>
      <c r="W46" s="627"/>
      <c r="X46" s="627"/>
      <c r="Y46" s="628"/>
      <c r="Z46" s="631"/>
      <c r="AA46" s="632"/>
      <c r="AB46" s="632"/>
      <c r="AC46" s="632"/>
      <c r="AD46" s="632"/>
      <c r="AE46" s="632"/>
      <c r="AF46" s="632"/>
      <c r="AG46" s="632"/>
      <c r="AH46" s="632"/>
      <c r="AI46" s="632"/>
      <c r="AJ46" s="632"/>
      <c r="AK46" s="631"/>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60"/>
      <c r="CE46" s="664"/>
      <c r="CF46" s="665"/>
      <c r="CG46" s="665"/>
      <c r="CH46" s="665"/>
      <c r="CI46" s="665"/>
      <c r="CJ46" s="665"/>
      <c r="CK46" s="665"/>
      <c r="CL46" s="665"/>
      <c r="CM46" s="665"/>
      <c r="CN46" s="665"/>
      <c r="CO46" s="665"/>
      <c r="CP46" s="665"/>
      <c r="CQ46" s="665"/>
      <c r="CR46" s="665"/>
      <c r="CS46" s="665"/>
      <c r="CT46" s="665"/>
      <c r="CU46" s="666"/>
      <c r="CW46" s="534"/>
      <c r="CX46" s="536"/>
      <c r="CY46" s="536"/>
      <c r="CZ46" s="536"/>
      <c r="DA46" s="536"/>
    </row>
    <row r="47" spans="2:105" ht="9" customHeight="1">
      <c r="B47" s="634">
        <v>3</v>
      </c>
      <c r="C47" s="615"/>
      <c r="D47" s="616"/>
      <c r="E47" s="617" t="str">
        <f t="shared" ref="E47" si="4">CW47</f>
        <v>-</v>
      </c>
      <c r="F47" s="618"/>
      <c r="G47" s="618"/>
      <c r="H47" s="618"/>
      <c r="I47" s="618"/>
      <c r="J47" s="618"/>
      <c r="K47" s="619"/>
      <c r="L47" s="635" t="str">
        <f t="shared" ref="L47" si="5">CY47</f>
        <v>-</v>
      </c>
      <c r="M47" s="624"/>
      <c r="N47" s="624"/>
      <c r="O47" s="624"/>
      <c r="P47" s="624"/>
      <c r="Q47" s="624"/>
      <c r="R47" s="624"/>
      <c r="S47" s="624"/>
      <c r="T47" s="624"/>
      <c r="U47" s="624"/>
      <c r="V47" s="624"/>
      <c r="W47" s="624"/>
      <c r="X47" s="624"/>
      <c r="Y47" s="625"/>
      <c r="Z47" s="629" t="str">
        <f t="shared" ref="Z47" si="6">CX47</f>
        <v>-</v>
      </c>
      <c r="AA47" s="630"/>
      <c r="AB47" s="630"/>
      <c r="AC47" s="630"/>
      <c r="AD47" s="630"/>
      <c r="AE47" s="630"/>
      <c r="AF47" s="630"/>
      <c r="AG47" s="630"/>
      <c r="AH47" s="630"/>
      <c r="AI47" s="630"/>
      <c r="AJ47" s="630"/>
      <c r="AK47" s="608" t="str">
        <f t="shared" ref="AK47" si="7">IF(DA47="","-",DA47)</f>
        <v>-</v>
      </c>
      <c r="AL47" s="609"/>
      <c r="AM47" s="609"/>
      <c r="AN47" s="609"/>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10"/>
      <c r="CE47" s="664"/>
      <c r="CF47" s="665"/>
      <c r="CG47" s="665"/>
      <c r="CH47" s="665"/>
      <c r="CI47" s="665"/>
      <c r="CJ47" s="665"/>
      <c r="CK47" s="665"/>
      <c r="CL47" s="665"/>
      <c r="CM47" s="665"/>
      <c r="CN47" s="665"/>
      <c r="CO47" s="665"/>
      <c r="CP47" s="665"/>
      <c r="CQ47" s="665"/>
      <c r="CR47" s="665"/>
      <c r="CS47" s="665"/>
      <c r="CT47" s="665"/>
      <c r="CU47" s="666"/>
      <c r="CW47" s="533" t="s">
        <v>256</v>
      </c>
      <c r="CX47" s="535" t="s">
        <v>256</v>
      </c>
      <c r="CY47" s="535" t="s">
        <v>256</v>
      </c>
      <c r="CZ47" s="535" t="s">
        <v>256</v>
      </c>
      <c r="DA47" s="535"/>
    </row>
    <row r="48" spans="2:105" ht="9" customHeight="1">
      <c r="B48" s="581"/>
      <c r="C48" s="582"/>
      <c r="D48" s="586"/>
      <c r="E48" s="620"/>
      <c r="F48" s="621"/>
      <c r="G48" s="621"/>
      <c r="H48" s="621"/>
      <c r="I48" s="621"/>
      <c r="J48" s="621"/>
      <c r="K48" s="622"/>
      <c r="L48" s="626"/>
      <c r="M48" s="627"/>
      <c r="N48" s="627"/>
      <c r="O48" s="627"/>
      <c r="P48" s="627"/>
      <c r="Q48" s="627"/>
      <c r="R48" s="627"/>
      <c r="S48" s="627"/>
      <c r="T48" s="627"/>
      <c r="U48" s="627"/>
      <c r="V48" s="627"/>
      <c r="W48" s="627"/>
      <c r="X48" s="627"/>
      <c r="Y48" s="628"/>
      <c r="Z48" s="631"/>
      <c r="AA48" s="632"/>
      <c r="AB48" s="632"/>
      <c r="AC48" s="632"/>
      <c r="AD48" s="632"/>
      <c r="AE48" s="632"/>
      <c r="AF48" s="632"/>
      <c r="AG48" s="632"/>
      <c r="AH48" s="632"/>
      <c r="AI48" s="632"/>
      <c r="AJ48" s="632"/>
      <c r="AK48" s="608"/>
      <c r="AL48" s="609"/>
      <c r="AM48" s="609"/>
      <c r="AN48" s="609"/>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10"/>
      <c r="CE48" s="664"/>
      <c r="CF48" s="665"/>
      <c r="CG48" s="665"/>
      <c r="CH48" s="665"/>
      <c r="CI48" s="665"/>
      <c r="CJ48" s="665"/>
      <c r="CK48" s="665"/>
      <c r="CL48" s="665"/>
      <c r="CM48" s="665"/>
      <c r="CN48" s="665"/>
      <c r="CO48" s="665"/>
      <c r="CP48" s="665"/>
      <c r="CQ48" s="665"/>
      <c r="CR48" s="665"/>
      <c r="CS48" s="665"/>
      <c r="CT48" s="665"/>
      <c r="CU48" s="666"/>
      <c r="CW48" s="534"/>
      <c r="CX48" s="536"/>
      <c r="CY48" s="536"/>
      <c r="CZ48" s="536"/>
      <c r="DA48" s="536"/>
    </row>
    <row r="49" spans="2:105" ht="9" customHeight="1">
      <c r="B49" s="634">
        <v>4</v>
      </c>
      <c r="C49" s="615"/>
      <c r="D49" s="616"/>
      <c r="E49" s="617" t="str">
        <f t="shared" ref="E49" si="8">CW49</f>
        <v>-</v>
      </c>
      <c r="F49" s="618"/>
      <c r="G49" s="618"/>
      <c r="H49" s="618"/>
      <c r="I49" s="618"/>
      <c r="J49" s="618"/>
      <c r="K49" s="619"/>
      <c r="L49" s="635" t="str">
        <f t="shared" ref="L49" si="9">CY49</f>
        <v>-</v>
      </c>
      <c r="M49" s="624"/>
      <c r="N49" s="624"/>
      <c r="O49" s="624"/>
      <c r="P49" s="624"/>
      <c r="Q49" s="624"/>
      <c r="R49" s="624"/>
      <c r="S49" s="624"/>
      <c r="T49" s="624"/>
      <c r="U49" s="624"/>
      <c r="V49" s="624"/>
      <c r="W49" s="624"/>
      <c r="X49" s="624"/>
      <c r="Y49" s="625"/>
      <c r="Z49" s="629" t="str">
        <f t="shared" ref="Z49" si="10">CX49</f>
        <v>-</v>
      </c>
      <c r="AA49" s="630"/>
      <c r="AB49" s="630"/>
      <c r="AC49" s="630"/>
      <c r="AD49" s="630"/>
      <c r="AE49" s="630"/>
      <c r="AF49" s="630"/>
      <c r="AG49" s="630"/>
      <c r="AH49" s="630"/>
      <c r="AI49" s="630"/>
      <c r="AJ49" s="630"/>
      <c r="AK49" s="629" t="str">
        <f t="shared" ref="AK49" si="11">IF(DA49="","-",DA49)</f>
        <v>-</v>
      </c>
      <c r="AL49" s="630"/>
      <c r="AM49" s="630"/>
      <c r="AN49" s="630"/>
      <c r="AO49" s="630"/>
      <c r="AP49" s="630"/>
      <c r="AQ49" s="630"/>
      <c r="AR49" s="630"/>
      <c r="AS49" s="630"/>
      <c r="AT49" s="630"/>
      <c r="AU49" s="630"/>
      <c r="AV49" s="630"/>
      <c r="AW49" s="630"/>
      <c r="AX49" s="630"/>
      <c r="AY49" s="630"/>
      <c r="AZ49" s="630"/>
      <c r="BA49" s="630"/>
      <c r="BB49" s="630"/>
      <c r="BC49" s="630"/>
      <c r="BD49" s="630"/>
      <c r="BE49" s="630"/>
      <c r="BF49" s="630"/>
      <c r="BG49" s="630"/>
      <c r="BH49" s="630"/>
      <c r="BI49" s="630"/>
      <c r="BJ49" s="630"/>
      <c r="BK49" s="630"/>
      <c r="BL49" s="630"/>
      <c r="BM49" s="630"/>
      <c r="BN49" s="630"/>
      <c r="BO49" s="630"/>
      <c r="BP49" s="630"/>
      <c r="BQ49" s="630"/>
      <c r="BR49" s="630"/>
      <c r="BS49" s="630"/>
      <c r="BT49" s="630"/>
      <c r="BU49" s="630"/>
      <c r="BV49" s="630"/>
      <c r="BW49" s="630"/>
      <c r="BX49" s="630"/>
      <c r="BY49" s="630"/>
      <c r="BZ49" s="630"/>
      <c r="CA49" s="630"/>
      <c r="CB49" s="630"/>
      <c r="CC49" s="630"/>
      <c r="CD49" s="633"/>
      <c r="CE49" s="664"/>
      <c r="CF49" s="665"/>
      <c r="CG49" s="665"/>
      <c r="CH49" s="665"/>
      <c r="CI49" s="665"/>
      <c r="CJ49" s="665"/>
      <c r="CK49" s="665"/>
      <c r="CL49" s="665"/>
      <c r="CM49" s="665"/>
      <c r="CN49" s="665"/>
      <c r="CO49" s="665"/>
      <c r="CP49" s="665"/>
      <c r="CQ49" s="665"/>
      <c r="CR49" s="665"/>
      <c r="CS49" s="665"/>
      <c r="CT49" s="665"/>
      <c r="CU49" s="666"/>
      <c r="CW49" s="533" t="s">
        <v>256</v>
      </c>
      <c r="CX49" s="535" t="s">
        <v>256</v>
      </c>
      <c r="CY49" s="535" t="s">
        <v>256</v>
      </c>
      <c r="CZ49" s="535" t="s">
        <v>256</v>
      </c>
      <c r="DA49" s="535"/>
    </row>
    <row r="50" spans="2:105" ht="9" customHeight="1">
      <c r="B50" s="581"/>
      <c r="C50" s="582"/>
      <c r="D50" s="586"/>
      <c r="E50" s="620"/>
      <c r="F50" s="621"/>
      <c r="G50" s="621"/>
      <c r="H50" s="621"/>
      <c r="I50" s="621"/>
      <c r="J50" s="621"/>
      <c r="K50" s="622"/>
      <c r="L50" s="626"/>
      <c r="M50" s="627"/>
      <c r="N50" s="627"/>
      <c r="O50" s="627"/>
      <c r="P50" s="627"/>
      <c r="Q50" s="627"/>
      <c r="R50" s="627"/>
      <c r="S50" s="627"/>
      <c r="T50" s="627"/>
      <c r="U50" s="627"/>
      <c r="V50" s="627"/>
      <c r="W50" s="627"/>
      <c r="X50" s="627"/>
      <c r="Y50" s="628"/>
      <c r="Z50" s="631"/>
      <c r="AA50" s="632"/>
      <c r="AB50" s="632"/>
      <c r="AC50" s="632"/>
      <c r="AD50" s="632"/>
      <c r="AE50" s="632"/>
      <c r="AF50" s="632"/>
      <c r="AG50" s="632"/>
      <c r="AH50" s="632"/>
      <c r="AI50" s="632"/>
      <c r="AJ50" s="632"/>
      <c r="AK50" s="631"/>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2"/>
      <c r="BW50" s="632"/>
      <c r="BX50" s="632"/>
      <c r="BY50" s="632"/>
      <c r="BZ50" s="632"/>
      <c r="CA50" s="632"/>
      <c r="CB50" s="632"/>
      <c r="CC50" s="632"/>
      <c r="CD50" s="660"/>
      <c r="CE50" s="664"/>
      <c r="CF50" s="665"/>
      <c r="CG50" s="665"/>
      <c r="CH50" s="665"/>
      <c r="CI50" s="665"/>
      <c r="CJ50" s="665"/>
      <c r="CK50" s="665"/>
      <c r="CL50" s="665"/>
      <c r="CM50" s="665"/>
      <c r="CN50" s="665"/>
      <c r="CO50" s="665"/>
      <c r="CP50" s="665"/>
      <c r="CQ50" s="665"/>
      <c r="CR50" s="665"/>
      <c r="CS50" s="665"/>
      <c r="CT50" s="665"/>
      <c r="CU50" s="666"/>
      <c r="CW50" s="534"/>
      <c r="CX50" s="536"/>
      <c r="CY50" s="536"/>
      <c r="CZ50" s="536"/>
      <c r="DA50" s="536"/>
    </row>
    <row r="51" spans="2:105" ht="9" customHeight="1">
      <c r="B51" s="634">
        <v>5</v>
      </c>
      <c r="C51" s="615"/>
      <c r="D51" s="616"/>
      <c r="E51" s="617" t="str">
        <f t="shared" ref="E51" si="12">CW51</f>
        <v>-</v>
      </c>
      <c r="F51" s="618"/>
      <c r="G51" s="618"/>
      <c r="H51" s="618"/>
      <c r="I51" s="618"/>
      <c r="J51" s="618"/>
      <c r="K51" s="619"/>
      <c r="L51" s="635" t="str">
        <f t="shared" ref="L51" si="13">CY51</f>
        <v>-</v>
      </c>
      <c r="M51" s="624"/>
      <c r="N51" s="624"/>
      <c r="O51" s="624"/>
      <c r="P51" s="624"/>
      <c r="Q51" s="624"/>
      <c r="R51" s="624"/>
      <c r="S51" s="624"/>
      <c r="T51" s="624"/>
      <c r="U51" s="624"/>
      <c r="V51" s="624"/>
      <c r="W51" s="624"/>
      <c r="X51" s="624"/>
      <c r="Y51" s="625"/>
      <c r="Z51" s="629" t="str">
        <f t="shared" ref="Z51" si="14">CX51</f>
        <v>-</v>
      </c>
      <c r="AA51" s="630"/>
      <c r="AB51" s="630"/>
      <c r="AC51" s="630"/>
      <c r="AD51" s="630"/>
      <c r="AE51" s="630"/>
      <c r="AF51" s="630"/>
      <c r="AG51" s="630"/>
      <c r="AH51" s="630"/>
      <c r="AI51" s="630"/>
      <c r="AJ51" s="630"/>
      <c r="AK51" s="608" t="str">
        <f t="shared" ref="AK51" si="15">IF(DA51="","-",DA51)</f>
        <v>-</v>
      </c>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09"/>
      <c r="BN51" s="609"/>
      <c r="BO51" s="609"/>
      <c r="BP51" s="609"/>
      <c r="BQ51" s="609"/>
      <c r="BR51" s="609"/>
      <c r="BS51" s="609"/>
      <c r="BT51" s="609"/>
      <c r="BU51" s="609"/>
      <c r="BV51" s="609"/>
      <c r="BW51" s="609"/>
      <c r="BX51" s="609"/>
      <c r="BY51" s="609"/>
      <c r="BZ51" s="609"/>
      <c r="CA51" s="609"/>
      <c r="CB51" s="609"/>
      <c r="CC51" s="609"/>
      <c r="CD51" s="610"/>
      <c r="CE51" s="664"/>
      <c r="CF51" s="665"/>
      <c r="CG51" s="665"/>
      <c r="CH51" s="665"/>
      <c r="CI51" s="665"/>
      <c r="CJ51" s="665"/>
      <c r="CK51" s="665"/>
      <c r="CL51" s="665"/>
      <c r="CM51" s="665"/>
      <c r="CN51" s="665"/>
      <c r="CO51" s="665"/>
      <c r="CP51" s="665"/>
      <c r="CQ51" s="665"/>
      <c r="CR51" s="665"/>
      <c r="CS51" s="665"/>
      <c r="CT51" s="665"/>
      <c r="CU51" s="666"/>
      <c r="CW51" s="533" t="s">
        <v>256</v>
      </c>
      <c r="CX51" s="535" t="s">
        <v>256</v>
      </c>
      <c r="CY51" s="535" t="s">
        <v>256</v>
      </c>
      <c r="CZ51" s="535" t="s">
        <v>256</v>
      </c>
      <c r="DA51" s="535"/>
    </row>
    <row r="52" spans="2:105" ht="9" customHeight="1" thickBot="1">
      <c r="B52" s="598"/>
      <c r="C52" s="599"/>
      <c r="D52" s="600"/>
      <c r="E52" s="620"/>
      <c r="F52" s="621"/>
      <c r="G52" s="621"/>
      <c r="H52" s="621"/>
      <c r="I52" s="621"/>
      <c r="J52" s="621"/>
      <c r="K52" s="622"/>
      <c r="L52" s="636"/>
      <c r="M52" s="637"/>
      <c r="N52" s="637"/>
      <c r="O52" s="637"/>
      <c r="P52" s="637"/>
      <c r="Q52" s="637"/>
      <c r="R52" s="637"/>
      <c r="S52" s="637"/>
      <c r="T52" s="637"/>
      <c r="U52" s="637"/>
      <c r="V52" s="637"/>
      <c r="W52" s="637"/>
      <c r="X52" s="637"/>
      <c r="Y52" s="638"/>
      <c r="Z52" s="611"/>
      <c r="AA52" s="612"/>
      <c r="AB52" s="612"/>
      <c r="AC52" s="612"/>
      <c r="AD52" s="612"/>
      <c r="AE52" s="612"/>
      <c r="AF52" s="612"/>
      <c r="AG52" s="612"/>
      <c r="AH52" s="612"/>
      <c r="AI52" s="612"/>
      <c r="AJ52" s="612"/>
      <c r="AK52" s="611"/>
      <c r="AL52" s="612"/>
      <c r="AM52" s="612"/>
      <c r="AN52" s="612"/>
      <c r="AO52" s="612"/>
      <c r="AP52" s="612"/>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3"/>
      <c r="CE52" s="667"/>
      <c r="CF52" s="668"/>
      <c r="CG52" s="668"/>
      <c r="CH52" s="668"/>
      <c r="CI52" s="668"/>
      <c r="CJ52" s="668"/>
      <c r="CK52" s="668"/>
      <c r="CL52" s="668"/>
      <c r="CM52" s="668"/>
      <c r="CN52" s="668"/>
      <c r="CO52" s="668"/>
      <c r="CP52" s="668"/>
      <c r="CQ52" s="668"/>
      <c r="CR52" s="668"/>
      <c r="CS52" s="668"/>
      <c r="CT52" s="668"/>
      <c r="CU52" s="669"/>
      <c r="CW52" s="534"/>
      <c r="CX52" s="536"/>
      <c r="CY52" s="536"/>
      <c r="CZ52" s="536"/>
      <c r="DA52" s="536"/>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659"/>
      <c r="CY53" s="67"/>
    </row>
    <row r="54" spans="2:105" ht="9" customHeight="1">
      <c r="B54" s="607"/>
      <c r="C54" s="580"/>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0"/>
      <c r="AU54" s="580"/>
      <c r="AV54" s="580"/>
      <c r="AW54" s="580"/>
      <c r="AX54" s="580"/>
      <c r="AY54" s="580"/>
      <c r="AZ54" s="580"/>
      <c r="BA54" s="580"/>
      <c r="BB54" s="580"/>
      <c r="BC54" s="580"/>
      <c r="BD54" s="580"/>
      <c r="BE54" s="580"/>
      <c r="BF54" s="580"/>
      <c r="BG54" s="580"/>
      <c r="BH54" s="580"/>
      <c r="BI54" s="580"/>
      <c r="BJ54" s="580"/>
      <c r="BK54" s="580"/>
      <c r="BL54" s="580"/>
      <c r="BM54" s="580"/>
      <c r="BN54" s="580"/>
      <c r="BO54" s="580"/>
      <c r="BP54" s="580"/>
      <c r="BQ54" s="580"/>
      <c r="BR54" s="580"/>
      <c r="BS54" s="580"/>
      <c r="BT54" s="580"/>
      <c r="BU54" s="580"/>
      <c r="BV54" s="580"/>
      <c r="BW54" s="580"/>
      <c r="BX54" s="580"/>
      <c r="BY54" s="580"/>
      <c r="BZ54" s="580"/>
      <c r="CA54" s="580"/>
      <c r="CB54" s="580"/>
      <c r="CC54" s="580"/>
      <c r="CD54" s="580"/>
      <c r="CE54" s="580"/>
      <c r="CF54" s="580"/>
      <c r="CG54" s="580"/>
      <c r="CH54" s="580"/>
      <c r="CI54" s="580"/>
      <c r="CJ54" s="580"/>
      <c r="CK54" s="580"/>
      <c r="CL54" s="580"/>
      <c r="CM54" s="580"/>
      <c r="CN54" s="580"/>
      <c r="CO54" s="580"/>
      <c r="CP54" s="580"/>
      <c r="CQ54" s="580"/>
      <c r="CR54" s="580"/>
      <c r="CS54" s="580"/>
      <c r="CT54" s="580"/>
      <c r="CU54" s="606"/>
      <c r="CY54" s="67"/>
    </row>
    <row r="55" spans="2:105" ht="7.5" customHeight="1">
      <c r="B55" s="614" t="s">
        <v>218</v>
      </c>
      <c r="C55" s="639"/>
      <c r="D55" s="639"/>
      <c r="E55" s="639"/>
      <c r="F55" s="639"/>
      <c r="G55" s="639"/>
      <c r="H55" s="639"/>
      <c r="I55" s="639"/>
      <c r="J55" s="639"/>
      <c r="K55" s="639"/>
      <c r="L55" s="639"/>
      <c r="M55" s="639"/>
      <c r="N55" s="639"/>
      <c r="O55" s="639"/>
      <c r="P55" s="639"/>
      <c r="Q55" s="639"/>
      <c r="R55" s="639"/>
      <c r="S55" s="639"/>
      <c r="T55" s="639"/>
      <c r="U55" s="639"/>
      <c r="V55" s="639"/>
      <c r="W55" s="616"/>
      <c r="X55" s="640" t="s">
        <v>219</v>
      </c>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16"/>
      <c r="BJ55" s="640" t="s">
        <v>220</v>
      </c>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41"/>
      <c r="CW55" s="152">
        <f>SUM(CW43:CW52)</f>
        <v>0</v>
      </c>
      <c r="CX55" s="123"/>
      <c r="CY55" s="67"/>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6"/>
      <c r="X56" s="585"/>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6"/>
      <c r="BJ56" s="585"/>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42"/>
      <c r="CX56" s="123"/>
      <c r="CY56" s="67"/>
    </row>
    <row r="57" spans="2:105" ht="9.75" customHeight="1">
      <c r="B57" s="643" t="str">
        <f>IF(CE43="不検出","不検出",IF(CE43="検出","クリソタイル",""))</f>
        <v>不検出</v>
      </c>
      <c r="C57" s="546"/>
      <c r="D57" s="546"/>
      <c r="E57" s="546"/>
      <c r="F57" s="546"/>
      <c r="G57" s="546"/>
      <c r="H57" s="546"/>
      <c r="I57" s="546"/>
      <c r="J57" s="546"/>
      <c r="K57" s="546"/>
      <c r="L57" s="546"/>
      <c r="M57" s="546"/>
      <c r="N57" s="546"/>
      <c r="O57" s="546"/>
      <c r="P57" s="546"/>
      <c r="Q57" s="546"/>
      <c r="R57" s="546"/>
      <c r="S57" s="546"/>
      <c r="T57" s="546"/>
      <c r="U57" s="546"/>
      <c r="V57" s="546"/>
      <c r="W57" s="584"/>
      <c r="X57" s="122"/>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5"/>
      <c r="BJ57" s="122"/>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6"/>
      <c r="CX57" s="123"/>
      <c r="CY57" s="67"/>
    </row>
    <row r="58" spans="2:105" ht="9.75" customHeight="1">
      <c r="B58" s="607"/>
      <c r="C58" s="546"/>
      <c r="D58" s="546"/>
      <c r="E58" s="546"/>
      <c r="F58" s="546"/>
      <c r="G58" s="546"/>
      <c r="H58" s="546"/>
      <c r="I58" s="546"/>
      <c r="J58" s="546"/>
      <c r="K58" s="546"/>
      <c r="L58" s="546"/>
      <c r="M58" s="546"/>
      <c r="N58" s="546"/>
      <c r="O58" s="546"/>
      <c r="P58" s="546"/>
      <c r="Q58" s="546"/>
      <c r="R58" s="546"/>
      <c r="S58" s="546"/>
      <c r="T58" s="546"/>
      <c r="U58" s="546"/>
      <c r="V58" s="546"/>
      <c r="W58" s="584"/>
      <c r="X58" s="127"/>
      <c r="Y58" s="109"/>
      <c r="Z58" s="109"/>
      <c r="AA58" s="109"/>
      <c r="AC58" s="539" t="s">
        <v>222</v>
      </c>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108"/>
      <c r="BF58" s="109"/>
      <c r="BG58" s="109"/>
      <c r="BH58" s="109"/>
      <c r="BI58" s="128"/>
      <c r="BJ58" s="127"/>
      <c r="BK58" s="109"/>
      <c r="BL58" s="109"/>
      <c r="BM58" s="109"/>
      <c r="BO58" s="539" t="s">
        <v>222</v>
      </c>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108"/>
      <c r="CR58" s="109"/>
      <c r="CS58" s="109"/>
      <c r="CT58" s="109"/>
      <c r="CU58" s="129"/>
      <c r="CX58" s="123"/>
      <c r="CY58" s="67"/>
    </row>
    <row r="59" spans="2:105" ht="9.75" customHeight="1">
      <c r="B59" s="607"/>
      <c r="C59" s="546"/>
      <c r="D59" s="546"/>
      <c r="E59" s="546"/>
      <c r="F59" s="546"/>
      <c r="G59" s="546"/>
      <c r="H59" s="546"/>
      <c r="I59" s="546"/>
      <c r="J59" s="546"/>
      <c r="K59" s="546"/>
      <c r="L59" s="546"/>
      <c r="M59" s="546"/>
      <c r="N59" s="546"/>
      <c r="O59" s="546"/>
      <c r="P59" s="546"/>
      <c r="Q59" s="546"/>
      <c r="R59" s="546"/>
      <c r="S59" s="546"/>
      <c r="T59" s="546"/>
      <c r="U59" s="546"/>
      <c r="V59" s="546"/>
      <c r="W59" s="584"/>
      <c r="X59" s="127"/>
      <c r="Y59" s="109"/>
      <c r="Z59" s="109"/>
      <c r="AA59" s="109"/>
      <c r="AB59" s="108"/>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108"/>
      <c r="BF59" s="109"/>
      <c r="BG59" s="109"/>
      <c r="BH59" s="109"/>
      <c r="BI59" s="128"/>
      <c r="BJ59" s="127"/>
      <c r="BK59" s="109"/>
      <c r="BL59" s="109"/>
      <c r="BM59" s="109"/>
      <c r="BN59" s="108"/>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108"/>
      <c r="CR59" s="109"/>
      <c r="CS59" s="109"/>
      <c r="CT59" s="109"/>
      <c r="CU59" s="129"/>
      <c r="CX59" s="123"/>
      <c r="CY59" s="67"/>
    </row>
    <row r="60" spans="2:105" ht="9.75" customHeight="1">
      <c r="B60" s="607"/>
      <c r="C60" s="546"/>
      <c r="D60" s="546"/>
      <c r="E60" s="546"/>
      <c r="F60" s="546"/>
      <c r="G60" s="546"/>
      <c r="H60" s="546"/>
      <c r="I60" s="546"/>
      <c r="J60" s="546"/>
      <c r="K60" s="546"/>
      <c r="L60" s="546"/>
      <c r="M60" s="546"/>
      <c r="N60" s="546"/>
      <c r="O60" s="546"/>
      <c r="P60" s="546"/>
      <c r="Q60" s="546"/>
      <c r="R60" s="546"/>
      <c r="S60" s="546"/>
      <c r="T60" s="546"/>
      <c r="U60" s="546"/>
      <c r="V60" s="546"/>
      <c r="W60" s="584"/>
      <c r="X60" s="127"/>
      <c r="Y60" s="109"/>
      <c r="Z60" s="109"/>
      <c r="AA60" s="109"/>
      <c r="AB60" s="108"/>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108"/>
      <c r="BF60" s="109"/>
      <c r="BG60" s="109"/>
      <c r="BH60" s="109"/>
      <c r="BI60" s="128"/>
      <c r="BJ60" s="127"/>
      <c r="BK60" s="109"/>
      <c r="BL60" s="109"/>
      <c r="BM60" s="109"/>
      <c r="BN60" s="108"/>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108"/>
      <c r="CR60" s="109"/>
      <c r="CS60" s="109"/>
      <c r="CT60" s="109"/>
      <c r="CU60" s="129"/>
      <c r="CX60" s="123"/>
    </row>
    <row r="61" spans="2:105" ht="9.75" customHeight="1">
      <c r="B61" s="607"/>
      <c r="C61" s="546"/>
      <c r="D61" s="546"/>
      <c r="E61" s="546"/>
      <c r="F61" s="546"/>
      <c r="G61" s="546"/>
      <c r="H61" s="546"/>
      <c r="I61" s="546"/>
      <c r="J61" s="546"/>
      <c r="K61" s="546"/>
      <c r="L61" s="546"/>
      <c r="M61" s="546"/>
      <c r="N61" s="546"/>
      <c r="O61" s="546"/>
      <c r="P61" s="546"/>
      <c r="Q61" s="546"/>
      <c r="R61" s="546"/>
      <c r="S61" s="546"/>
      <c r="T61" s="546"/>
      <c r="U61" s="546"/>
      <c r="V61" s="546"/>
      <c r="W61" s="584"/>
      <c r="X61" s="127"/>
      <c r="Y61" s="109"/>
      <c r="Z61" s="109"/>
      <c r="AA61" s="109"/>
      <c r="AB61" s="108"/>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108"/>
      <c r="BF61" s="109"/>
      <c r="BG61" s="109"/>
      <c r="BH61" s="109"/>
      <c r="BI61" s="128"/>
      <c r="BJ61" s="127"/>
      <c r="BK61" s="109"/>
      <c r="BL61" s="109"/>
      <c r="BM61" s="109"/>
      <c r="BN61" s="108"/>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108"/>
      <c r="CR61" s="109"/>
      <c r="CS61" s="109"/>
      <c r="CT61" s="109"/>
      <c r="CU61" s="129"/>
    </row>
    <row r="62" spans="2:105" ht="9.75" customHeight="1">
      <c r="B62" s="607"/>
      <c r="C62" s="546"/>
      <c r="D62" s="546"/>
      <c r="E62" s="546"/>
      <c r="F62" s="546"/>
      <c r="G62" s="546"/>
      <c r="H62" s="546"/>
      <c r="I62" s="546"/>
      <c r="J62" s="546"/>
      <c r="K62" s="546"/>
      <c r="L62" s="546"/>
      <c r="M62" s="546"/>
      <c r="N62" s="546"/>
      <c r="O62" s="546"/>
      <c r="P62" s="546"/>
      <c r="Q62" s="546"/>
      <c r="R62" s="546"/>
      <c r="S62" s="546"/>
      <c r="T62" s="546"/>
      <c r="U62" s="546"/>
      <c r="V62" s="546"/>
      <c r="W62" s="584"/>
      <c r="X62" s="127"/>
      <c r="Y62" s="109"/>
      <c r="Z62" s="109"/>
      <c r="AA62" s="109"/>
      <c r="AB62" s="108"/>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108"/>
      <c r="BF62" s="109"/>
      <c r="BG62" s="109"/>
      <c r="BH62" s="109"/>
      <c r="BI62" s="128"/>
      <c r="BJ62" s="127"/>
      <c r="BK62" s="109"/>
      <c r="BL62" s="109"/>
      <c r="BM62" s="109"/>
      <c r="BN62" s="108"/>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108"/>
      <c r="CR62" s="109"/>
      <c r="CS62" s="109"/>
      <c r="CT62" s="109"/>
      <c r="CU62" s="129"/>
      <c r="CX62" s="123"/>
    </row>
    <row r="63" spans="2:105" ht="9.75" customHeight="1">
      <c r="B63" s="607"/>
      <c r="C63" s="546"/>
      <c r="D63" s="546"/>
      <c r="E63" s="546"/>
      <c r="F63" s="546"/>
      <c r="G63" s="546"/>
      <c r="H63" s="546"/>
      <c r="I63" s="546"/>
      <c r="J63" s="546"/>
      <c r="K63" s="546"/>
      <c r="L63" s="546"/>
      <c r="M63" s="546"/>
      <c r="N63" s="546"/>
      <c r="O63" s="546"/>
      <c r="P63" s="546"/>
      <c r="Q63" s="546"/>
      <c r="R63" s="546"/>
      <c r="S63" s="546"/>
      <c r="T63" s="546"/>
      <c r="U63" s="546"/>
      <c r="V63" s="546"/>
      <c r="W63" s="584"/>
      <c r="X63" s="127"/>
      <c r="Y63" s="109"/>
      <c r="Z63" s="109"/>
      <c r="AA63" s="109"/>
      <c r="AB63" s="108"/>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108"/>
      <c r="BF63" s="109"/>
      <c r="BG63" s="109"/>
      <c r="BH63" s="109"/>
      <c r="BI63" s="128"/>
      <c r="BJ63" s="127"/>
      <c r="BK63" s="109"/>
      <c r="BL63" s="109"/>
      <c r="BM63" s="109"/>
      <c r="BN63" s="108"/>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108"/>
      <c r="CR63" s="109"/>
      <c r="CS63" s="109"/>
      <c r="CT63" s="109"/>
      <c r="CU63" s="129"/>
    </row>
    <row r="64" spans="2:105" ht="9.75" customHeight="1">
      <c r="B64" s="607"/>
      <c r="C64" s="546"/>
      <c r="D64" s="546"/>
      <c r="E64" s="546"/>
      <c r="F64" s="546"/>
      <c r="G64" s="546"/>
      <c r="H64" s="546"/>
      <c r="I64" s="546"/>
      <c r="J64" s="546"/>
      <c r="K64" s="546"/>
      <c r="L64" s="546"/>
      <c r="M64" s="546"/>
      <c r="N64" s="546"/>
      <c r="O64" s="546"/>
      <c r="P64" s="546"/>
      <c r="Q64" s="546"/>
      <c r="R64" s="546"/>
      <c r="S64" s="546"/>
      <c r="T64" s="546"/>
      <c r="U64" s="546"/>
      <c r="V64" s="546"/>
      <c r="W64" s="584"/>
      <c r="X64" s="127"/>
      <c r="Y64" s="109"/>
      <c r="Z64" s="109"/>
      <c r="AA64" s="109"/>
      <c r="AB64" s="108"/>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108"/>
      <c r="BF64" s="109"/>
      <c r="BG64" s="109"/>
      <c r="BH64" s="109"/>
      <c r="BI64" s="128"/>
      <c r="BJ64" s="127"/>
      <c r="BK64" s="109"/>
      <c r="BL64" s="109"/>
      <c r="BM64" s="109"/>
      <c r="BN64" s="108"/>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108"/>
      <c r="CR64" s="109"/>
      <c r="CS64" s="109"/>
      <c r="CT64" s="109"/>
      <c r="CU64" s="129"/>
    </row>
    <row r="65" spans="2:99" ht="9.75" customHeight="1">
      <c r="B65" s="607"/>
      <c r="C65" s="546"/>
      <c r="D65" s="546"/>
      <c r="E65" s="546"/>
      <c r="F65" s="546"/>
      <c r="G65" s="546"/>
      <c r="H65" s="546"/>
      <c r="I65" s="546"/>
      <c r="J65" s="546"/>
      <c r="K65" s="546"/>
      <c r="L65" s="546"/>
      <c r="M65" s="546"/>
      <c r="N65" s="546"/>
      <c r="O65" s="546"/>
      <c r="P65" s="546"/>
      <c r="Q65" s="546"/>
      <c r="R65" s="546"/>
      <c r="S65" s="546"/>
      <c r="T65" s="546"/>
      <c r="U65" s="546"/>
      <c r="V65" s="546"/>
      <c r="W65" s="584"/>
      <c r="X65" s="127"/>
      <c r="Y65" s="109"/>
      <c r="Z65" s="109"/>
      <c r="AA65" s="109"/>
      <c r="AB65" s="108"/>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108"/>
      <c r="BF65" s="109"/>
      <c r="BG65" s="109"/>
      <c r="BH65" s="109"/>
      <c r="BI65" s="128"/>
      <c r="BJ65" s="127"/>
      <c r="BK65" s="109"/>
      <c r="BL65" s="109"/>
      <c r="BM65" s="109"/>
      <c r="BN65" s="108"/>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108"/>
      <c r="CR65" s="109"/>
      <c r="CS65" s="109"/>
      <c r="CT65" s="109"/>
      <c r="CU65" s="129"/>
    </row>
    <row r="66" spans="2:99" ht="9.75" customHeight="1">
      <c r="B66" s="607"/>
      <c r="C66" s="546"/>
      <c r="D66" s="546"/>
      <c r="E66" s="546"/>
      <c r="F66" s="546"/>
      <c r="G66" s="546"/>
      <c r="H66" s="546"/>
      <c r="I66" s="546"/>
      <c r="J66" s="546"/>
      <c r="K66" s="546"/>
      <c r="L66" s="546"/>
      <c r="M66" s="546"/>
      <c r="N66" s="546"/>
      <c r="O66" s="546"/>
      <c r="P66" s="546"/>
      <c r="Q66" s="546"/>
      <c r="R66" s="546"/>
      <c r="S66" s="546"/>
      <c r="T66" s="546"/>
      <c r="U66" s="546"/>
      <c r="V66" s="546"/>
      <c r="W66" s="584"/>
      <c r="X66" s="127"/>
      <c r="Y66" s="109"/>
      <c r="Z66" s="109"/>
      <c r="AA66" s="109"/>
      <c r="AB66" s="108"/>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108"/>
      <c r="BF66" s="109"/>
      <c r="BG66" s="109"/>
      <c r="BH66" s="109"/>
      <c r="BI66" s="128"/>
      <c r="BJ66" s="127"/>
      <c r="BK66" s="109"/>
      <c r="BL66" s="109"/>
      <c r="BM66" s="109"/>
      <c r="BN66" s="108"/>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108"/>
      <c r="CR66" s="109"/>
      <c r="CS66" s="109"/>
      <c r="CT66" s="109"/>
      <c r="CU66" s="129"/>
    </row>
    <row r="67" spans="2:99" ht="9.75" customHeight="1">
      <c r="B67" s="607"/>
      <c r="C67" s="546"/>
      <c r="D67" s="546"/>
      <c r="E67" s="546"/>
      <c r="F67" s="546"/>
      <c r="G67" s="546"/>
      <c r="H67" s="546"/>
      <c r="I67" s="546"/>
      <c r="J67" s="546"/>
      <c r="K67" s="546"/>
      <c r="L67" s="546"/>
      <c r="M67" s="546"/>
      <c r="N67" s="546"/>
      <c r="O67" s="546"/>
      <c r="P67" s="546"/>
      <c r="Q67" s="546"/>
      <c r="R67" s="546"/>
      <c r="S67" s="546"/>
      <c r="T67" s="546"/>
      <c r="U67" s="546"/>
      <c r="V67" s="546"/>
      <c r="W67" s="584"/>
      <c r="X67" s="127"/>
      <c r="Y67" s="109"/>
      <c r="Z67" s="109"/>
      <c r="AA67" s="109"/>
      <c r="AB67" s="108"/>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108"/>
      <c r="BF67" s="109"/>
      <c r="BG67" s="109"/>
      <c r="BH67" s="109"/>
      <c r="BI67" s="128"/>
      <c r="BJ67" s="127"/>
      <c r="BK67" s="109"/>
      <c r="BL67" s="109"/>
      <c r="BM67" s="109"/>
      <c r="BN67" s="108"/>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108"/>
      <c r="CR67" s="109"/>
      <c r="CS67" s="109"/>
      <c r="CT67" s="109"/>
      <c r="CU67" s="129"/>
    </row>
    <row r="68" spans="2:99" ht="9.75" customHeight="1">
      <c r="B68" s="607"/>
      <c r="C68" s="546"/>
      <c r="D68" s="546"/>
      <c r="E68" s="546"/>
      <c r="F68" s="546"/>
      <c r="G68" s="546"/>
      <c r="H68" s="546"/>
      <c r="I68" s="546"/>
      <c r="J68" s="546"/>
      <c r="K68" s="546"/>
      <c r="L68" s="546"/>
      <c r="M68" s="546"/>
      <c r="N68" s="546"/>
      <c r="O68" s="546"/>
      <c r="P68" s="546"/>
      <c r="Q68" s="546"/>
      <c r="R68" s="546"/>
      <c r="S68" s="546"/>
      <c r="T68" s="546"/>
      <c r="U68" s="546"/>
      <c r="V68" s="546"/>
      <c r="W68" s="584"/>
      <c r="X68" s="127"/>
      <c r="Y68" s="109"/>
      <c r="Z68" s="109"/>
      <c r="AA68" s="109"/>
      <c r="AB68" s="108"/>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108"/>
      <c r="BF68" s="109"/>
      <c r="BG68" s="109"/>
      <c r="BH68" s="109"/>
      <c r="BI68" s="128"/>
      <c r="BJ68" s="127"/>
      <c r="BK68" s="109"/>
      <c r="BL68" s="109"/>
      <c r="BM68" s="109"/>
      <c r="BN68" s="108"/>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108"/>
      <c r="CR68" s="109"/>
      <c r="CS68" s="109"/>
      <c r="CT68" s="109"/>
      <c r="CU68" s="129"/>
    </row>
    <row r="69" spans="2:99" ht="9.75" customHeight="1">
      <c r="B69" s="607"/>
      <c r="C69" s="546"/>
      <c r="D69" s="546"/>
      <c r="E69" s="546"/>
      <c r="F69" s="546"/>
      <c r="G69" s="546"/>
      <c r="H69" s="546"/>
      <c r="I69" s="546"/>
      <c r="J69" s="546"/>
      <c r="K69" s="546"/>
      <c r="L69" s="546"/>
      <c r="M69" s="546"/>
      <c r="N69" s="546"/>
      <c r="O69" s="546"/>
      <c r="P69" s="546"/>
      <c r="Q69" s="546"/>
      <c r="R69" s="546"/>
      <c r="S69" s="546"/>
      <c r="T69" s="546"/>
      <c r="U69" s="546"/>
      <c r="V69" s="546"/>
      <c r="W69" s="584"/>
      <c r="X69" s="127"/>
      <c r="Y69" s="109"/>
      <c r="Z69" s="109"/>
      <c r="AA69" s="109"/>
      <c r="AB69" s="108"/>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108"/>
      <c r="BF69" s="109"/>
      <c r="BG69" s="109"/>
      <c r="BH69" s="109"/>
      <c r="BI69" s="128"/>
      <c r="BJ69" s="127"/>
      <c r="BK69" s="109"/>
      <c r="BL69" s="109"/>
      <c r="BM69" s="109"/>
      <c r="BN69" s="108"/>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108"/>
      <c r="CR69" s="109"/>
      <c r="CS69" s="109"/>
      <c r="CT69" s="109"/>
      <c r="CU69" s="129"/>
    </row>
    <row r="70" spans="2:99" ht="9.75" customHeight="1">
      <c r="B70" s="607"/>
      <c r="C70" s="546"/>
      <c r="D70" s="546"/>
      <c r="E70" s="546"/>
      <c r="F70" s="546"/>
      <c r="G70" s="546"/>
      <c r="H70" s="546"/>
      <c r="I70" s="546"/>
      <c r="J70" s="546"/>
      <c r="K70" s="546"/>
      <c r="L70" s="546"/>
      <c r="M70" s="546"/>
      <c r="N70" s="546"/>
      <c r="O70" s="546"/>
      <c r="P70" s="546"/>
      <c r="Q70" s="546"/>
      <c r="R70" s="546"/>
      <c r="S70" s="546"/>
      <c r="T70" s="546"/>
      <c r="U70" s="546"/>
      <c r="V70" s="546"/>
      <c r="W70" s="584"/>
      <c r="X70" s="127"/>
      <c r="Y70" s="109"/>
      <c r="Z70" s="109"/>
      <c r="AA70" s="109"/>
      <c r="AB70" s="108"/>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108"/>
      <c r="BF70" s="109"/>
      <c r="BG70" s="109"/>
      <c r="BH70" s="109"/>
      <c r="BI70" s="128"/>
      <c r="BJ70" s="127"/>
      <c r="BK70" s="109"/>
      <c r="BL70" s="109"/>
      <c r="BM70" s="109"/>
      <c r="BN70" s="108"/>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108"/>
      <c r="CR70" s="109"/>
      <c r="CS70" s="109"/>
      <c r="CT70" s="109"/>
      <c r="CU70" s="129"/>
    </row>
    <row r="71" spans="2:99" ht="9.75" customHeight="1">
      <c r="B71" s="607"/>
      <c r="C71" s="546"/>
      <c r="D71" s="546"/>
      <c r="E71" s="546"/>
      <c r="F71" s="546"/>
      <c r="G71" s="546"/>
      <c r="H71" s="546"/>
      <c r="I71" s="546"/>
      <c r="J71" s="546"/>
      <c r="K71" s="546"/>
      <c r="L71" s="546"/>
      <c r="M71" s="546"/>
      <c r="N71" s="546"/>
      <c r="O71" s="546"/>
      <c r="P71" s="546"/>
      <c r="Q71" s="546"/>
      <c r="R71" s="546"/>
      <c r="S71" s="546"/>
      <c r="T71" s="546"/>
      <c r="U71" s="546"/>
      <c r="V71" s="546"/>
      <c r="W71" s="584"/>
      <c r="X71" s="127"/>
      <c r="Y71" s="109"/>
      <c r="Z71" s="109"/>
      <c r="AA71" s="109"/>
      <c r="AB71" s="108"/>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108"/>
      <c r="BF71" s="109"/>
      <c r="BG71" s="109"/>
      <c r="BH71" s="109"/>
      <c r="BI71" s="128"/>
      <c r="BJ71" s="127"/>
      <c r="BK71" s="109"/>
      <c r="BL71" s="109"/>
      <c r="BM71" s="109"/>
      <c r="BN71" s="108"/>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108"/>
      <c r="CR71" s="109"/>
      <c r="CS71" s="109"/>
      <c r="CT71" s="109"/>
      <c r="CU71" s="129"/>
    </row>
    <row r="72" spans="2:99" ht="9.75" customHeight="1">
      <c r="B72" s="607"/>
      <c r="C72" s="546"/>
      <c r="D72" s="546"/>
      <c r="E72" s="546"/>
      <c r="F72" s="546"/>
      <c r="G72" s="546"/>
      <c r="H72" s="546"/>
      <c r="I72" s="546"/>
      <c r="J72" s="546"/>
      <c r="K72" s="546"/>
      <c r="L72" s="546"/>
      <c r="M72" s="546"/>
      <c r="N72" s="546"/>
      <c r="O72" s="546"/>
      <c r="P72" s="546"/>
      <c r="Q72" s="546"/>
      <c r="R72" s="546"/>
      <c r="S72" s="546"/>
      <c r="T72" s="546"/>
      <c r="U72" s="546"/>
      <c r="V72" s="546"/>
      <c r="W72" s="584"/>
      <c r="X72" s="127"/>
      <c r="Y72" s="109"/>
      <c r="Z72" s="109"/>
      <c r="AA72" s="109"/>
      <c r="AB72" s="108"/>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108"/>
      <c r="BF72" s="109"/>
      <c r="BG72" s="109"/>
      <c r="BH72" s="109"/>
      <c r="BI72" s="128"/>
      <c r="BJ72" s="127"/>
      <c r="BK72" s="109"/>
      <c r="BL72" s="109"/>
      <c r="BM72" s="109"/>
      <c r="BN72" s="108"/>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108"/>
      <c r="CR72" s="109"/>
      <c r="CS72" s="109"/>
      <c r="CT72" s="109"/>
      <c r="CU72" s="129"/>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6"/>
      <c r="X73" s="130"/>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2"/>
      <c r="BJ73" s="130"/>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3"/>
    </row>
    <row r="74" spans="2:99" ht="9.75" customHeight="1">
      <c r="B74" s="643" t="s">
        <v>222</v>
      </c>
      <c r="C74" s="546"/>
      <c r="D74" s="546"/>
      <c r="E74" s="546"/>
      <c r="F74" s="546"/>
      <c r="G74" s="546"/>
      <c r="H74" s="546"/>
      <c r="I74" s="546"/>
      <c r="J74" s="546"/>
      <c r="K74" s="546"/>
      <c r="L74" s="546"/>
      <c r="M74" s="546"/>
      <c r="N74" s="546"/>
      <c r="O74" s="546"/>
      <c r="P74" s="546"/>
      <c r="Q74" s="546"/>
      <c r="R74" s="546"/>
      <c r="S74" s="546"/>
      <c r="T74" s="546"/>
      <c r="U74" s="546"/>
      <c r="V74" s="546"/>
      <c r="W74" s="584"/>
      <c r="X74" s="122"/>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5"/>
      <c r="BJ74" s="122"/>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6"/>
    </row>
    <row r="75" spans="2:99" ht="9.75" customHeight="1">
      <c r="B75" s="607"/>
      <c r="C75" s="546"/>
      <c r="D75" s="546"/>
      <c r="E75" s="546"/>
      <c r="F75" s="546"/>
      <c r="G75" s="546"/>
      <c r="H75" s="546"/>
      <c r="I75" s="546"/>
      <c r="J75" s="546"/>
      <c r="K75" s="546"/>
      <c r="L75" s="546"/>
      <c r="M75" s="546"/>
      <c r="N75" s="546"/>
      <c r="O75" s="546"/>
      <c r="P75" s="546"/>
      <c r="Q75" s="546"/>
      <c r="R75" s="546"/>
      <c r="S75" s="546"/>
      <c r="T75" s="546"/>
      <c r="U75" s="546"/>
      <c r="V75" s="546"/>
      <c r="W75" s="584"/>
      <c r="X75" s="127"/>
      <c r="Y75" s="109"/>
      <c r="Z75" s="109"/>
      <c r="AA75" s="109"/>
      <c r="AC75" s="539" t="s">
        <v>222</v>
      </c>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108"/>
      <c r="BF75" s="109"/>
      <c r="BG75" s="109"/>
      <c r="BH75" s="109"/>
      <c r="BI75" s="128"/>
      <c r="BJ75" s="127"/>
      <c r="BK75" s="109"/>
      <c r="BL75" s="109"/>
      <c r="BM75" s="109"/>
      <c r="BO75" s="539" t="s">
        <v>222</v>
      </c>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108"/>
      <c r="CR75" s="109"/>
      <c r="CS75" s="109"/>
      <c r="CT75" s="109"/>
      <c r="CU75" s="129"/>
    </row>
    <row r="76" spans="2:99" ht="9.75" customHeight="1">
      <c r="B76" s="607"/>
      <c r="C76" s="546"/>
      <c r="D76" s="546"/>
      <c r="E76" s="546"/>
      <c r="F76" s="546"/>
      <c r="G76" s="546"/>
      <c r="H76" s="546"/>
      <c r="I76" s="546"/>
      <c r="J76" s="546"/>
      <c r="K76" s="546"/>
      <c r="L76" s="546"/>
      <c r="M76" s="546"/>
      <c r="N76" s="546"/>
      <c r="O76" s="546"/>
      <c r="P76" s="546"/>
      <c r="Q76" s="546"/>
      <c r="R76" s="546"/>
      <c r="S76" s="546"/>
      <c r="T76" s="546"/>
      <c r="U76" s="546"/>
      <c r="V76" s="546"/>
      <c r="W76" s="584"/>
      <c r="X76" s="127"/>
      <c r="Y76" s="109"/>
      <c r="Z76" s="109"/>
      <c r="AA76" s="109"/>
      <c r="AB76" s="108"/>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108"/>
      <c r="BF76" s="109"/>
      <c r="BG76" s="109"/>
      <c r="BH76" s="109"/>
      <c r="BI76" s="128"/>
      <c r="BJ76" s="127"/>
      <c r="BK76" s="109"/>
      <c r="BL76" s="109"/>
      <c r="BM76" s="109"/>
      <c r="BN76" s="108"/>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108"/>
      <c r="CR76" s="109"/>
      <c r="CS76" s="109"/>
      <c r="CT76" s="109"/>
      <c r="CU76" s="129"/>
    </row>
    <row r="77" spans="2:99" ht="9.75" customHeight="1">
      <c r="B77" s="607"/>
      <c r="C77" s="546"/>
      <c r="D77" s="546"/>
      <c r="E77" s="546"/>
      <c r="F77" s="546"/>
      <c r="G77" s="546"/>
      <c r="H77" s="546"/>
      <c r="I77" s="546"/>
      <c r="J77" s="546"/>
      <c r="K77" s="546"/>
      <c r="L77" s="546"/>
      <c r="M77" s="546"/>
      <c r="N77" s="546"/>
      <c r="O77" s="546"/>
      <c r="P77" s="546"/>
      <c r="Q77" s="546"/>
      <c r="R77" s="546"/>
      <c r="S77" s="546"/>
      <c r="T77" s="546"/>
      <c r="U77" s="546"/>
      <c r="V77" s="546"/>
      <c r="W77" s="584"/>
      <c r="X77" s="127"/>
      <c r="Y77" s="109"/>
      <c r="Z77" s="109"/>
      <c r="AA77" s="109"/>
      <c r="AB77" s="108"/>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108"/>
      <c r="BF77" s="109"/>
      <c r="BG77" s="109"/>
      <c r="BH77" s="109"/>
      <c r="BI77" s="128"/>
      <c r="BJ77" s="127"/>
      <c r="BK77" s="109"/>
      <c r="BL77" s="109"/>
      <c r="BM77" s="109"/>
      <c r="BN77" s="108"/>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108"/>
      <c r="CR77" s="109"/>
      <c r="CS77" s="109"/>
      <c r="CT77" s="109"/>
      <c r="CU77" s="129"/>
    </row>
    <row r="78" spans="2:99" ht="9.75" customHeight="1">
      <c r="B78" s="607"/>
      <c r="C78" s="546"/>
      <c r="D78" s="546"/>
      <c r="E78" s="546"/>
      <c r="F78" s="546"/>
      <c r="G78" s="546"/>
      <c r="H78" s="546"/>
      <c r="I78" s="546"/>
      <c r="J78" s="546"/>
      <c r="K78" s="546"/>
      <c r="L78" s="546"/>
      <c r="M78" s="546"/>
      <c r="N78" s="546"/>
      <c r="O78" s="546"/>
      <c r="P78" s="546"/>
      <c r="Q78" s="546"/>
      <c r="R78" s="546"/>
      <c r="S78" s="546"/>
      <c r="T78" s="546"/>
      <c r="U78" s="546"/>
      <c r="V78" s="546"/>
      <c r="W78" s="584"/>
      <c r="X78" s="127"/>
      <c r="Y78" s="109"/>
      <c r="Z78" s="109"/>
      <c r="AA78" s="109"/>
      <c r="AB78" s="108"/>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108"/>
      <c r="BF78" s="109"/>
      <c r="BG78" s="109"/>
      <c r="BH78" s="109"/>
      <c r="BI78" s="128"/>
      <c r="BJ78" s="127"/>
      <c r="BK78" s="109"/>
      <c r="BL78" s="109"/>
      <c r="BM78" s="109"/>
      <c r="BN78" s="108"/>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108"/>
      <c r="CR78" s="109"/>
      <c r="CS78" s="109"/>
      <c r="CT78" s="109"/>
      <c r="CU78" s="129"/>
    </row>
    <row r="79" spans="2:99" ht="9.75" customHeight="1">
      <c r="B79" s="607"/>
      <c r="C79" s="546"/>
      <c r="D79" s="546"/>
      <c r="E79" s="546"/>
      <c r="F79" s="546"/>
      <c r="G79" s="546"/>
      <c r="H79" s="546"/>
      <c r="I79" s="546"/>
      <c r="J79" s="546"/>
      <c r="K79" s="546"/>
      <c r="L79" s="546"/>
      <c r="M79" s="546"/>
      <c r="N79" s="546"/>
      <c r="O79" s="546"/>
      <c r="P79" s="546"/>
      <c r="Q79" s="546"/>
      <c r="R79" s="546"/>
      <c r="S79" s="546"/>
      <c r="T79" s="546"/>
      <c r="U79" s="546"/>
      <c r="V79" s="546"/>
      <c r="W79" s="584"/>
      <c r="X79" s="127"/>
      <c r="Y79" s="109"/>
      <c r="Z79" s="109"/>
      <c r="AA79" s="109"/>
      <c r="AB79" s="108"/>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108"/>
      <c r="BF79" s="109"/>
      <c r="BG79" s="109"/>
      <c r="BH79" s="109"/>
      <c r="BI79" s="128"/>
      <c r="BJ79" s="127"/>
      <c r="BK79" s="109"/>
      <c r="BL79" s="109"/>
      <c r="BM79" s="109"/>
      <c r="BN79" s="108"/>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108"/>
      <c r="CR79" s="109"/>
      <c r="CS79" s="109"/>
      <c r="CT79" s="109"/>
      <c r="CU79" s="129"/>
    </row>
    <row r="80" spans="2:99" ht="9.75" customHeight="1">
      <c r="B80" s="607"/>
      <c r="C80" s="546"/>
      <c r="D80" s="546"/>
      <c r="E80" s="546"/>
      <c r="F80" s="546"/>
      <c r="G80" s="546"/>
      <c r="H80" s="546"/>
      <c r="I80" s="546"/>
      <c r="J80" s="546"/>
      <c r="K80" s="546"/>
      <c r="L80" s="546"/>
      <c r="M80" s="546"/>
      <c r="N80" s="546"/>
      <c r="O80" s="546"/>
      <c r="P80" s="546"/>
      <c r="Q80" s="546"/>
      <c r="R80" s="546"/>
      <c r="S80" s="546"/>
      <c r="T80" s="546"/>
      <c r="U80" s="546"/>
      <c r="V80" s="546"/>
      <c r="W80" s="584"/>
      <c r="X80" s="127"/>
      <c r="Y80" s="109"/>
      <c r="Z80" s="109"/>
      <c r="AA80" s="109"/>
      <c r="AB80" s="108"/>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108"/>
      <c r="BF80" s="109"/>
      <c r="BG80" s="109"/>
      <c r="BH80" s="109"/>
      <c r="BI80" s="128"/>
      <c r="BJ80" s="127"/>
      <c r="BK80" s="109"/>
      <c r="BL80" s="109"/>
      <c r="BM80" s="109"/>
      <c r="BN80" s="108"/>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108"/>
      <c r="CR80" s="109"/>
      <c r="CS80" s="109"/>
      <c r="CT80" s="109"/>
      <c r="CU80" s="129"/>
    </row>
    <row r="81" spans="2:99" ht="9.75" customHeight="1">
      <c r="B81" s="607"/>
      <c r="C81" s="546"/>
      <c r="D81" s="546"/>
      <c r="E81" s="546"/>
      <c r="F81" s="546"/>
      <c r="G81" s="546"/>
      <c r="H81" s="546"/>
      <c r="I81" s="546"/>
      <c r="J81" s="546"/>
      <c r="K81" s="546"/>
      <c r="L81" s="546"/>
      <c r="M81" s="546"/>
      <c r="N81" s="546"/>
      <c r="O81" s="546"/>
      <c r="P81" s="546"/>
      <c r="Q81" s="546"/>
      <c r="R81" s="546"/>
      <c r="S81" s="546"/>
      <c r="T81" s="546"/>
      <c r="U81" s="546"/>
      <c r="V81" s="546"/>
      <c r="W81" s="584"/>
      <c r="X81" s="127"/>
      <c r="Y81" s="109"/>
      <c r="Z81" s="109"/>
      <c r="AA81" s="109"/>
      <c r="AB81" s="108"/>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108"/>
      <c r="BF81" s="109"/>
      <c r="BG81" s="109"/>
      <c r="BH81" s="109"/>
      <c r="BI81" s="128"/>
      <c r="BJ81" s="127"/>
      <c r="BK81" s="109"/>
      <c r="BL81" s="109"/>
      <c r="BM81" s="109"/>
      <c r="BN81" s="108"/>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108"/>
      <c r="CR81" s="109"/>
      <c r="CS81" s="109"/>
      <c r="CT81" s="109"/>
      <c r="CU81" s="129"/>
    </row>
    <row r="82" spans="2:99" ht="9.75" customHeight="1">
      <c r="B82" s="607"/>
      <c r="C82" s="546"/>
      <c r="D82" s="546"/>
      <c r="E82" s="546"/>
      <c r="F82" s="546"/>
      <c r="G82" s="546"/>
      <c r="H82" s="546"/>
      <c r="I82" s="546"/>
      <c r="J82" s="546"/>
      <c r="K82" s="546"/>
      <c r="L82" s="546"/>
      <c r="M82" s="546"/>
      <c r="N82" s="546"/>
      <c r="O82" s="546"/>
      <c r="P82" s="546"/>
      <c r="Q82" s="546"/>
      <c r="R82" s="546"/>
      <c r="S82" s="546"/>
      <c r="T82" s="546"/>
      <c r="U82" s="546"/>
      <c r="V82" s="546"/>
      <c r="W82" s="584"/>
      <c r="X82" s="127"/>
      <c r="Y82" s="109"/>
      <c r="Z82" s="109"/>
      <c r="AA82" s="109"/>
      <c r="AB82" s="108"/>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108"/>
      <c r="BF82" s="109"/>
      <c r="BG82" s="109"/>
      <c r="BH82" s="109"/>
      <c r="BI82" s="128"/>
      <c r="BJ82" s="127"/>
      <c r="BK82" s="109"/>
      <c r="BL82" s="109"/>
      <c r="BM82" s="109"/>
      <c r="BN82" s="108"/>
      <c r="BO82" s="539"/>
      <c r="BP82" s="539"/>
      <c r="BQ82" s="539"/>
      <c r="BR82" s="539"/>
      <c r="BS82" s="539"/>
      <c r="BT82" s="539"/>
      <c r="BU82" s="539"/>
      <c r="BV82" s="539"/>
      <c r="BW82" s="539"/>
      <c r="BX82" s="539"/>
      <c r="BY82" s="539"/>
      <c r="BZ82" s="539"/>
      <c r="CA82" s="539"/>
      <c r="CB82" s="539"/>
      <c r="CC82" s="539"/>
      <c r="CD82" s="539"/>
      <c r="CE82" s="539"/>
      <c r="CF82" s="539"/>
      <c r="CG82" s="539"/>
      <c r="CH82" s="539"/>
      <c r="CI82" s="539"/>
      <c r="CJ82" s="539"/>
      <c r="CK82" s="539"/>
      <c r="CL82" s="539"/>
      <c r="CM82" s="539"/>
      <c r="CN82" s="539"/>
      <c r="CO82" s="539"/>
      <c r="CP82" s="539"/>
      <c r="CQ82" s="108"/>
      <c r="CR82" s="109"/>
      <c r="CS82" s="109"/>
      <c r="CT82" s="109"/>
      <c r="CU82" s="129"/>
    </row>
    <row r="83" spans="2:99" ht="9.75" customHeight="1">
      <c r="B83" s="607"/>
      <c r="C83" s="546"/>
      <c r="D83" s="546"/>
      <c r="E83" s="546"/>
      <c r="F83" s="546"/>
      <c r="G83" s="546"/>
      <c r="H83" s="546"/>
      <c r="I83" s="546"/>
      <c r="J83" s="546"/>
      <c r="K83" s="546"/>
      <c r="L83" s="546"/>
      <c r="M83" s="546"/>
      <c r="N83" s="546"/>
      <c r="O83" s="546"/>
      <c r="P83" s="546"/>
      <c r="Q83" s="546"/>
      <c r="R83" s="546"/>
      <c r="S83" s="546"/>
      <c r="T83" s="546"/>
      <c r="U83" s="546"/>
      <c r="V83" s="546"/>
      <c r="W83" s="584"/>
      <c r="X83" s="127"/>
      <c r="Y83" s="109"/>
      <c r="Z83" s="109"/>
      <c r="AA83" s="109"/>
      <c r="AB83" s="108"/>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108"/>
      <c r="BF83" s="109"/>
      <c r="BG83" s="109"/>
      <c r="BH83" s="109"/>
      <c r="BI83" s="128"/>
      <c r="BJ83" s="127"/>
      <c r="BK83" s="109"/>
      <c r="BL83" s="109"/>
      <c r="BM83" s="109"/>
      <c r="BN83" s="108"/>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108"/>
      <c r="CR83" s="109"/>
      <c r="CS83" s="109"/>
      <c r="CT83" s="109"/>
      <c r="CU83" s="129"/>
    </row>
    <row r="84" spans="2:99" ht="9.75" customHeight="1">
      <c r="B84" s="607"/>
      <c r="C84" s="546"/>
      <c r="D84" s="546"/>
      <c r="E84" s="546"/>
      <c r="F84" s="546"/>
      <c r="G84" s="546"/>
      <c r="H84" s="546"/>
      <c r="I84" s="546"/>
      <c r="J84" s="546"/>
      <c r="K84" s="546"/>
      <c r="L84" s="546"/>
      <c r="M84" s="546"/>
      <c r="N84" s="546"/>
      <c r="O84" s="546"/>
      <c r="P84" s="546"/>
      <c r="Q84" s="546"/>
      <c r="R84" s="546"/>
      <c r="S84" s="546"/>
      <c r="T84" s="546"/>
      <c r="U84" s="546"/>
      <c r="V84" s="546"/>
      <c r="W84" s="584"/>
      <c r="X84" s="127"/>
      <c r="Y84" s="109"/>
      <c r="Z84" s="109"/>
      <c r="AA84" s="109"/>
      <c r="AB84" s="108"/>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108"/>
      <c r="BF84" s="109"/>
      <c r="BG84" s="109"/>
      <c r="BH84" s="109"/>
      <c r="BI84" s="128"/>
      <c r="BJ84" s="127"/>
      <c r="BK84" s="109"/>
      <c r="BL84" s="109"/>
      <c r="BM84" s="109"/>
      <c r="BN84" s="108"/>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108"/>
      <c r="CR84" s="109"/>
      <c r="CS84" s="109"/>
      <c r="CT84" s="109"/>
      <c r="CU84" s="129"/>
    </row>
    <row r="85" spans="2:99" ht="9.75" customHeight="1">
      <c r="B85" s="607"/>
      <c r="C85" s="546"/>
      <c r="D85" s="546"/>
      <c r="E85" s="546"/>
      <c r="F85" s="546"/>
      <c r="G85" s="546"/>
      <c r="H85" s="546"/>
      <c r="I85" s="546"/>
      <c r="J85" s="546"/>
      <c r="K85" s="546"/>
      <c r="L85" s="546"/>
      <c r="M85" s="546"/>
      <c r="N85" s="546"/>
      <c r="O85" s="546"/>
      <c r="P85" s="546"/>
      <c r="Q85" s="546"/>
      <c r="R85" s="546"/>
      <c r="S85" s="546"/>
      <c r="T85" s="546"/>
      <c r="U85" s="546"/>
      <c r="V85" s="546"/>
      <c r="W85" s="584"/>
      <c r="X85" s="127"/>
      <c r="Y85" s="109"/>
      <c r="Z85" s="109"/>
      <c r="AA85" s="109"/>
      <c r="AB85" s="108"/>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108"/>
      <c r="BF85" s="109"/>
      <c r="BG85" s="109"/>
      <c r="BH85" s="109"/>
      <c r="BI85" s="128"/>
      <c r="BJ85" s="127"/>
      <c r="BK85" s="109"/>
      <c r="BL85" s="109"/>
      <c r="BM85" s="109"/>
      <c r="BN85" s="108"/>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108"/>
      <c r="CR85" s="109"/>
      <c r="CS85" s="109"/>
      <c r="CT85" s="109"/>
      <c r="CU85" s="129"/>
    </row>
    <row r="86" spans="2:99" ht="9.75" customHeight="1">
      <c r="B86" s="607"/>
      <c r="C86" s="546"/>
      <c r="D86" s="546"/>
      <c r="E86" s="546"/>
      <c r="F86" s="546"/>
      <c r="G86" s="546"/>
      <c r="H86" s="546"/>
      <c r="I86" s="546"/>
      <c r="J86" s="546"/>
      <c r="K86" s="546"/>
      <c r="L86" s="546"/>
      <c r="M86" s="546"/>
      <c r="N86" s="546"/>
      <c r="O86" s="546"/>
      <c r="P86" s="546"/>
      <c r="Q86" s="546"/>
      <c r="R86" s="546"/>
      <c r="S86" s="546"/>
      <c r="T86" s="546"/>
      <c r="U86" s="546"/>
      <c r="V86" s="546"/>
      <c r="W86" s="584"/>
      <c r="X86" s="127"/>
      <c r="Y86" s="109"/>
      <c r="Z86" s="109"/>
      <c r="AA86" s="109"/>
      <c r="AB86" s="108"/>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108"/>
      <c r="BF86" s="109"/>
      <c r="BG86" s="109"/>
      <c r="BH86" s="109"/>
      <c r="BI86" s="128"/>
      <c r="BJ86" s="127"/>
      <c r="BK86" s="109"/>
      <c r="BL86" s="109"/>
      <c r="BM86" s="109"/>
      <c r="BN86" s="108"/>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108"/>
      <c r="CR86" s="109"/>
      <c r="CS86" s="109"/>
      <c r="CT86" s="109"/>
      <c r="CU86" s="129"/>
    </row>
    <row r="87" spans="2:99" ht="9.75" customHeight="1">
      <c r="B87" s="607"/>
      <c r="C87" s="546"/>
      <c r="D87" s="546"/>
      <c r="E87" s="546"/>
      <c r="F87" s="546"/>
      <c r="G87" s="546"/>
      <c r="H87" s="546"/>
      <c r="I87" s="546"/>
      <c r="J87" s="546"/>
      <c r="K87" s="546"/>
      <c r="L87" s="546"/>
      <c r="M87" s="546"/>
      <c r="N87" s="546"/>
      <c r="O87" s="546"/>
      <c r="P87" s="546"/>
      <c r="Q87" s="546"/>
      <c r="R87" s="546"/>
      <c r="S87" s="546"/>
      <c r="T87" s="546"/>
      <c r="U87" s="546"/>
      <c r="V87" s="546"/>
      <c r="W87" s="584"/>
      <c r="X87" s="127"/>
      <c r="Y87" s="109"/>
      <c r="Z87" s="109"/>
      <c r="AA87" s="109"/>
      <c r="AB87" s="108"/>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108"/>
      <c r="BF87" s="109"/>
      <c r="BG87" s="109"/>
      <c r="BH87" s="109"/>
      <c r="BI87" s="128"/>
      <c r="BJ87" s="127"/>
      <c r="BK87" s="109"/>
      <c r="BL87" s="109"/>
      <c r="BM87" s="109"/>
      <c r="BN87" s="108"/>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108"/>
      <c r="CR87" s="109"/>
      <c r="CS87" s="109"/>
      <c r="CT87" s="109"/>
      <c r="CU87" s="129"/>
    </row>
    <row r="88" spans="2:99" ht="9.75" customHeight="1">
      <c r="B88" s="607"/>
      <c r="C88" s="546"/>
      <c r="D88" s="546"/>
      <c r="E88" s="546"/>
      <c r="F88" s="546"/>
      <c r="G88" s="546"/>
      <c r="H88" s="546"/>
      <c r="I88" s="546"/>
      <c r="J88" s="546"/>
      <c r="K88" s="546"/>
      <c r="L88" s="546"/>
      <c r="M88" s="546"/>
      <c r="N88" s="546"/>
      <c r="O88" s="546"/>
      <c r="P88" s="546"/>
      <c r="Q88" s="546"/>
      <c r="R88" s="546"/>
      <c r="S88" s="546"/>
      <c r="T88" s="546"/>
      <c r="U88" s="546"/>
      <c r="V88" s="546"/>
      <c r="W88" s="584"/>
      <c r="X88" s="127"/>
      <c r="Y88" s="109"/>
      <c r="Z88" s="109"/>
      <c r="AA88" s="109"/>
      <c r="AB88" s="108"/>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108"/>
      <c r="BF88" s="109"/>
      <c r="BG88" s="109"/>
      <c r="BH88" s="109"/>
      <c r="BI88" s="128"/>
      <c r="BJ88" s="127"/>
      <c r="BK88" s="109"/>
      <c r="BL88" s="109"/>
      <c r="BM88" s="109"/>
      <c r="BN88" s="108"/>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108"/>
      <c r="CR88" s="109"/>
      <c r="CS88" s="109"/>
      <c r="CT88" s="109"/>
      <c r="CU88" s="129"/>
    </row>
    <row r="89" spans="2:99" ht="9.75" customHeight="1">
      <c r="B89" s="607"/>
      <c r="C89" s="546"/>
      <c r="D89" s="546"/>
      <c r="E89" s="546"/>
      <c r="F89" s="546"/>
      <c r="G89" s="546"/>
      <c r="H89" s="546"/>
      <c r="I89" s="546"/>
      <c r="J89" s="546"/>
      <c r="K89" s="546"/>
      <c r="L89" s="546"/>
      <c r="M89" s="546"/>
      <c r="N89" s="546"/>
      <c r="O89" s="546"/>
      <c r="P89" s="546"/>
      <c r="Q89" s="546"/>
      <c r="R89" s="546"/>
      <c r="S89" s="546"/>
      <c r="T89" s="546"/>
      <c r="U89" s="546"/>
      <c r="V89" s="546"/>
      <c r="W89" s="584"/>
      <c r="X89" s="127"/>
      <c r="Y89" s="109"/>
      <c r="Z89" s="109"/>
      <c r="AA89" s="109"/>
      <c r="AB89" s="108"/>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108"/>
      <c r="BF89" s="109"/>
      <c r="BG89" s="109"/>
      <c r="BH89" s="109"/>
      <c r="BI89" s="128"/>
      <c r="BJ89" s="127"/>
      <c r="BK89" s="109"/>
      <c r="BL89" s="109"/>
      <c r="BM89" s="109"/>
      <c r="BN89" s="108"/>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108"/>
      <c r="CR89" s="109"/>
      <c r="CS89" s="109"/>
      <c r="CT89" s="109"/>
      <c r="CU89" s="129"/>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6"/>
      <c r="X90" s="130"/>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2"/>
      <c r="BJ90" s="130"/>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3"/>
    </row>
    <row r="91" spans="2:99" ht="9.75" customHeight="1">
      <c r="B91" s="643" t="s">
        <v>222</v>
      </c>
      <c r="C91" s="546"/>
      <c r="D91" s="546"/>
      <c r="E91" s="546"/>
      <c r="F91" s="546"/>
      <c r="G91" s="546"/>
      <c r="H91" s="546"/>
      <c r="I91" s="546"/>
      <c r="J91" s="546"/>
      <c r="K91" s="546"/>
      <c r="L91" s="546"/>
      <c r="M91" s="546"/>
      <c r="N91" s="546"/>
      <c r="O91" s="546"/>
      <c r="P91" s="546"/>
      <c r="Q91" s="546"/>
      <c r="R91" s="546"/>
      <c r="S91" s="546"/>
      <c r="T91" s="546"/>
      <c r="U91" s="546"/>
      <c r="V91" s="546"/>
      <c r="W91" s="584"/>
      <c r="X91" s="122"/>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5"/>
      <c r="BJ91" s="122"/>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6"/>
    </row>
    <row r="92" spans="2:99" ht="9.75" customHeight="1">
      <c r="B92" s="607"/>
      <c r="C92" s="546"/>
      <c r="D92" s="546"/>
      <c r="E92" s="546"/>
      <c r="F92" s="546"/>
      <c r="G92" s="546"/>
      <c r="H92" s="546"/>
      <c r="I92" s="546"/>
      <c r="J92" s="546"/>
      <c r="K92" s="546"/>
      <c r="L92" s="546"/>
      <c r="M92" s="546"/>
      <c r="N92" s="546"/>
      <c r="O92" s="546"/>
      <c r="P92" s="546"/>
      <c r="Q92" s="546"/>
      <c r="R92" s="546"/>
      <c r="S92" s="546"/>
      <c r="T92" s="546"/>
      <c r="U92" s="546"/>
      <c r="V92" s="546"/>
      <c r="W92" s="584"/>
      <c r="X92" s="127"/>
      <c r="Y92" s="109"/>
      <c r="Z92" s="109"/>
      <c r="AA92" s="109"/>
      <c r="AC92" s="539" t="s">
        <v>222</v>
      </c>
      <c r="AD92" s="539"/>
      <c r="AE92" s="539"/>
      <c r="AF92" s="539"/>
      <c r="AG92" s="539"/>
      <c r="AH92" s="539"/>
      <c r="AI92" s="539"/>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108"/>
      <c r="BF92" s="109"/>
      <c r="BG92" s="109"/>
      <c r="BH92" s="109"/>
      <c r="BI92" s="128"/>
      <c r="BJ92" s="127"/>
      <c r="BK92" s="109"/>
      <c r="BL92" s="109"/>
      <c r="BM92" s="109"/>
      <c r="BO92" s="539" t="s">
        <v>222</v>
      </c>
      <c r="BP92" s="539"/>
      <c r="BQ92" s="539"/>
      <c r="BR92" s="539"/>
      <c r="BS92" s="539"/>
      <c r="BT92" s="539"/>
      <c r="BU92" s="539"/>
      <c r="BV92" s="539"/>
      <c r="BW92" s="539"/>
      <c r="BX92" s="539"/>
      <c r="BY92" s="539"/>
      <c r="BZ92" s="539"/>
      <c r="CA92" s="539"/>
      <c r="CB92" s="539"/>
      <c r="CC92" s="539"/>
      <c r="CD92" s="539"/>
      <c r="CE92" s="539"/>
      <c r="CF92" s="539"/>
      <c r="CG92" s="539"/>
      <c r="CH92" s="539"/>
      <c r="CI92" s="539"/>
      <c r="CJ92" s="539"/>
      <c r="CK92" s="539"/>
      <c r="CL92" s="539"/>
      <c r="CM92" s="539"/>
      <c r="CN92" s="539"/>
      <c r="CO92" s="539"/>
      <c r="CP92" s="539"/>
      <c r="CQ92" s="108"/>
      <c r="CR92" s="109"/>
      <c r="CS92" s="109"/>
      <c r="CT92" s="109"/>
      <c r="CU92" s="129"/>
    </row>
    <row r="93" spans="2:99" ht="9.75" customHeight="1">
      <c r="B93" s="607"/>
      <c r="C93" s="546"/>
      <c r="D93" s="546"/>
      <c r="E93" s="546"/>
      <c r="F93" s="546"/>
      <c r="G93" s="546"/>
      <c r="H93" s="546"/>
      <c r="I93" s="546"/>
      <c r="J93" s="546"/>
      <c r="K93" s="546"/>
      <c r="L93" s="546"/>
      <c r="M93" s="546"/>
      <c r="N93" s="546"/>
      <c r="O93" s="546"/>
      <c r="P93" s="546"/>
      <c r="Q93" s="546"/>
      <c r="R93" s="546"/>
      <c r="S93" s="546"/>
      <c r="T93" s="546"/>
      <c r="U93" s="546"/>
      <c r="V93" s="546"/>
      <c r="W93" s="584"/>
      <c r="X93" s="127"/>
      <c r="Y93" s="109"/>
      <c r="Z93" s="109"/>
      <c r="AA93" s="109"/>
      <c r="AB93" s="108"/>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108"/>
      <c r="BF93" s="109"/>
      <c r="BG93" s="109"/>
      <c r="BH93" s="109"/>
      <c r="BI93" s="128"/>
      <c r="BJ93" s="127"/>
      <c r="BK93" s="109"/>
      <c r="BL93" s="109"/>
      <c r="BM93" s="109"/>
      <c r="BN93" s="108"/>
      <c r="BO93" s="539"/>
      <c r="BP93" s="539"/>
      <c r="BQ93" s="539"/>
      <c r="BR93" s="539"/>
      <c r="BS93" s="539"/>
      <c r="BT93" s="539"/>
      <c r="BU93" s="539"/>
      <c r="BV93" s="539"/>
      <c r="BW93" s="539"/>
      <c r="BX93" s="539"/>
      <c r="BY93" s="539"/>
      <c r="BZ93" s="539"/>
      <c r="CA93" s="539"/>
      <c r="CB93" s="539"/>
      <c r="CC93" s="539"/>
      <c r="CD93" s="539"/>
      <c r="CE93" s="539"/>
      <c r="CF93" s="539"/>
      <c r="CG93" s="539"/>
      <c r="CH93" s="539"/>
      <c r="CI93" s="539"/>
      <c r="CJ93" s="539"/>
      <c r="CK93" s="539"/>
      <c r="CL93" s="539"/>
      <c r="CM93" s="539"/>
      <c r="CN93" s="539"/>
      <c r="CO93" s="539"/>
      <c r="CP93" s="539"/>
      <c r="CQ93" s="108"/>
      <c r="CR93" s="109"/>
      <c r="CS93" s="109"/>
      <c r="CT93" s="109"/>
      <c r="CU93" s="129"/>
    </row>
    <row r="94" spans="2:99" ht="9.75" customHeight="1">
      <c r="B94" s="607"/>
      <c r="C94" s="546"/>
      <c r="D94" s="546"/>
      <c r="E94" s="546"/>
      <c r="F94" s="546"/>
      <c r="G94" s="546"/>
      <c r="H94" s="546"/>
      <c r="I94" s="546"/>
      <c r="J94" s="546"/>
      <c r="K94" s="546"/>
      <c r="L94" s="546"/>
      <c r="M94" s="546"/>
      <c r="N94" s="546"/>
      <c r="O94" s="546"/>
      <c r="P94" s="546"/>
      <c r="Q94" s="546"/>
      <c r="R94" s="546"/>
      <c r="S94" s="546"/>
      <c r="T94" s="546"/>
      <c r="U94" s="546"/>
      <c r="V94" s="546"/>
      <c r="W94" s="584"/>
      <c r="X94" s="127"/>
      <c r="Y94" s="109"/>
      <c r="Z94" s="109"/>
      <c r="AA94" s="109"/>
      <c r="AB94" s="108"/>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108"/>
      <c r="BF94" s="109"/>
      <c r="BG94" s="109"/>
      <c r="BH94" s="109"/>
      <c r="BI94" s="128"/>
      <c r="BJ94" s="127"/>
      <c r="BK94" s="109"/>
      <c r="BL94" s="109"/>
      <c r="BM94" s="109"/>
      <c r="BN94" s="108"/>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108"/>
      <c r="CR94" s="109"/>
      <c r="CS94" s="109"/>
      <c r="CT94" s="109"/>
      <c r="CU94" s="129"/>
    </row>
    <row r="95" spans="2:99" ht="9.75" customHeight="1">
      <c r="B95" s="607"/>
      <c r="C95" s="546"/>
      <c r="D95" s="546"/>
      <c r="E95" s="546"/>
      <c r="F95" s="546"/>
      <c r="G95" s="546"/>
      <c r="H95" s="546"/>
      <c r="I95" s="546"/>
      <c r="J95" s="546"/>
      <c r="K95" s="546"/>
      <c r="L95" s="546"/>
      <c r="M95" s="546"/>
      <c r="N95" s="546"/>
      <c r="O95" s="546"/>
      <c r="P95" s="546"/>
      <c r="Q95" s="546"/>
      <c r="R95" s="546"/>
      <c r="S95" s="546"/>
      <c r="T95" s="546"/>
      <c r="U95" s="546"/>
      <c r="V95" s="546"/>
      <c r="W95" s="584"/>
      <c r="X95" s="127"/>
      <c r="Y95" s="109"/>
      <c r="Z95" s="109"/>
      <c r="AA95" s="109"/>
      <c r="AB95" s="108"/>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108"/>
      <c r="BF95" s="109"/>
      <c r="BG95" s="109"/>
      <c r="BH95" s="109"/>
      <c r="BI95" s="128"/>
      <c r="BJ95" s="127"/>
      <c r="BK95" s="109"/>
      <c r="BL95" s="109"/>
      <c r="BM95" s="109"/>
      <c r="BN95" s="108"/>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108"/>
      <c r="CR95" s="109"/>
      <c r="CS95" s="109"/>
      <c r="CT95" s="109"/>
      <c r="CU95" s="129"/>
    </row>
    <row r="96" spans="2:99" ht="9.75" customHeight="1">
      <c r="B96" s="607"/>
      <c r="C96" s="546"/>
      <c r="D96" s="546"/>
      <c r="E96" s="546"/>
      <c r="F96" s="546"/>
      <c r="G96" s="546"/>
      <c r="H96" s="546"/>
      <c r="I96" s="546"/>
      <c r="J96" s="546"/>
      <c r="K96" s="546"/>
      <c r="L96" s="546"/>
      <c r="M96" s="546"/>
      <c r="N96" s="546"/>
      <c r="O96" s="546"/>
      <c r="P96" s="546"/>
      <c r="Q96" s="546"/>
      <c r="R96" s="546"/>
      <c r="S96" s="546"/>
      <c r="T96" s="546"/>
      <c r="U96" s="546"/>
      <c r="V96" s="546"/>
      <c r="W96" s="584"/>
      <c r="X96" s="127"/>
      <c r="Y96" s="109"/>
      <c r="Z96" s="109"/>
      <c r="AA96" s="109"/>
      <c r="AB96" s="108"/>
      <c r="AC96" s="539"/>
      <c r="AD96" s="539"/>
      <c r="AE96" s="539"/>
      <c r="AF96" s="539"/>
      <c r="AG96" s="539"/>
      <c r="AH96" s="539"/>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108"/>
      <c r="BF96" s="109"/>
      <c r="BG96" s="109"/>
      <c r="BH96" s="109"/>
      <c r="BI96" s="128"/>
      <c r="BJ96" s="127"/>
      <c r="BK96" s="109"/>
      <c r="BL96" s="109"/>
      <c r="BM96" s="109"/>
      <c r="BN96" s="108"/>
      <c r="BO96" s="539"/>
      <c r="BP96" s="539"/>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108"/>
      <c r="CR96" s="109"/>
      <c r="CS96" s="109"/>
      <c r="CT96" s="109"/>
      <c r="CU96" s="129"/>
    </row>
    <row r="97" spans="2:99" ht="9.75" customHeight="1">
      <c r="B97" s="607"/>
      <c r="C97" s="546"/>
      <c r="D97" s="546"/>
      <c r="E97" s="546"/>
      <c r="F97" s="546"/>
      <c r="G97" s="546"/>
      <c r="H97" s="546"/>
      <c r="I97" s="546"/>
      <c r="J97" s="546"/>
      <c r="K97" s="546"/>
      <c r="L97" s="546"/>
      <c r="M97" s="546"/>
      <c r="N97" s="546"/>
      <c r="O97" s="546"/>
      <c r="P97" s="546"/>
      <c r="Q97" s="546"/>
      <c r="R97" s="546"/>
      <c r="S97" s="546"/>
      <c r="T97" s="546"/>
      <c r="U97" s="546"/>
      <c r="V97" s="546"/>
      <c r="W97" s="584"/>
      <c r="X97" s="127"/>
      <c r="Y97" s="109"/>
      <c r="Z97" s="109"/>
      <c r="AA97" s="109"/>
      <c r="AB97" s="108"/>
      <c r="AC97" s="539"/>
      <c r="AD97" s="539"/>
      <c r="AE97" s="539"/>
      <c r="AF97" s="539"/>
      <c r="AG97" s="539"/>
      <c r="AH97" s="539"/>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108"/>
      <c r="BF97" s="109"/>
      <c r="BG97" s="109"/>
      <c r="BH97" s="109"/>
      <c r="BI97" s="128"/>
      <c r="BJ97" s="127"/>
      <c r="BK97" s="109"/>
      <c r="BL97" s="109"/>
      <c r="BM97" s="109"/>
      <c r="BN97" s="108"/>
      <c r="BO97" s="539"/>
      <c r="BP97" s="539"/>
      <c r="BQ97" s="539"/>
      <c r="BR97" s="539"/>
      <c r="BS97" s="539"/>
      <c r="BT97" s="539"/>
      <c r="BU97" s="539"/>
      <c r="BV97" s="539"/>
      <c r="BW97" s="539"/>
      <c r="BX97" s="539"/>
      <c r="BY97" s="539"/>
      <c r="BZ97" s="539"/>
      <c r="CA97" s="539"/>
      <c r="CB97" s="539"/>
      <c r="CC97" s="539"/>
      <c r="CD97" s="539"/>
      <c r="CE97" s="539"/>
      <c r="CF97" s="539"/>
      <c r="CG97" s="539"/>
      <c r="CH97" s="539"/>
      <c r="CI97" s="539"/>
      <c r="CJ97" s="539"/>
      <c r="CK97" s="539"/>
      <c r="CL97" s="539"/>
      <c r="CM97" s="539"/>
      <c r="CN97" s="539"/>
      <c r="CO97" s="539"/>
      <c r="CP97" s="539"/>
      <c r="CQ97" s="108"/>
      <c r="CR97" s="109"/>
      <c r="CS97" s="109"/>
      <c r="CT97" s="109"/>
      <c r="CU97" s="129"/>
    </row>
    <row r="98" spans="2:99" ht="9.75" customHeight="1">
      <c r="B98" s="607"/>
      <c r="C98" s="546"/>
      <c r="D98" s="546"/>
      <c r="E98" s="546"/>
      <c r="F98" s="546"/>
      <c r="G98" s="546"/>
      <c r="H98" s="546"/>
      <c r="I98" s="546"/>
      <c r="J98" s="546"/>
      <c r="K98" s="546"/>
      <c r="L98" s="546"/>
      <c r="M98" s="546"/>
      <c r="N98" s="546"/>
      <c r="O98" s="546"/>
      <c r="P98" s="546"/>
      <c r="Q98" s="546"/>
      <c r="R98" s="546"/>
      <c r="S98" s="546"/>
      <c r="T98" s="546"/>
      <c r="U98" s="546"/>
      <c r="V98" s="546"/>
      <c r="W98" s="584"/>
      <c r="X98" s="127"/>
      <c r="Y98" s="109"/>
      <c r="Z98" s="109"/>
      <c r="AA98" s="109"/>
      <c r="AB98" s="108"/>
      <c r="AC98" s="539"/>
      <c r="AD98" s="539"/>
      <c r="AE98" s="539"/>
      <c r="AF98" s="539"/>
      <c r="AG98" s="539"/>
      <c r="AH98" s="539"/>
      <c r="AI98" s="539"/>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108"/>
      <c r="BF98" s="109"/>
      <c r="BG98" s="109"/>
      <c r="BH98" s="109"/>
      <c r="BI98" s="128"/>
      <c r="BJ98" s="127"/>
      <c r="BK98" s="109"/>
      <c r="BL98" s="109"/>
      <c r="BM98" s="109"/>
      <c r="BN98" s="108"/>
      <c r="BO98" s="539"/>
      <c r="BP98" s="539"/>
      <c r="BQ98" s="539"/>
      <c r="BR98" s="539"/>
      <c r="BS98" s="539"/>
      <c r="BT98" s="539"/>
      <c r="BU98" s="539"/>
      <c r="BV98" s="539"/>
      <c r="BW98" s="539"/>
      <c r="BX98" s="539"/>
      <c r="BY98" s="539"/>
      <c r="BZ98" s="539"/>
      <c r="CA98" s="539"/>
      <c r="CB98" s="539"/>
      <c r="CC98" s="539"/>
      <c r="CD98" s="539"/>
      <c r="CE98" s="539"/>
      <c r="CF98" s="539"/>
      <c r="CG98" s="539"/>
      <c r="CH98" s="539"/>
      <c r="CI98" s="539"/>
      <c r="CJ98" s="539"/>
      <c r="CK98" s="539"/>
      <c r="CL98" s="539"/>
      <c r="CM98" s="539"/>
      <c r="CN98" s="539"/>
      <c r="CO98" s="539"/>
      <c r="CP98" s="539"/>
      <c r="CQ98" s="108"/>
      <c r="CR98" s="109"/>
      <c r="CS98" s="109"/>
      <c r="CT98" s="109"/>
      <c r="CU98" s="129"/>
    </row>
    <row r="99" spans="2:99" ht="9.75" customHeight="1">
      <c r="B99" s="607"/>
      <c r="C99" s="546"/>
      <c r="D99" s="546"/>
      <c r="E99" s="546"/>
      <c r="F99" s="546"/>
      <c r="G99" s="546"/>
      <c r="H99" s="546"/>
      <c r="I99" s="546"/>
      <c r="J99" s="546"/>
      <c r="K99" s="546"/>
      <c r="L99" s="546"/>
      <c r="M99" s="546"/>
      <c r="N99" s="546"/>
      <c r="O99" s="546"/>
      <c r="P99" s="546"/>
      <c r="Q99" s="546"/>
      <c r="R99" s="546"/>
      <c r="S99" s="546"/>
      <c r="T99" s="546"/>
      <c r="U99" s="546"/>
      <c r="V99" s="546"/>
      <c r="W99" s="584"/>
      <c r="X99" s="127"/>
      <c r="Y99" s="109"/>
      <c r="Z99" s="109"/>
      <c r="AA99" s="109"/>
      <c r="AB99" s="108"/>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108"/>
      <c r="BF99" s="109"/>
      <c r="BG99" s="109"/>
      <c r="BH99" s="109"/>
      <c r="BI99" s="128"/>
      <c r="BJ99" s="127"/>
      <c r="BK99" s="109"/>
      <c r="BL99" s="109"/>
      <c r="BM99" s="109"/>
      <c r="BN99" s="108"/>
      <c r="BO99" s="539"/>
      <c r="BP99" s="539"/>
      <c r="BQ99" s="539"/>
      <c r="BR99" s="539"/>
      <c r="BS99" s="539"/>
      <c r="BT99" s="539"/>
      <c r="BU99" s="539"/>
      <c r="BV99" s="539"/>
      <c r="BW99" s="539"/>
      <c r="BX99" s="539"/>
      <c r="BY99" s="539"/>
      <c r="BZ99" s="539"/>
      <c r="CA99" s="539"/>
      <c r="CB99" s="539"/>
      <c r="CC99" s="539"/>
      <c r="CD99" s="539"/>
      <c r="CE99" s="539"/>
      <c r="CF99" s="539"/>
      <c r="CG99" s="539"/>
      <c r="CH99" s="539"/>
      <c r="CI99" s="539"/>
      <c r="CJ99" s="539"/>
      <c r="CK99" s="539"/>
      <c r="CL99" s="539"/>
      <c r="CM99" s="539"/>
      <c r="CN99" s="539"/>
      <c r="CO99" s="539"/>
      <c r="CP99" s="539"/>
      <c r="CQ99" s="108"/>
      <c r="CR99" s="109"/>
      <c r="CS99" s="109"/>
      <c r="CT99" s="109"/>
      <c r="CU99" s="129"/>
    </row>
    <row r="100" spans="2:99" ht="9.75" customHeight="1">
      <c r="B100" s="607"/>
      <c r="C100" s="546"/>
      <c r="D100" s="546"/>
      <c r="E100" s="546"/>
      <c r="F100" s="546"/>
      <c r="G100" s="546"/>
      <c r="H100" s="546"/>
      <c r="I100" s="546"/>
      <c r="J100" s="546"/>
      <c r="K100" s="546"/>
      <c r="L100" s="546"/>
      <c r="M100" s="546"/>
      <c r="N100" s="546"/>
      <c r="O100" s="546"/>
      <c r="P100" s="546"/>
      <c r="Q100" s="546"/>
      <c r="R100" s="546"/>
      <c r="S100" s="546"/>
      <c r="T100" s="546"/>
      <c r="U100" s="546"/>
      <c r="V100" s="546"/>
      <c r="W100" s="584"/>
      <c r="X100" s="127"/>
      <c r="Y100" s="109"/>
      <c r="Z100" s="109"/>
      <c r="AA100" s="109"/>
      <c r="AB100" s="108"/>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108"/>
      <c r="BF100" s="109"/>
      <c r="BG100" s="109"/>
      <c r="BH100" s="109"/>
      <c r="BI100" s="128"/>
      <c r="BJ100" s="127"/>
      <c r="BK100" s="109"/>
      <c r="BL100" s="109"/>
      <c r="BM100" s="109"/>
      <c r="BN100" s="108"/>
      <c r="BO100" s="539"/>
      <c r="BP100" s="539"/>
      <c r="BQ100" s="539"/>
      <c r="BR100" s="539"/>
      <c r="BS100" s="539"/>
      <c r="BT100" s="539"/>
      <c r="BU100" s="539"/>
      <c r="BV100" s="539"/>
      <c r="BW100" s="539"/>
      <c r="BX100" s="539"/>
      <c r="BY100" s="539"/>
      <c r="BZ100" s="539"/>
      <c r="CA100" s="539"/>
      <c r="CB100" s="539"/>
      <c r="CC100" s="539"/>
      <c r="CD100" s="539"/>
      <c r="CE100" s="539"/>
      <c r="CF100" s="539"/>
      <c r="CG100" s="539"/>
      <c r="CH100" s="539"/>
      <c r="CI100" s="539"/>
      <c r="CJ100" s="539"/>
      <c r="CK100" s="539"/>
      <c r="CL100" s="539"/>
      <c r="CM100" s="539"/>
      <c r="CN100" s="539"/>
      <c r="CO100" s="539"/>
      <c r="CP100" s="539"/>
      <c r="CQ100" s="108"/>
      <c r="CR100" s="109"/>
      <c r="CS100" s="109"/>
      <c r="CT100" s="109"/>
      <c r="CU100" s="129"/>
    </row>
    <row r="101" spans="2:99" ht="9.75" customHeight="1">
      <c r="B101" s="607"/>
      <c r="C101" s="546"/>
      <c r="D101" s="546"/>
      <c r="E101" s="546"/>
      <c r="F101" s="546"/>
      <c r="G101" s="546"/>
      <c r="H101" s="546"/>
      <c r="I101" s="546"/>
      <c r="J101" s="546"/>
      <c r="K101" s="546"/>
      <c r="L101" s="546"/>
      <c r="M101" s="546"/>
      <c r="N101" s="546"/>
      <c r="O101" s="546"/>
      <c r="P101" s="546"/>
      <c r="Q101" s="546"/>
      <c r="R101" s="546"/>
      <c r="S101" s="546"/>
      <c r="T101" s="546"/>
      <c r="U101" s="546"/>
      <c r="V101" s="546"/>
      <c r="W101" s="584"/>
      <c r="X101" s="127"/>
      <c r="Y101" s="109"/>
      <c r="Z101" s="109"/>
      <c r="AA101" s="109"/>
      <c r="AB101" s="108"/>
      <c r="AC101" s="539"/>
      <c r="AD101" s="539"/>
      <c r="AE101" s="539"/>
      <c r="AF101" s="539"/>
      <c r="AG101" s="539"/>
      <c r="AH101" s="539"/>
      <c r="AI101" s="539"/>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108"/>
      <c r="BF101" s="109"/>
      <c r="BG101" s="109"/>
      <c r="BH101" s="109"/>
      <c r="BI101" s="128"/>
      <c r="BJ101" s="127"/>
      <c r="BK101" s="109"/>
      <c r="BL101" s="109"/>
      <c r="BM101" s="109"/>
      <c r="BN101" s="108"/>
      <c r="BO101" s="539"/>
      <c r="BP101" s="539"/>
      <c r="BQ101" s="539"/>
      <c r="BR101" s="539"/>
      <c r="BS101" s="539"/>
      <c r="BT101" s="539"/>
      <c r="BU101" s="539"/>
      <c r="BV101" s="539"/>
      <c r="BW101" s="539"/>
      <c r="BX101" s="539"/>
      <c r="BY101" s="539"/>
      <c r="BZ101" s="539"/>
      <c r="CA101" s="539"/>
      <c r="CB101" s="539"/>
      <c r="CC101" s="539"/>
      <c r="CD101" s="539"/>
      <c r="CE101" s="539"/>
      <c r="CF101" s="539"/>
      <c r="CG101" s="539"/>
      <c r="CH101" s="539"/>
      <c r="CI101" s="539"/>
      <c r="CJ101" s="539"/>
      <c r="CK101" s="539"/>
      <c r="CL101" s="539"/>
      <c r="CM101" s="539"/>
      <c r="CN101" s="539"/>
      <c r="CO101" s="539"/>
      <c r="CP101" s="539"/>
      <c r="CQ101" s="108"/>
      <c r="CR101" s="109"/>
      <c r="CS101" s="109"/>
      <c r="CT101" s="109"/>
      <c r="CU101" s="129"/>
    </row>
    <row r="102" spans="2:99" ht="9.75" customHeight="1">
      <c r="B102" s="607"/>
      <c r="C102" s="546"/>
      <c r="D102" s="546"/>
      <c r="E102" s="546"/>
      <c r="F102" s="546"/>
      <c r="G102" s="546"/>
      <c r="H102" s="546"/>
      <c r="I102" s="546"/>
      <c r="J102" s="546"/>
      <c r="K102" s="546"/>
      <c r="L102" s="546"/>
      <c r="M102" s="546"/>
      <c r="N102" s="546"/>
      <c r="O102" s="546"/>
      <c r="P102" s="546"/>
      <c r="Q102" s="546"/>
      <c r="R102" s="546"/>
      <c r="S102" s="546"/>
      <c r="T102" s="546"/>
      <c r="U102" s="546"/>
      <c r="V102" s="546"/>
      <c r="W102" s="584"/>
      <c r="X102" s="127"/>
      <c r="Y102" s="109"/>
      <c r="Z102" s="109"/>
      <c r="AA102" s="109"/>
      <c r="AB102" s="108"/>
      <c r="AC102" s="539"/>
      <c r="AD102" s="539"/>
      <c r="AE102" s="539"/>
      <c r="AF102" s="539"/>
      <c r="AG102" s="539"/>
      <c r="AH102" s="539"/>
      <c r="AI102" s="539"/>
      <c r="AJ102" s="539"/>
      <c r="AK102" s="539"/>
      <c r="AL102" s="539"/>
      <c r="AM102" s="539"/>
      <c r="AN102" s="539"/>
      <c r="AO102" s="539"/>
      <c r="AP102" s="539"/>
      <c r="AQ102" s="539"/>
      <c r="AR102" s="539"/>
      <c r="AS102" s="539"/>
      <c r="AT102" s="539"/>
      <c r="AU102" s="539"/>
      <c r="AV102" s="539"/>
      <c r="AW102" s="539"/>
      <c r="AX102" s="539"/>
      <c r="AY102" s="539"/>
      <c r="AZ102" s="539"/>
      <c r="BA102" s="539"/>
      <c r="BB102" s="539"/>
      <c r="BC102" s="539"/>
      <c r="BD102" s="539"/>
      <c r="BE102" s="108"/>
      <c r="BF102" s="109"/>
      <c r="BG102" s="109"/>
      <c r="BH102" s="109"/>
      <c r="BI102" s="128"/>
      <c r="BJ102" s="127"/>
      <c r="BK102" s="109"/>
      <c r="BL102" s="109"/>
      <c r="BM102" s="109"/>
      <c r="BN102" s="108"/>
      <c r="BO102" s="539"/>
      <c r="BP102" s="539"/>
      <c r="BQ102" s="539"/>
      <c r="BR102" s="539"/>
      <c r="BS102" s="539"/>
      <c r="BT102" s="539"/>
      <c r="BU102" s="539"/>
      <c r="BV102" s="539"/>
      <c r="BW102" s="539"/>
      <c r="BX102" s="539"/>
      <c r="BY102" s="539"/>
      <c r="BZ102" s="539"/>
      <c r="CA102" s="539"/>
      <c r="CB102" s="539"/>
      <c r="CC102" s="539"/>
      <c r="CD102" s="539"/>
      <c r="CE102" s="539"/>
      <c r="CF102" s="539"/>
      <c r="CG102" s="539"/>
      <c r="CH102" s="539"/>
      <c r="CI102" s="539"/>
      <c r="CJ102" s="539"/>
      <c r="CK102" s="539"/>
      <c r="CL102" s="539"/>
      <c r="CM102" s="539"/>
      <c r="CN102" s="539"/>
      <c r="CO102" s="539"/>
      <c r="CP102" s="539"/>
      <c r="CQ102" s="108"/>
      <c r="CR102" s="109"/>
      <c r="CS102" s="109"/>
      <c r="CT102" s="109"/>
      <c r="CU102" s="129"/>
    </row>
    <row r="103" spans="2:99" ht="9.75" customHeight="1">
      <c r="B103" s="607"/>
      <c r="C103" s="546"/>
      <c r="D103" s="546"/>
      <c r="E103" s="546"/>
      <c r="F103" s="546"/>
      <c r="G103" s="546"/>
      <c r="H103" s="546"/>
      <c r="I103" s="546"/>
      <c r="J103" s="546"/>
      <c r="K103" s="546"/>
      <c r="L103" s="546"/>
      <c r="M103" s="546"/>
      <c r="N103" s="546"/>
      <c r="O103" s="546"/>
      <c r="P103" s="546"/>
      <c r="Q103" s="546"/>
      <c r="R103" s="546"/>
      <c r="S103" s="546"/>
      <c r="T103" s="546"/>
      <c r="U103" s="546"/>
      <c r="V103" s="546"/>
      <c r="W103" s="584"/>
      <c r="X103" s="127"/>
      <c r="Y103" s="109"/>
      <c r="Z103" s="109"/>
      <c r="AA103" s="109"/>
      <c r="AB103" s="108"/>
      <c r="AC103" s="539"/>
      <c r="AD103" s="539"/>
      <c r="AE103" s="539"/>
      <c r="AF103" s="539"/>
      <c r="AG103" s="539"/>
      <c r="AH103" s="539"/>
      <c r="AI103" s="539"/>
      <c r="AJ103" s="539"/>
      <c r="AK103" s="539"/>
      <c r="AL103" s="539"/>
      <c r="AM103" s="539"/>
      <c r="AN103" s="539"/>
      <c r="AO103" s="539"/>
      <c r="AP103" s="539"/>
      <c r="AQ103" s="539"/>
      <c r="AR103" s="539"/>
      <c r="AS103" s="539"/>
      <c r="AT103" s="539"/>
      <c r="AU103" s="539"/>
      <c r="AV103" s="539"/>
      <c r="AW103" s="539"/>
      <c r="AX103" s="539"/>
      <c r="AY103" s="539"/>
      <c r="AZ103" s="539"/>
      <c r="BA103" s="539"/>
      <c r="BB103" s="539"/>
      <c r="BC103" s="539"/>
      <c r="BD103" s="539"/>
      <c r="BE103" s="108"/>
      <c r="BF103" s="109"/>
      <c r="BG103" s="109"/>
      <c r="BH103" s="109"/>
      <c r="BI103" s="128"/>
      <c r="BJ103" s="127"/>
      <c r="BK103" s="109"/>
      <c r="BL103" s="109"/>
      <c r="BM103" s="109"/>
      <c r="BN103" s="108"/>
      <c r="BO103" s="539"/>
      <c r="BP103" s="539"/>
      <c r="BQ103" s="539"/>
      <c r="BR103" s="539"/>
      <c r="BS103" s="539"/>
      <c r="BT103" s="539"/>
      <c r="BU103" s="539"/>
      <c r="BV103" s="539"/>
      <c r="BW103" s="539"/>
      <c r="BX103" s="539"/>
      <c r="BY103" s="539"/>
      <c r="BZ103" s="539"/>
      <c r="CA103" s="539"/>
      <c r="CB103" s="539"/>
      <c r="CC103" s="539"/>
      <c r="CD103" s="539"/>
      <c r="CE103" s="539"/>
      <c r="CF103" s="539"/>
      <c r="CG103" s="539"/>
      <c r="CH103" s="539"/>
      <c r="CI103" s="539"/>
      <c r="CJ103" s="539"/>
      <c r="CK103" s="539"/>
      <c r="CL103" s="539"/>
      <c r="CM103" s="539"/>
      <c r="CN103" s="539"/>
      <c r="CO103" s="539"/>
      <c r="CP103" s="539"/>
      <c r="CQ103" s="108"/>
      <c r="CR103" s="109"/>
      <c r="CS103" s="109"/>
      <c r="CT103" s="109"/>
      <c r="CU103" s="129"/>
    </row>
    <row r="104" spans="2:99" ht="9.75" customHeight="1">
      <c r="B104" s="607"/>
      <c r="C104" s="546"/>
      <c r="D104" s="546"/>
      <c r="E104" s="546"/>
      <c r="F104" s="546"/>
      <c r="G104" s="546"/>
      <c r="H104" s="546"/>
      <c r="I104" s="546"/>
      <c r="J104" s="546"/>
      <c r="K104" s="546"/>
      <c r="L104" s="546"/>
      <c r="M104" s="546"/>
      <c r="N104" s="546"/>
      <c r="O104" s="546"/>
      <c r="P104" s="546"/>
      <c r="Q104" s="546"/>
      <c r="R104" s="546"/>
      <c r="S104" s="546"/>
      <c r="T104" s="546"/>
      <c r="U104" s="546"/>
      <c r="V104" s="546"/>
      <c r="W104" s="584"/>
      <c r="X104" s="127"/>
      <c r="Y104" s="109"/>
      <c r="Z104" s="109"/>
      <c r="AA104" s="109"/>
      <c r="AB104" s="108"/>
      <c r="AC104" s="539"/>
      <c r="AD104" s="539"/>
      <c r="AE104" s="539"/>
      <c r="AF104" s="539"/>
      <c r="AG104" s="539"/>
      <c r="AH104" s="539"/>
      <c r="AI104" s="539"/>
      <c r="AJ104" s="539"/>
      <c r="AK104" s="539"/>
      <c r="AL104" s="539"/>
      <c r="AM104" s="539"/>
      <c r="AN104" s="539"/>
      <c r="AO104" s="539"/>
      <c r="AP104" s="539"/>
      <c r="AQ104" s="539"/>
      <c r="AR104" s="539"/>
      <c r="AS104" s="539"/>
      <c r="AT104" s="539"/>
      <c r="AU104" s="539"/>
      <c r="AV104" s="539"/>
      <c r="AW104" s="539"/>
      <c r="AX104" s="539"/>
      <c r="AY104" s="539"/>
      <c r="AZ104" s="539"/>
      <c r="BA104" s="539"/>
      <c r="BB104" s="539"/>
      <c r="BC104" s="539"/>
      <c r="BD104" s="539"/>
      <c r="BE104" s="108"/>
      <c r="BF104" s="109"/>
      <c r="BG104" s="109"/>
      <c r="BH104" s="109"/>
      <c r="BI104" s="128"/>
      <c r="BJ104" s="127"/>
      <c r="BK104" s="109"/>
      <c r="BL104" s="109"/>
      <c r="BM104" s="109"/>
      <c r="BN104" s="108"/>
      <c r="BO104" s="539"/>
      <c r="BP104" s="539"/>
      <c r="BQ104" s="539"/>
      <c r="BR104" s="539"/>
      <c r="BS104" s="539"/>
      <c r="BT104" s="539"/>
      <c r="BU104" s="539"/>
      <c r="BV104" s="539"/>
      <c r="BW104" s="539"/>
      <c r="BX104" s="539"/>
      <c r="BY104" s="539"/>
      <c r="BZ104" s="539"/>
      <c r="CA104" s="539"/>
      <c r="CB104" s="539"/>
      <c r="CC104" s="539"/>
      <c r="CD104" s="539"/>
      <c r="CE104" s="539"/>
      <c r="CF104" s="539"/>
      <c r="CG104" s="539"/>
      <c r="CH104" s="539"/>
      <c r="CI104" s="539"/>
      <c r="CJ104" s="539"/>
      <c r="CK104" s="539"/>
      <c r="CL104" s="539"/>
      <c r="CM104" s="539"/>
      <c r="CN104" s="539"/>
      <c r="CO104" s="539"/>
      <c r="CP104" s="539"/>
      <c r="CQ104" s="108"/>
      <c r="CR104" s="109"/>
      <c r="CS104" s="109"/>
      <c r="CT104" s="109"/>
      <c r="CU104" s="129"/>
    </row>
    <row r="105" spans="2:99" ht="9.75" customHeight="1">
      <c r="B105" s="607"/>
      <c r="C105" s="546"/>
      <c r="D105" s="546"/>
      <c r="E105" s="546"/>
      <c r="F105" s="546"/>
      <c r="G105" s="546"/>
      <c r="H105" s="546"/>
      <c r="I105" s="546"/>
      <c r="J105" s="546"/>
      <c r="K105" s="546"/>
      <c r="L105" s="546"/>
      <c r="M105" s="546"/>
      <c r="N105" s="546"/>
      <c r="O105" s="546"/>
      <c r="P105" s="546"/>
      <c r="Q105" s="546"/>
      <c r="R105" s="546"/>
      <c r="S105" s="546"/>
      <c r="T105" s="546"/>
      <c r="U105" s="546"/>
      <c r="V105" s="546"/>
      <c r="W105" s="584"/>
      <c r="X105" s="127"/>
      <c r="Y105" s="109"/>
      <c r="Z105" s="109"/>
      <c r="AA105" s="109"/>
      <c r="AB105" s="108"/>
      <c r="AC105" s="539"/>
      <c r="AD105" s="539"/>
      <c r="AE105" s="539"/>
      <c r="AF105" s="539"/>
      <c r="AG105" s="539"/>
      <c r="AH105" s="539"/>
      <c r="AI105" s="539"/>
      <c r="AJ105" s="539"/>
      <c r="AK105" s="539"/>
      <c r="AL105" s="539"/>
      <c r="AM105" s="539"/>
      <c r="AN105" s="539"/>
      <c r="AO105" s="539"/>
      <c r="AP105" s="539"/>
      <c r="AQ105" s="539"/>
      <c r="AR105" s="539"/>
      <c r="AS105" s="539"/>
      <c r="AT105" s="539"/>
      <c r="AU105" s="539"/>
      <c r="AV105" s="539"/>
      <c r="AW105" s="539"/>
      <c r="AX105" s="539"/>
      <c r="AY105" s="539"/>
      <c r="AZ105" s="539"/>
      <c r="BA105" s="539"/>
      <c r="BB105" s="539"/>
      <c r="BC105" s="539"/>
      <c r="BD105" s="539"/>
      <c r="BE105" s="108"/>
      <c r="BF105" s="109"/>
      <c r="BG105" s="109"/>
      <c r="BH105" s="109"/>
      <c r="BI105" s="128"/>
      <c r="BJ105" s="127"/>
      <c r="BK105" s="109"/>
      <c r="BL105" s="109"/>
      <c r="BM105" s="109"/>
      <c r="BN105" s="108"/>
      <c r="BO105" s="539"/>
      <c r="BP105" s="539"/>
      <c r="BQ105" s="539"/>
      <c r="BR105" s="539"/>
      <c r="BS105" s="539"/>
      <c r="BT105" s="539"/>
      <c r="BU105" s="539"/>
      <c r="BV105" s="539"/>
      <c r="BW105" s="539"/>
      <c r="BX105" s="539"/>
      <c r="BY105" s="539"/>
      <c r="BZ105" s="539"/>
      <c r="CA105" s="539"/>
      <c r="CB105" s="539"/>
      <c r="CC105" s="539"/>
      <c r="CD105" s="539"/>
      <c r="CE105" s="539"/>
      <c r="CF105" s="539"/>
      <c r="CG105" s="539"/>
      <c r="CH105" s="539"/>
      <c r="CI105" s="539"/>
      <c r="CJ105" s="539"/>
      <c r="CK105" s="539"/>
      <c r="CL105" s="539"/>
      <c r="CM105" s="539"/>
      <c r="CN105" s="539"/>
      <c r="CO105" s="539"/>
      <c r="CP105" s="539"/>
      <c r="CQ105" s="108"/>
      <c r="CR105" s="109"/>
      <c r="CS105" s="109"/>
      <c r="CT105" s="109"/>
      <c r="CU105" s="129"/>
    </row>
    <row r="106" spans="2:99" ht="9.75" customHeight="1">
      <c r="B106" s="607"/>
      <c r="C106" s="546"/>
      <c r="D106" s="546"/>
      <c r="E106" s="546"/>
      <c r="F106" s="546"/>
      <c r="G106" s="546"/>
      <c r="H106" s="546"/>
      <c r="I106" s="546"/>
      <c r="J106" s="546"/>
      <c r="K106" s="546"/>
      <c r="L106" s="546"/>
      <c r="M106" s="546"/>
      <c r="N106" s="546"/>
      <c r="O106" s="546"/>
      <c r="P106" s="546"/>
      <c r="Q106" s="546"/>
      <c r="R106" s="546"/>
      <c r="S106" s="546"/>
      <c r="T106" s="546"/>
      <c r="U106" s="546"/>
      <c r="V106" s="546"/>
      <c r="W106" s="584"/>
      <c r="X106" s="127"/>
      <c r="Y106" s="109"/>
      <c r="Z106" s="109"/>
      <c r="AA106" s="109"/>
      <c r="AB106" s="108"/>
      <c r="AC106" s="539"/>
      <c r="AD106" s="539"/>
      <c r="AE106" s="539"/>
      <c r="AF106" s="539"/>
      <c r="AG106" s="539"/>
      <c r="AH106" s="539"/>
      <c r="AI106" s="539"/>
      <c r="AJ106" s="539"/>
      <c r="AK106" s="539"/>
      <c r="AL106" s="539"/>
      <c r="AM106" s="539"/>
      <c r="AN106" s="539"/>
      <c r="AO106" s="539"/>
      <c r="AP106" s="539"/>
      <c r="AQ106" s="539"/>
      <c r="AR106" s="539"/>
      <c r="AS106" s="539"/>
      <c r="AT106" s="539"/>
      <c r="AU106" s="539"/>
      <c r="AV106" s="539"/>
      <c r="AW106" s="539"/>
      <c r="AX106" s="539"/>
      <c r="AY106" s="539"/>
      <c r="AZ106" s="539"/>
      <c r="BA106" s="539"/>
      <c r="BB106" s="539"/>
      <c r="BC106" s="539"/>
      <c r="BD106" s="539"/>
      <c r="BE106" s="108"/>
      <c r="BF106" s="109"/>
      <c r="BG106" s="109"/>
      <c r="BH106" s="109"/>
      <c r="BI106" s="128"/>
      <c r="BJ106" s="127"/>
      <c r="BK106" s="109"/>
      <c r="BL106" s="109"/>
      <c r="BM106" s="109"/>
      <c r="BN106" s="108"/>
      <c r="BO106" s="539"/>
      <c r="BP106" s="539"/>
      <c r="BQ106" s="539"/>
      <c r="BR106" s="539"/>
      <c r="BS106" s="539"/>
      <c r="BT106" s="539"/>
      <c r="BU106" s="539"/>
      <c r="BV106" s="539"/>
      <c r="BW106" s="539"/>
      <c r="BX106" s="539"/>
      <c r="BY106" s="539"/>
      <c r="BZ106" s="539"/>
      <c r="CA106" s="539"/>
      <c r="CB106" s="539"/>
      <c r="CC106" s="539"/>
      <c r="CD106" s="539"/>
      <c r="CE106" s="539"/>
      <c r="CF106" s="539"/>
      <c r="CG106" s="539"/>
      <c r="CH106" s="539"/>
      <c r="CI106" s="539"/>
      <c r="CJ106" s="539"/>
      <c r="CK106" s="539"/>
      <c r="CL106" s="539"/>
      <c r="CM106" s="539"/>
      <c r="CN106" s="539"/>
      <c r="CO106" s="539"/>
      <c r="CP106" s="539"/>
      <c r="CQ106" s="108"/>
      <c r="CR106" s="109"/>
      <c r="CS106" s="109"/>
      <c r="CT106" s="109"/>
      <c r="CU106" s="129"/>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6"/>
      <c r="X107" s="130"/>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2"/>
      <c r="BJ107" s="130"/>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3"/>
    </row>
    <row r="108" spans="2:99" ht="7.5" customHeight="1">
      <c r="B108" s="644" t="s">
        <v>223</v>
      </c>
      <c r="C108" s="645"/>
      <c r="D108" s="645"/>
      <c r="E108" s="645"/>
      <c r="F108" s="645"/>
      <c r="G108" s="645"/>
      <c r="H108" s="650" t="s">
        <v>208</v>
      </c>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50"/>
      <c r="CC108" s="650"/>
      <c r="CD108" s="650"/>
      <c r="CE108" s="650"/>
      <c r="CF108" s="650"/>
      <c r="CG108" s="650"/>
      <c r="CH108" s="650"/>
      <c r="CI108" s="650"/>
      <c r="CJ108" s="650"/>
      <c r="CK108" s="650"/>
      <c r="CL108" s="650"/>
      <c r="CM108" s="650"/>
      <c r="CN108" s="650"/>
      <c r="CO108" s="650"/>
      <c r="CP108" s="650"/>
      <c r="CQ108" s="650"/>
      <c r="CR108" s="650"/>
      <c r="CS108" s="650"/>
      <c r="CT108" s="650"/>
      <c r="CU108" s="651"/>
    </row>
    <row r="109" spans="2:99" ht="7.5" customHeight="1">
      <c r="B109" s="646"/>
      <c r="C109" s="647"/>
      <c r="D109" s="647"/>
      <c r="E109" s="647"/>
      <c r="F109" s="647"/>
      <c r="G109" s="647"/>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T109" s="652"/>
      <c r="AU109" s="652"/>
      <c r="AV109" s="652"/>
      <c r="AW109" s="652"/>
      <c r="AX109" s="652"/>
      <c r="AY109" s="652"/>
      <c r="AZ109" s="652"/>
      <c r="BA109" s="652"/>
      <c r="BB109" s="652"/>
      <c r="BC109" s="652"/>
      <c r="BD109" s="652"/>
      <c r="BE109" s="652"/>
      <c r="BF109" s="652"/>
      <c r="BG109" s="652"/>
      <c r="BH109" s="652"/>
      <c r="BI109" s="652"/>
      <c r="BJ109" s="652"/>
      <c r="BK109" s="652"/>
      <c r="BL109" s="652"/>
      <c r="BM109" s="652"/>
      <c r="BN109" s="652"/>
      <c r="BO109" s="652"/>
      <c r="BP109" s="652"/>
      <c r="BQ109" s="652"/>
      <c r="BR109" s="652"/>
      <c r="BS109" s="652"/>
      <c r="BT109" s="652"/>
      <c r="BU109" s="652"/>
      <c r="BV109" s="652"/>
      <c r="BW109" s="652"/>
      <c r="BX109" s="652"/>
      <c r="BY109" s="652"/>
      <c r="BZ109" s="652"/>
      <c r="CA109" s="652"/>
      <c r="CB109" s="652"/>
      <c r="CC109" s="652"/>
      <c r="CD109" s="652"/>
      <c r="CE109" s="652"/>
      <c r="CF109" s="652"/>
      <c r="CG109" s="652"/>
      <c r="CH109" s="652"/>
      <c r="CI109" s="652"/>
      <c r="CJ109" s="652"/>
      <c r="CK109" s="652"/>
      <c r="CL109" s="652"/>
      <c r="CM109" s="652"/>
      <c r="CN109" s="652"/>
      <c r="CO109" s="652"/>
      <c r="CP109" s="652"/>
      <c r="CQ109" s="652"/>
      <c r="CR109" s="652"/>
      <c r="CS109" s="652"/>
      <c r="CT109" s="652"/>
      <c r="CU109" s="653"/>
    </row>
    <row r="110" spans="2:99" ht="7.5" customHeight="1">
      <c r="B110" s="646"/>
      <c r="C110" s="647"/>
      <c r="D110" s="647"/>
      <c r="E110" s="647"/>
      <c r="F110" s="647"/>
      <c r="G110" s="647"/>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c r="AN110" s="652"/>
      <c r="AO110" s="652"/>
      <c r="AP110" s="652"/>
      <c r="AQ110" s="652"/>
      <c r="AR110" s="652"/>
      <c r="AS110" s="652"/>
      <c r="AT110" s="652"/>
      <c r="AU110" s="652"/>
      <c r="AV110" s="652"/>
      <c r="AW110" s="652"/>
      <c r="AX110" s="652"/>
      <c r="AY110" s="652"/>
      <c r="AZ110" s="652"/>
      <c r="BA110" s="652"/>
      <c r="BB110" s="652"/>
      <c r="BC110" s="652"/>
      <c r="BD110" s="652"/>
      <c r="BE110" s="652"/>
      <c r="BF110" s="652"/>
      <c r="BG110" s="652"/>
      <c r="BH110" s="652"/>
      <c r="BI110" s="652"/>
      <c r="BJ110" s="652"/>
      <c r="BK110" s="652"/>
      <c r="BL110" s="652"/>
      <c r="BM110" s="652"/>
      <c r="BN110" s="652"/>
      <c r="BO110" s="652"/>
      <c r="BP110" s="652"/>
      <c r="BQ110" s="652"/>
      <c r="BR110" s="652"/>
      <c r="BS110" s="652"/>
      <c r="BT110" s="652"/>
      <c r="BU110" s="652"/>
      <c r="BV110" s="652"/>
      <c r="BW110" s="652"/>
      <c r="BX110" s="652"/>
      <c r="BY110" s="652"/>
      <c r="BZ110" s="652"/>
      <c r="CA110" s="652"/>
      <c r="CB110" s="652"/>
      <c r="CC110" s="652"/>
      <c r="CD110" s="652"/>
      <c r="CE110" s="652"/>
      <c r="CF110" s="652"/>
      <c r="CG110" s="652"/>
      <c r="CH110" s="652"/>
      <c r="CI110" s="652"/>
      <c r="CJ110" s="652"/>
      <c r="CK110" s="652"/>
      <c r="CL110" s="652"/>
      <c r="CM110" s="652"/>
      <c r="CN110" s="652"/>
      <c r="CO110" s="652"/>
      <c r="CP110" s="652"/>
      <c r="CQ110" s="652"/>
      <c r="CR110" s="652"/>
      <c r="CS110" s="652"/>
      <c r="CT110" s="652"/>
      <c r="CU110" s="653"/>
    </row>
    <row r="111" spans="2:99" ht="7.5" customHeight="1" thickBot="1">
      <c r="B111" s="648"/>
      <c r="C111" s="649"/>
      <c r="D111" s="649"/>
      <c r="E111" s="649"/>
      <c r="F111" s="649"/>
      <c r="G111" s="649"/>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c r="AO111" s="654"/>
      <c r="AP111" s="654"/>
      <c r="AQ111" s="654"/>
      <c r="AR111" s="654"/>
      <c r="AS111" s="654"/>
      <c r="AT111" s="654"/>
      <c r="AU111" s="654"/>
      <c r="AV111" s="654"/>
      <c r="AW111" s="654"/>
      <c r="AX111" s="654"/>
      <c r="AY111" s="654"/>
      <c r="AZ111" s="654"/>
      <c r="BA111" s="654"/>
      <c r="BB111" s="654"/>
      <c r="BC111" s="654"/>
      <c r="BD111" s="654"/>
      <c r="BE111" s="654"/>
      <c r="BF111" s="654"/>
      <c r="BG111" s="654"/>
      <c r="BH111" s="654"/>
      <c r="BI111" s="654"/>
      <c r="BJ111" s="654"/>
      <c r="BK111" s="654"/>
      <c r="BL111" s="654"/>
      <c r="BM111" s="654"/>
      <c r="BN111" s="654"/>
      <c r="BO111" s="654"/>
      <c r="BP111" s="654"/>
      <c r="BQ111" s="654"/>
      <c r="BR111" s="654"/>
      <c r="BS111" s="654"/>
      <c r="BT111" s="654"/>
      <c r="BU111" s="654"/>
      <c r="BV111" s="654"/>
      <c r="BW111" s="654"/>
      <c r="BX111" s="654"/>
      <c r="BY111" s="654"/>
      <c r="BZ111" s="654"/>
      <c r="CA111" s="654"/>
      <c r="CB111" s="654"/>
      <c r="CC111" s="654"/>
      <c r="CD111" s="654"/>
      <c r="CE111" s="654"/>
      <c r="CF111" s="654"/>
      <c r="CG111" s="654"/>
      <c r="CH111" s="654"/>
      <c r="CI111" s="654"/>
      <c r="CJ111" s="654"/>
      <c r="CK111" s="654"/>
      <c r="CL111" s="654"/>
      <c r="CM111" s="654"/>
      <c r="CN111" s="654"/>
      <c r="CO111" s="654"/>
      <c r="CP111" s="654"/>
      <c r="CQ111" s="654"/>
      <c r="CR111" s="654"/>
      <c r="CS111" s="654"/>
      <c r="CT111" s="654"/>
      <c r="CU111" s="655"/>
    </row>
    <row r="112" spans="2:99" ht="11" customHeight="1">
      <c r="B112" s="656"/>
      <c r="C112" s="656"/>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56"/>
      <c r="BQ112" s="656"/>
      <c r="BR112" s="656"/>
      <c r="BS112" s="656"/>
      <c r="BT112" s="656"/>
      <c r="BU112" s="656"/>
      <c r="BV112" s="656"/>
      <c r="BW112" s="656"/>
      <c r="BX112" s="656"/>
      <c r="BY112" s="656"/>
      <c r="BZ112" s="656"/>
      <c r="CA112" s="656"/>
      <c r="CB112" s="656"/>
      <c r="CC112" s="656"/>
      <c r="CD112" s="656"/>
      <c r="CE112" s="656"/>
      <c r="CF112" s="656"/>
      <c r="CG112" s="656"/>
      <c r="CH112" s="656"/>
      <c r="CI112" s="656"/>
      <c r="CJ112" s="656"/>
      <c r="CK112" s="656"/>
      <c r="CL112" s="656"/>
      <c r="CM112" s="656"/>
      <c r="CN112" s="656"/>
      <c r="CO112" s="656"/>
      <c r="CP112" s="656"/>
      <c r="CQ112" s="656"/>
      <c r="CR112" s="656"/>
      <c r="CS112" s="656"/>
      <c r="CT112" s="656"/>
      <c r="CU112" s="656"/>
    </row>
    <row r="113" spans="2:99" ht="11" customHeight="1">
      <c r="B113" s="657" t="s">
        <v>224</v>
      </c>
      <c r="C113" s="657"/>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57"/>
      <c r="BQ113" s="657"/>
      <c r="BR113" s="657"/>
      <c r="BS113" s="657"/>
      <c r="BT113" s="657"/>
      <c r="BU113" s="657"/>
      <c r="BV113" s="657"/>
      <c r="BW113" s="657"/>
      <c r="BX113" s="657"/>
      <c r="BY113" s="657"/>
      <c r="BZ113" s="657"/>
      <c r="CA113" s="657"/>
      <c r="CB113" s="657"/>
      <c r="CC113" s="657"/>
      <c r="CD113" s="657"/>
      <c r="CE113" s="657"/>
      <c r="CF113" s="657"/>
      <c r="CG113" s="657"/>
      <c r="CH113" s="657"/>
      <c r="CI113" s="657"/>
      <c r="CJ113" s="657"/>
      <c r="CK113" s="657"/>
      <c r="CL113" s="657"/>
      <c r="CM113" s="657"/>
      <c r="CN113" s="657"/>
      <c r="CO113" s="657"/>
      <c r="CP113" s="657"/>
      <c r="CQ113" s="657"/>
      <c r="CR113" s="657"/>
      <c r="CS113" s="657"/>
      <c r="CT113" s="657"/>
      <c r="CU113" s="657"/>
    </row>
    <row r="114" spans="2:99" ht="11" customHeight="1">
      <c r="B114" s="657" t="s">
        <v>225</v>
      </c>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57"/>
      <c r="BQ114" s="657"/>
      <c r="BR114" s="657"/>
      <c r="BS114" s="657"/>
      <c r="BT114" s="657"/>
      <c r="BU114" s="657"/>
      <c r="BV114" s="657"/>
      <c r="BW114" s="657"/>
      <c r="BX114" s="657"/>
      <c r="BY114" s="657"/>
      <c r="BZ114" s="657"/>
      <c r="CA114" s="657"/>
      <c r="CB114" s="657"/>
      <c r="CC114" s="657"/>
      <c r="CD114" s="657"/>
      <c r="CE114" s="657"/>
      <c r="CF114" s="657"/>
      <c r="CG114" s="657"/>
      <c r="CH114" s="657"/>
      <c r="CI114" s="657"/>
      <c r="CJ114" s="657"/>
      <c r="CK114" s="657"/>
      <c r="CL114" s="657"/>
      <c r="CM114" s="657"/>
      <c r="CN114" s="657"/>
      <c r="CO114" s="657"/>
      <c r="CP114" s="657"/>
      <c r="CQ114" s="657"/>
      <c r="CR114" s="657"/>
      <c r="CS114" s="657"/>
      <c r="CT114" s="657"/>
      <c r="CU114" s="657"/>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39" priority="1">
      <formula>($AK43&lt;&gt;"-")</formula>
    </cfRule>
  </conditionalFormatting>
  <conditionalFormatting sqref="CE43">
    <cfRule type="cellIs" dxfId="38" priority="2" operator="equal">
      <formula>"検出"</formula>
    </cfRule>
  </conditionalFormatting>
  <dataValidations count="2">
    <dataValidation type="list" allowBlank="1" showInputMessage="1" showErrorMessage="1" sqref="M16:Z17" xr:uid="{1D298216-DA78-47C1-8BFA-9D02FAD74BE8}">
      <formula1>"持ち込み,郵送"</formula1>
    </dataValidation>
    <dataValidation allowBlank="1" showErrorMessage="1" sqref="CW43:DA43 CW45:DA45 CW47:DA47 CW49:DA49 CW51:DA51" xr:uid="{BF0BD0C1-4A98-4033-86A9-ECA084142526}"/>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6CB07-768E-4E63-8FCA-2E2D400E34AE}">
  <sheetPr>
    <pageSetUpPr fitToPage="1"/>
  </sheetPr>
  <dimension ref="A1:DA114"/>
  <sheetViews>
    <sheetView showZeros="0" view="pageBreakPreview" topLeftCell="B1" zoomScaleNormal="115" zoomScaleSheetLayoutView="100" workbookViewId="0">
      <selection activeCell="L43" sqref="L43:Y52"/>
    </sheetView>
    <sheetView workbookViewId="1"/>
  </sheetViews>
  <sheetFormatPr defaultColWidth="14.46484375" defaultRowHeight="15" customHeight="1"/>
  <cols>
    <col min="1" max="1" width="1.6640625" style="106" customWidth="1"/>
    <col min="2" max="99" width="1.33203125" style="106" customWidth="1"/>
    <col min="100" max="100" width="8.6640625" style="106" customWidth="1"/>
    <col min="101" max="101" width="14.46484375" style="106" customWidth="1"/>
    <col min="102" max="16384" width="14.46484375" style="106"/>
  </cols>
  <sheetData>
    <row r="1" spans="1:102" ht="15" customHeight="1" thickTop="1" thickBot="1">
      <c r="CN1" s="143" t="s">
        <v>249</v>
      </c>
      <c r="CO1" s="670" t="s">
        <v>277</v>
      </c>
      <c r="CP1" s="670"/>
      <c r="CQ1" s="550" t="s">
        <v>248</v>
      </c>
      <c r="CR1" s="550"/>
      <c r="CS1" s="549">
        <f>'★成績書 (12)'!$CW$1</f>
        <v>0</v>
      </c>
      <c r="CT1" s="549"/>
      <c r="CU1" s="142" t="s">
        <v>247</v>
      </c>
      <c r="CW1" s="145">
        <f>'★成績書 (9)'!CW1</f>
        <v>0</v>
      </c>
      <c r="CX1" s="144" t="s">
        <v>250</v>
      </c>
    </row>
    <row r="2" spans="1:102" ht="9" customHeight="1" thickTop="1">
      <c r="B2" s="543" t="s">
        <v>175</v>
      </c>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row>
    <row r="3" spans="1:102" ht="9" customHeight="1">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W3" s="537" t="s">
        <v>221</v>
      </c>
    </row>
    <row r="4" spans="1:102" ht="9" customHeight="1">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W4" s="537"/>
    </row>
    <row r="5" spans="1:102" ht="9" customHeight="1">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W5" s="537"/>
    </row>
    <row r="6" spans="1:102" ht="9" customHeight="1">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Y6" s="108"/>
      <c r="BZ6" s="108"/>
      <c r="CA6" s="539" t="s">
        <v>176</v>
      </c>
      <c r="CB6" s="539"/>
      <c r="CC6" s="539"/>
      <c r="CD6" s="539"/>
      <c r="CE6" s="539"/>
      <c r="CF6" s="539"/>
      <c r="CG6" s="538" t="str">
        <f>'★成績書 (12)'!$CW$3</f>
        <v>A04942-A1</v>
      </c>
      <c r="CH6" s="538"/>
      <c r="CI6" s="538"/>
      <c r="CJ6" s="538"/>
      <c r="CK6" s="538"/>
      <c r="CL6" s="538"/>
      <c r="CM6" s="538"/>
      <c r="CN6" s="538"/>
      <c r="CO6" s="538"/>
      <c r="CP6" s="538"/>
      <c r="CQ6" s="539" t="s">
        <v>189</v>
      </c>
      <c r="CR6" s="540" t="str">
        <f>CO1</f>
        <v>12</v>
      </c>
      <c r="CS6" s="540"/>
      <c r="CT6" s="540"/>
      <c r="CU6" s="540"/>
      <c r="CW6" s="537"/>
    </row>
    <row r="7" spans="1:102" ht="9" customHeight="1">
      <c r="A7" s="547">
        <f>★注文シート!C28</f>
        <v>0</v>
      </c>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8" t="str">
        <f>IF(COUNTIF(★注文シート!C28,"*株式会社*")+COUNTIF(★注文シート!C28,"*有限会社*"),"御中","様")</f>
        <v>様</v>
      </c>
      <c r="AG7" s="548"/>
      <c r="AH7" s="548"/>
      <c r="AI7" s="548"/>
      <c r="AJ7" s="548"/>
      <c r="AK7" s="548"/>
      <c r="AL7" s="548"/>
      <c r="AM7"/>
      <c r="AN7"/>
      <c r="AO7"/>
      <c r="AP7"/>
      <c r="AQ7"/>
      <c r="AR7"/>
      <c r="AS7"/>
      <c r="AT7"/>
      <c r="AU7"/>
      <c r="AV7"/>
      <c r="AW7"/>
      <c r="AX7"/>
      <c r="AY7"/>
      <c r="AZ7"/>
      <c r="BA7"/>
      <c r="BB7"/>
      <c r="BC7"/>
      <c r="BD7"/>
      <c r="BE7"/>
      <c r="BF7"/>
      <c r="BG7"/>
      <c r="BH7"/>
      <c r="BI7"/>
      <c r="BJ7"/>
      <c r="BK7"/>
      <c r="BL7"/>
      <c r="BM7"/>
      <c r="BN7"/>
      <c r="BO7"/>
      <c r="BP7"/>
      <c r="BQ7"/>
      <c r="BR7"/>
      <c r="BS7" s="108"/>
      <c r="BT7" s="108"/>
      <c r="BU7" s="108"/>
      <c r="BV7" s="108"/>
      <c r="BW7" s="108"/>
      <c r="BX7" s="108"/>
      <c r="BY7" s="108"/>
      <c r="BZ7" s="108"/>
      <c r="CA7" s="539"/>
      <c r="CB7" s="539"/>
      <c r="CC7" s="539"/>
      <c r="CD7" s="539"/>
      <c r="CE7" s="539"/>
      <c r="CF7" s="539"/>
      <c r="CG7" s="538"/>
      <c r="CH7" s="538"/>
      <c r="CI7" s="538"/>
      <c r="CJ7" s="538"/>
      <c r="CK7" s="538"/>
      <c r="CL7" s="538"/>
      <c r="CM7" s="538"/>
      <c r="CN7" s="538"/>
      <c r="CO7" s="538"/>
      <c r="CP7" s="538"/>
      <c r="CQ7" s="539"/>
      <c r="CR7" s="540"/>
      <c r="CS7" s="540"/>
      <c r="CT7" s="540"/>
      <c r="CU7" s="540"/>
    </row>
    <row r="8" spans="1:102" ht="9" customHeight="1">
      <c r="A8" s="547"/>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8"/>
      <c r="AG8" s="548"/>
      <c r="AH8" s="548"/>
      <c r="AI8" s="548"/>
      <c r="AJ8" s="548"/>
      <c r="AK8" s="548"/>
      <c r="AL8" s="548"/>
      <c r="AM8"/>
      <c r="AN8"/>
      <c r="AO8"/>
      <c r="AP8"/>
      <c r="AQ8"/>
      <c r="AR8"/>
      <c r="AS8"/>
      <c r="AT8"/>
      <c r="AU8"/>
      <c r="AV8"/>
      <c r="AW8"/>
      <c r="AX8"/>
      <c r="AY8"/>
      <c r="AZ8"/>
      <c r="BA8"/>
      <c r="BB8"/>
      <c r="BC8"/>
      <c r="BD8"/>
      <c r="BE8"/>
      <c r="BF8"/>
      <c r="BG8"/>
      <c r="BH8"/>
      <c r="BI8"/>
      <c r="BJ8"/>
      <c r="BK8"/>
      <c r="BL8"/>
      <c r="BM8"/>
      <c r="BN8"/>
      <c r="BO8"/>
      <c r="BP8"/>
      <c r="BQ8"/>
      <c r="BR8"/>
      <c r="BS8" s="108"/>
      <c r="BT8" s="108"/>
      <c r="BU8" s="108"/>
      <c r="BV8" s="108"/>
      <c r="BW8" s="108"/>
      <c r="BX8" s="108"/>
      <c r="BY8" s="108"/>
      <c r="BZ8" s="108"/>
      <c r="CA8" s="539" t="s">
        <v>177</v>
      </c>
      <c r="CB8" s="539"/>
      <c r="CC8" s="539"/>
      <c r="CD8" s="539"/>
      <c r="CE8" s="539"/>
      <c r="CF8" s="539"/>
      <c r="CG8" s="545">
        <f>'★成績書 (11)'!CG8:CU9</f>
        <v>0</v>
      </c>
      <c r="CH8" s="545"/>
      <c r="CI8" s="545"/>
      <c r="CJ8" s="545"/>
      <c r="CK8" s="545"/>
      <c r="CL8" s="545"/>
      <c r="CM8" s="545"/>
      <c r="CN8" s="545"/>
      <c r="CO8" s="545"/>
      <c r="CP8" s="545"/>
      <c r="CQ8" s="545"/>
      <c r="CR8" s="545"/>
      <c r="CS8" s="545"/>
      <c r="CT8" s="545"/>
      <c r="CU8" s="545"/>
      <c r="CW8" s="658" t="s">
        <v>258</v>
      </c>
    </row>
    <row r="9" spans="1:102" ht="9" customHeight="1">
      <c r="A9" s="547"/>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8"/>
      <c r="AG9" s="548"/>
      <c r="AH9" s="548"/>
      <c r="AI9" s="548"/>
      <c r="AJ9" s="548"/>
      <c r="AK9" s="548"/>
      <c r="AL9" s="548"/>
      <c r="AM9"/>
      <c r="AN9"/>
      <c r="AO9"/>
      <c r="AP9"/>
      <c r="AQ9"/>
      <c r="AR9"/>
      <c r="AS9"/>
      <c r="AT9"/>
      <c r="AU9"/>
      <c r="AV9"/>
      <c r="AW9"/>
      <c r="AX9"/>
      <c r="AY9"/>
      <c r="AZ9"/>
      <c r="BA9"/>
      <c r="BB9"/>
      <c r="BC9"/>
      <c r="BD9"/>
      <c r="BE9"/>
      <c r="BF9"/>
      <c r="BG9"/>
      <c r="BH9"/>
      <c r="BI9"/>
      <c r="BJ9"/>
      <c r="BK9"/>
      <c r="BL9"/>
      <c r="BM9"/>
      <c r="BN9"/>
      <c r="BO9"/>
      <c r="BP9"/>
      <c r="BQ9"/>
      <c r="BR9"/>
      <c r="BS9" s="108"/>
      <c r="BT9" s="108"/>
      <c r="BU9" s="108"/>
      <c r="BV9" s="108"/>
      <c r="BW9" s="108"/>
      <c r="BX9" s="108"/>
      <c r="BY9" s="108"/>
      <c r="BZ9" s="108"/>
      <c r="CA9" s="539"/>
      <c r="CB9" s="539"/>
      <c r="CC9" s="539"/>
      <c r="CD9" s="539"/>
      <c r="CE9" s="539"/>
      <c r="CF9" s="539"/>
      <c r="CG9" s="545"/>
      <c r="CH9" s="545"/>
      <c r="CI9" s="545"/>
      <c r="CJ9" s="545"/>
      <c r="CK9" s="545"/>
      <c r="CL9" s="545"/>
      <c r="CM9" s="545"/>
      <c r="CN9" s="545"/>
      <c r="CO9" s="545"/>
      <c r="CP9" s="545"/>
      <c r="CQ9" s="545"/>
      <c r="CR9" s="545"/>
      <c r="CS9" s="545"/>
      <c r="CT9" s="545"/>
      <c r="CU9" s="545"/>
      <c r="CW9" s="658"/>
    </row>
    <row r="10" spans="1:102" ht="9" customHeight="1">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8"/>
      <c r="BP10" s="108"/>
      <c r="BQ10" s="108"/>
      <c r="BR10" s="108"/>
      <c r="BS10" s="108"/>
      <c r="BT10" s="108"/>
      <c r="BU10" s="108"/>
      <c r="BV10" s="108"/>
      <c r="BW10" s="108"/>
      <c r="BX10" s="108"/>
      <c r="BY10" s="108"/>
      <c r="BZ10" s="108"/>
      <c r="CA10" s="108"/>
      <c r="CB10" s="108"/>
      <c r="CC10" s="108"/>
      <c r="CD10" s="108"/>
      <c r="CE10" s="108"/>
      <c r="CF10" s="108"/>
      <c r="CG10" s="110"/>
      <c r="CH10" s="110"/>
      <c r="CI10" s="110"/>
      <c r="CJ10" s="110"/>
      <c r="CK10" s="110"/>
      <c r="CL10" s="110"/>
      <c r="CM10" s="110"/>
      <c r="CN10" s="110"/>
      <c r="CO10" s="110"/>
      <c r="CP10" s="110"/>
      <c r="CQ10" s="110"/>
      <c r="CR10" s="110"/>
      <c r="CS10" s="110"/>
      <c r="CT10" s="110"/>
      <c r="CU10" s="110"/>
    </row>
    <row r="11" spans="1:102" ht="9" customHeight="1">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8"/>
      <c r="BP11" s="108"/>
      <c r="BQ11" s="108"/>
      <c r="BR11" s="108"/>
      <c r="BS11" s="108"/>
      <c r="BT11" s="108"/>
      <c r="BU11" s="108"/>
      <c r="BV11" s="108"/>
      <c r="BW11" s="108"/>
      <c r="BX11" s="108"/>
      <c r="BY11" s="109"/>
      <c r="BZ11" s="109"/>
      <c r="CA11" s="109"/>
      <c r="CB11" s="109"/>
      <c r="CC11" s="109"/>
      <c r="CD11" s="109"/>
      <c r="CE11" s="108"/>
      <c r="CF11" s="108"/>
      <c r="CG11" s="111"/>
      <c r="CH11" s="111"/>
      <c r="CI11" s="111"/>
      <c r="CJ11" s="111"/>
      <c r="CK11" s="111"/>
      <c r="CL11" s="111"/>
      <c r="CM11" s="111"/>
      <c r="CN11" s="111"/>
      <c r="CO11" s="111"/>
      <c r="CP11" s="111"/>
      <c r="CQ11" s="111"/>
      <c r="CR11" s="111"/>
      <c r="CS11" s="111"/>
      <c r="CT11" s="111"/>
      <c r="CU11" s="111"/>
      <c r="CW11" s="541" t="s">
        <v>260</v>
      </c>
      <c r="CX11" s="541"/>
    </row>
    <row r="12" spans="1:102" ht="11" customHeight="1">
      <c r="B12" s="539" t="s">
        <v>178</v>
      </c>
      <c r="C12" s="546"/>
      <c r="D12" s="546"/>
      <c r="E12" s="546"/>
      <c r="F12" s="546"/>
      <c r="G12" s="546"/>
      <c r="H12" s="546"/>
      <c r="I12" s="546"/>
      <c r="J12" s="546"/>
      <c r="K12" s="546"/>
      <c r="L12" s="110"/>
      <c r="M12" s="551">
        <f>★注文シート!C13</f>
        <v>0</v>
      </c>
      <c r="N12" s="551"/>
      <c r="O12" s="551"/>
      <c r="P12" s="551"/>
      <c r="Q12" s="551"/>
      <c r="R12" s="551"/>
      <c r="S12" s="551"/>
      <c r="T12" s="551"/>
      <c r="U12" s="551"/>
      <c r="V12" s="551"/>
      <c r="W12" s="551"/>
      <c r="X12" s="551"/>
      <c r="Y12" s="551"/>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W12" s="541"/>
      <c r="CX12" s="541"/>
    </row>
    <row r="13" spans="1:102" ht="11" customHeight="1">
      <c r="B13" s="546"/>
      <c r="C13" s="546"/>
      <c r="D13" s="546"/>
      <c r="E13" s="546"/>
      <c r="F13" s="546"/>
      <c r="G13" s="546"/>
      <c r="H13" s="546"/>
      <c r="I13" s="546"/>
      <c r="J13" s="546"/>
      <c r="K13" s="546"/>
      <c r="L13" s="110"/>
      <c r="M13" s="551"/>
      <c r="N13" s="551"/>
      <c r="O13" s="551"/>
      <c r="P13" s="551"/>
      <c r="Q13" s="551"/>
      <c r="R13" s="551"/>
      <c r="S13" s="551"/>
      <c r="T13" s="551"/>
      <c r="U13" s="551"/>
      <c r="V13" s="551"/>
      <c r="W13" s="551"/>
      <c r="X13" s="551"/>
      <c r="Y13" s="551"/>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row>
    <row r="14" spans="1:102" ht="11" customHeight="1">
      <c r="B14" s="539" t="s">
        <v>179</v>
      </c>
      <c r="C14" s="546"/>
      <c r="D14" s="546"/>
      <c r="E14" s="546"/>
      <c r="F14" s="546"/>
      <c r="G14" s="546"/>
      <c r="H14" s="546"/>
      <c r="I14" s="546"/>
      <c r="J14" s="546"/>
      <c r="K14" s="546"/>
      <c r="L14" s="110"/>
      <c r="M14" s="551">
        <f>M12</f>
        <v>0</v>
      </c>
      <c r="N14" s="551"/>
      <c r="O14" s="551"/>
      <c r="P14" s="551"/>
      <c r="Q14" s="551"/>
      <c r="R14" s="551"/>
      <c r="S14" s="551"/>
      <c r="T14" s="551"/>
      <c r="U14" s="551"/>
      <c r="V14" s="551"/>
      <c r="W14" s="551"/>
      <c r="X14" s="551"/>
      <c r="Y14" s="551"/>
      <c r="Z14" s="545" t="s">
        <v>180</v>
      </c>
      <c r="AA14" s="545"/>
      <c r="AB14" s="545"/>
      <c r="AC14" s="545"/>
      <c r="AD14" s="551">
        <f>CG8</f>
        <v>0</v>
      </c>
      <c r="AE14" s="551"/>
      <c r="AF14" s="551"/>
      <c r="AG14" s="551"/>
      <c r="AH14" s="551"/>
      <c r="AI14" s="551"/>
      <c r="AJ14" s="551"/>
      <c r="AK14" s="551"/>
      <c r="AL14" s="551"/>
      <c r="AM14" s="551"/>
      <c r="AN14" s="551"/>
      <c r="AO14" s="551"/>
      <c r="AP14" s="551"/>
      <c r="AQ14" s="110"/>
      <c r="AR14" s="110"/>
      <c r="AS14" s="110"/>
      <c r="AT14" s="110"/>
      <c r="AU14" s="110"/>
      <c r="AV14" s="110"/>
      <c r="AW14" s="110"/>
      <c r="AX14" s="110"/>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row>
    <row r="15" spans="1:102" ht="11" customHeight="1">
      <c r="B15" s="546"/>
      <c r="C15" s="546"/>
      <c r="D15" s="546"/>
      <c r="E15" s="546"/>
      <c r="F15" s="546"/>
      <c r="G15" s="546"/>
      <c r="H15" s="546"/>
      <c r="I15" s="546"/>
      <c r="J15" s="546"/>
      <c r="K15" s="546"/>
      <c r="L15" s="110"/>
      <c r="M15" s="551"/>
      <c r="N15" s="551"/>
      <c r="O15" s="551"/>
      <c r="P15" s="551"/>
      <c r="Q15" s="551"/>
      <c r="R15" s="551"/>
      <c r="S15" s="551"/>
      <c r="T15" s="551"/>
      <c r="U15" s="551"/>
      <c r="V15" s="551"/>
      <c r="W15" s="551"/>
      <c r="X15" s="551"/>
      <c r="Y15" s="551"/>
      <c r="Z15" s="545"/>
      <c r="AA15" s="545"/>
      <c r="AB15" s="545"/>
      <c r="AC15" s="545"/>
      <c r="AD15" s="551"/>
      <c r="AE15" s="551"/>
      <c r="AF15" s="551"/>
      <c r="AG15" s="551"/>
      <c r="AH15" s="551"/>
      <c r="AI15" s="551"/>
      <c r="AJ15" s="551"/>
      <c r="AK15" s="551"/>
      <c r="AL15" s="551"/>
      <c r="AM15" s="551"/>
      <c r="AN15" s="551"/>
      <c r="AO15" s="551"/>
      <c r="AP15" s="551"/>
      <c r="AQ15" s="110"/>
      <c r="AR15" s="110"/>
      <c r="AS15" s="110"/>
      <c r="AT15" s="110"/>
      <c r="AU15" s="110"/>
      <c r="AV15" s="110"/>
      <c r="AW15" s="110"/>
      <c r="AX15" s="110"/>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row>
    <row r="16" spans="1:102" ht="11" customHeight="1">
      <c r="B16" s="539" t="s">
        <v>181</v>
      </c>
      <c r="C16" s="546"/>
      <c r="D16" s="546"/>
      <c r="E16" s="546"/>
      <c r="F16" s="546"/>
      <c r="G16" s="546"/>
      <c r="H16" s="546"/>
      <c r="I16" s="546"/>
      <c r="J16" s="546"/>
      <c r="K16" s="546"/>
      <c r="L16" s="108"/>
      <c r="M16" s="562" t="s">
        <v>182</v>
      </c>
      <c r="N16" s="562"/>
      <c r="O16" s="562"/>
      <c r="P16" s="562"/>
      <c r="Q16" s="562"/>
      <c r="R16" s="562"/>
      <c r="S16" s="562"/>
      <c r="T16" s="562"/>
      <c r="U16" s="562"/>
      <c r="V16" s="562"/>
      <c r="W16" s="562"/>
      <c r="X16" s="562"/>
      <c r="Y16" s="562"/>
      <c r="Z16" s="562"/>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row>
    <row r="17" spans="2:104" ht="11" customHeight="1">
      <c r="B17" s="546"/>
      <c r="C17" s="546"/>
      <c r="D17" s="546"/>
      <c r="E17" s="546"/>
      <c r="F17" s="546"/>
      <c r="G17" s="546"/>
      <c r="H17" s="546"/>
      <c r="I17" s="546"/>
      <c r="J17" s="546"/>
      <c r="K17" s="546"/>
      <c r="L17" s="108"/>
      <c r="M17" s="562"/>
      <c r="N17" s="562"/>
      <c r="O17" s="562"/>
      <c r="P17" s="562"/>
      <c r="Q17" s="562"/>
      <c r="R17" s="562"/>
      <c r="S17" s="562"/>
      <c r="T17" s="562"/>
      <c r="U17" s="562"/>
      <c r="V17" s="562"/>
      <c r="W17" s="562"/>
      <c r="X17" s="562"/>
      <c r="Y17" s="562"/>
      <c r="Z17" s="562"/>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row>
    <row r="18" spans="2:104" ht="11" customHeight="1">
      <c r="B18" s="539" t="s">
        <v>183</v>
      </c>
      <c r="C18" s="546"/>
      <c r="D18" s="546"/>
      <c r="E18" s="546"/>
      <c r="F18" s="546"/>
      <c r="G18" s="546"/>
      <c r="H18" s="546"/>
      <c r="I18" s="546"/>
      <c r="J18" s="546"/>
      <c r="K18" s="546"/>
      <c r="L18" s="108"/>
      <c r="M18" s="563">
        <f>★注文シート!G50</f>
        <v>0</v>
      </c>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113"/>
      <c r="AX18" s="113"/>
      <c r="AY18" s="113"/>
      <c r="AZ18" s="113"/>
      <c r="BA18" s="113"/>
      <c r="BB18" s="113"/>
      <c r="BC18" s="113"/>
      <c r="BD18" s="113"/>
      <c r="BE18" s="113"/>
      <c r="BF18" s="113"/>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row>
    <row r="19" spans="2:104" ht="11" customHeight="1">
      <c r="B19" s="546"/>
      <c r="C19" s="546"/>
      <c r="D19" s="546"/>
      <c r="E19" s="546"/>
      <c r="F19" s="546"/>
      <c r="G19" s="546"/>
      <c r="H19" s="546"/>
      <c r="I19" s="546"/>
      <c r="J19" s="546"/>
      <c r="K19" s="546"/>
      <c r="L19" s="108"/>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113"/>
      <c r="AX19" s="113"/>
      <c r="AY19" s="113"/>
      <c r="AZ19" s="113"/>
      <c r="BA19" s="113"/>
      <c r="BB19" s="113"/>
      <c r="BC19" s="113"/>
      <c r="BD19" s="113"/>
      <c r="BE19" s="113"/>
      <c r="BF19" s="113"/>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row>
    <row r="20" spans="2:104" ht="11" customHeight="1">
      <c r="B20" s="108"/>
      <c r="C20" s="108"/>
      <c r="D20" s="108"/>
      <c r="E20" s="108"/>
      <c r="F20" s="108"/>
      <c r="G20" s="108"/>
      <c r="H20" s="108"/>
      <c r="I20" s="108"/>
      <c r="J20" s="108"/>
      <c r="K20" s="108"/>
      <c r="L20" s="108"/>
      <c r="M20" s="108"/>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row>
    <row r="21" spans="2:104" ht="9" customHeight="1">
      <c r="B21" s="113"/>
      <c r="C21" s="113"/>
      <c r="D21" s="113"/>
      <c r="E21" s="113"/>
      <c r="F21" s="113"/>
      <c r="G21" s="113"/>
      <c r="H21" s="113"/>
      <c r="I21" s="113"/>
      <c r="J21" s="113"/>
      <c r="K21" s="113"/>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row>
    <row r="22" spans="2:104" ht="9" customHeight="1">
      <c r="B22" s="113"/>
      <c r="C22" s="113"/>
      <c r="D22" s="113"/>
      <c r="E22" s="113"/>
      <c r="F22" s="113"/>
      <c r="G22" s="113"/>
      <c r="H22" s="113"/>
      <c r="I22" s="113"/>
      <c r="J22" s="113"/>
      <c r="K22" s="113"/>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row>
    <row r="23" spans="2:104" ht="9" customHeight="1">
      <c r="B23" s="113"/>
      <c r="C23" s="113"/>
      <c r="D23" s="113"/>
      <c r="E23" s="113"/>
      <c r="F23" s="113"/>
      <c r="G23" s="113"/>
      <c r="H23" s="113"/>
      <c r="I23" s="113"/>
      <c r="J23" s="113"/>
      <c r="K23" s="113"/>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row>
    <row r="24" spans="2:104" ht="9" customHeight="1">
      <c r="B24" s="564" t="s">
        <v>184</v>
      </c>
      <c r="C24" s="565"/>
      <c r="D24" s="565"/>
      <c r="E24" s="565"/>
      <c r="F24" s="565"/>
      <c r="G24" s="565"/>
      <c r="H24" s="565"/>
      <c r="I24" s="565"/>
      <c r="J24" s="565"/>
      <c r="K24" s="565"/>
      <c r="L24" s="114"/>
      <c r="M24" s="566">
        <f>★注文シート!C35</f>
        <v>0</v>
      </c>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row>
    <row r="25" spans="2:104" ht="9" customHeight="1">
      <c r="B25" s="565"/>
      <c r="C25" s="565"/>
      <c r="D25" s="565"/>
      <c r="E25" s="565"/>
      <c r="F25" s="565"/>
      <c r="G25" s="565"/>
      <c r="H25" s="565"/>
      <c r="I25" s="565"/>
      <c r="J25" s="565"/>
      <c r="K25" s="565"/>
      <c r="L25" s="114"/>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row>
    <row r="26" spans="2:104" ht="9" customHeight="1">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row>
    <row r="27" spans="2:104" ht="7.5" customHeight="1">
      <c r="B27" s="539" t="s">
        <v>185</v>
      </c>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row>
    <row r="28" spans="2:104" ht="7.5" customHeight="1" thickBot="1">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row>
    <row r="29" spans="2:104" ht="9" customHeight="1">
      <c r="B29" s="567" t="s">
        <v>186</v>
      </c>
      <c r="C29" s="568"/>
      <c r="D29" s="568"/>
      <c r="E29" s="568"/>
      <c r="F29" s="568"/>
      <c r="G29" s="568"/>
      <c r="H29" s="568"/>
      <c r="I29" s="568"/>
      <c r="J29" s="568"/>
      <c r="K29" s="568"/>
      <c r="L29" s="568"/>
      <c r="M29" s="568"/>
      <c r="N29" s="568"/>
      <c r="O29" s="568"/>
      <c r="P29" s="568"/>
      <c r="Q29" s="568"/>
      <c r="R29" s="569"/>
      <c r="S29" s="115"/>
      <c r="T29" s="570">
        <f>★注文シート!D50</f>
        <v>0</v>
      </c>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1"/>
      <c r="CX29" s="149" t="s">
        <v>195</v>
      </c>
      <c r="CY29" s="149" t="s">
        <v>196</v>
      </c>
      <c r="CZ29" s="149" t="s">
        <v>197</v>
      </c>
    </row>
    <row r="30" spans="2:104" ht="9" customHeight="1">
      <c r="B30" s="555"/>
      <c r="C30" s="556"/>
      <c r="D30" s="556"/>
      <c r="E30" s="556"/>
      <c r="F30" s="556"/>
      <c r="G30" s="556"/>
      <c r="H30" s="556"/>
      <c r="I30" s="556"/>
      <c r="J30" s="556"/>
      <c r="K30" s="556"/>
      <c r="L30" s="556"/>
      <c r="M30" s="556"/>
      <c r="N30" s="556"/>
      <c r="O30" s="556"/>
      <c r="P30" s="556"/>
      <c r="Q30" s="556"/>
      <c r="R30" s="557"/>
      <c r="S30" s="117"/>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1"/>
      <c r="CW30" s="106" t="s">
        <v>203</v>
      </c>
      <c r="CX30" s="106" t="s">
        <v>204</v>
      </c>
      <c r="CY30" s="106" t="s">
        <v>205</v>
      </c>
      <c r="CZ30" s="150">
        <v>0</v>
      </c>
    </row>
    <row r="31" spans="2:104" ht="9" customHeight="1">
      <c r="B31" s="552" t="s">
        <v>187</v>
      </c>
      <c r="C31" s="553"/>
      <c r="D31" s="553"/>
      <c r="E31" s="553"/>
      <c r="F31" s="553"/>
      <c r="G31" s="553"/>
      <c r="H31" s="553"/>
      <c r="I31" s="553"/>
      <c r="J31" s="553"/>
      <c r="K31" s="553"/>
      <c r="L31" s="553"/>
      <c r="M31" s="553"/>
      <c r="N31" s="553"/>
      <c r="O31" s="553"/>
      <c r="P31" s="553"/>
      <c r="Q31" s="553"/>
      <c r="R31" s="554"/>
      <c r="S31" s="118"/>
      <c r="T31" s="558">
        <f>★注文シート!F50</f>
        <v>0</v>
      </c>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9"/>
      <c r="CW31" s="106" t="s">
        <v>206</v>
      </c>
      <c r="CX31" s="106" t="s">
        <v>207</v>
      </c>
      <c r="CY31" s="106" t="s">
        <v>205</v>
      </c>
      <c r="CZ31" s="150">
        <v>0</v>
      </c>
    </row>
    <row r="32" spans="2:104" ht="9" customHeight="1">
      <c r="B32" s="555"/>
      <c r="C32" s="556"/>
      <c r="D32" s="556"/>
      <c r="E32" s="556"/>
      <c r="F32" s="556"/>
      <c r="G32" s="556"/>
      <c r="H32" s="556"/>
      <c r="I32" s="556"/>
      <c r="J32" s="556"/>
      <c r="K32" s="556"/>
      <c r="L32" s="556"/>
      <c r="M32" s="556"/>
      <c r="N32" s="556"/>
      <c r="O32" s="556"/>
      <c r="P32" s="556"/>
      <c r="Q32" s="556"/>
      <c r="R32" s="557"/>
      <c r="S32" s="117"/>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1"/>
      <c r="CW32" s="106" t="s">
        <v>209</v>
      </c>
      <c r="CX32" s="106" t="s">
        <v>210</v>
      </c>
      <c r="CY32" s="106" t="s">
        <v>205</v>
      </c>
      <c r="CZ32" s="150">
        <v>0</v>
      </c>
    </row>
    <row r="33" spans="2:105" ht="9" customHeight="1">
      <c r="B33" s="552" t="s">
        <v>188</v>
      </c>
      <c r="C33" s="553"/>
      <c r="D33" s="553"/>
      <c r="E33" s="553"/>
      <c r="F33" s="553"/>
      <c r="G33" s="553"/>
      <c r="H33" s="553"/>
      <c r="I33" s="553"/>
      <c r="J33" s="553"/>
      <c r="K33" s="553"/>
      <c r="L33" s="553"/>
      <c r="M33" s="553"/>
      <c r="N33" s="553"/>
      <c r="O33" s="553"/>
      <c r="P33" s="553"/>
      <c r="Q33" s="553"/>
      <c r="R33" s="554"/>
      <c r="S33" s="119"/>
      <c r="T33" s="594">
        <f>★注文シート!E50</f>
        <v>0</v>
      </c>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4"/>
      <c r="BM33" s="594"/>
      <c r="BN33" s="594"/>
      <c r="BO33" s="594"/>
      <c r="BP33" s="594"/>
      <c r="BQ33" s="594"/>
      <c r="BR33" s="594"/>
      <c r="BS33" s="594"/>
      <c r="BT33" s="594"/>
      <c r="BU33" s="594"/>
      <c r="BV33" s="594"/>
      <c r="BW33" s="594"/>
      <c r="BX33" s="594"/>
      <c r="BY33" s="594"/>
      <c r="BZ33" s="594"/>
      <c r="CA33" s="594"/>
      <c r="CB33" s="594"/>
      <c r="CC33" s="594"/>
      <c r="CD33" s="594"/>
      <c r="CE33" s="594"/>
      <c r="CF33" s="594"/>
      <c r="CG33" s="594"/>
      <c r="CH33" s="594"/>
      <c r="CI33" s="594"/>
      <c r="CJ33" s="594"/>
      <c r="CK33" s="594"/>
      <c r="CL33" s="594"/>
      <c r="CM33" s="594"/>
      <c r="CN33" s="594"/>
      <c r="CO33" s="594"/>
      <c r="CP33" s="594"/>
      <c r="CQ33" s="594"/>
      <c r="CR33" s="594"/>
      <c r="CS33" s="594"/>
      <c r="CT33" s="594"/>
      <c r="CU33" s="595"/>
      <c r="CW33" s="67" t="s">
        <v>211</v>
      </c>
      <c r="CX33" s="106" t="s">
        <v>212</v>
      </c>
      <c r="CY33" s="106" t="s">
        <v>205</v>
      </c>
      <c r="CZ33" s="150">
        <v>0</v>
      </c>
    </row>
    <row r="34" spans="2:105" ht="9" customHeight="1">
      <c r="B34" s="555"/>
      <c r="C34" s="556"/>
      <c r="D34" s="556"/>
      <c r="E34" s="556"/>
      <c r="F34" s="556"/>
      <c r="G34" s="556"/>
      <c r="H34" s="556"/>
      <c r="I34" s="556"/>
      <c r="J34" s="556"/>
      <c r="K34" s="556"/>
      <c r="L34" s="556"/>
      <c r="M34" s="556"/>
      <c r="N34" s="556"/>
      <c r="O34" s="556"/>
      <c r="P34" s="556"/>
      <c r="Q34" s="556"/>
      <c r="R34" s="557"/>
      <c r="S34" s="11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c r="BM34" s="596"/>
      <c r="BN34" s="596"/>
      <c r="BO34" s="596"/>
      <c r="BP34" s="596"/>
      <c r="BQ34" s="596"/>
      <c r="BR34" s="596"/>
      <c r="BS34" s="596"/>
      <c r="BT34" s="596"/>
      <c r="BU34" s="596"/>
      <c r="BV34" s="596"/>
      <c r="BW34" s="596"/>
      <c r="BX34" s="596"/>
      <c r="BY34" s="596"/>
      <c r="BZ34" s="596"/>
      <c r="CA34" s="596"/>
      <c r="CB34" s="596"/>
      <c r="CC34" s="596"/>
      <c r="CD34" s="596"/>
      <c r="CE34" s="596"/>
      <c r="CF34" s="596"/>
      <c r="CG34" s="596"/>
      <c r="CH34" s="596"/>
      <c r="CI34" s="596"/>
      <c r="CJ34" s="596"/>
      <c r="CK34" s="596"/>
      <c r="CL34" s="596"/>
      <c r="CM34" s="596"/>
      <c r="CN34" s="596"/>
      <c r="CO34" s="596"/>
      <c r="CP34" s="596"/>
      <c r="CQ34" s="596"/>
      <c r="CR34" s="596"/>
      <c r="CS34" s="596"/>
      <c r="CT34" s="596"/>
      <c r="CU34" s="597"/>
      <c r="CW34" s="67" t="s">
        <v>213</v>
      </c>
      <c r="CX34" s="106" t="s">
        <v>214</v>
      </c>
      <c r="CY34" s="106" t="s">
        <v>205</v>
      </c>
      <c r="CZ34" s="150">
        <v>0</v>
      </c>
    </row>
    <row r="35" spans="2:105" ht="9" customHeight="1">
      <c r="B35" s="552" t="s">
        <v>190</v>
      </c>
      <c r="C35" s="553"/>
      <c r="D35" s="553"/>
      <c r="E35" s="553"/>
      <c r="F35" s="553"/>
      <c r="G35" s="553"/>
      <c r="H35" s="553"/>
      <c r="I35" s="553"/>
      <c r="J35" s="553"/>
      <c r="K35" s="553"/>
      <c r="L35" s="553"/>
      <c r="M35" s="553"/>
      <c r="N35" s="553"/>
      <c r="O35" s="553"/>
      <c r="P35" s="553"/>
      <c r="Q35" s="553"/>
      <c r="R35" s="554"/>
      <c r="S35" s="120"/>
      <c r="T35" s="601" t="s">
        <v>191</v>
      </c>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2"/>
      <c r="CW35" s="106" t="s">
        <v>215</v>
      </c>
      <c r="CX35" s="106" t="s">
        <v>216</v>
      </c>
      <c r="CY35" s="106" t="s">
        <v>205</v>
      </c>
      <c r="CZ35" s="150">
        <v>0</v>
      </c>
    </row>
    <row r="36" spans="2:105" ht="9" customHeight="1" thickBot="1">
      <c r="B36" s="598"/>
      <c r="C36" s="599"/>
      <c r="D36" s="599"/>
      <c r="E36" s="599"/>
      <c r="F36" s="599"/>
      <c r="G36" s="599"/>
      <c r="H36" s="599"/>
      <c r="I36" s="599"/>
      <c r="J36" s="599"/>
      <c r="K36" s="599"/>
      <c r="L36" s="599"/>
      <c r="M36" s="599"/>
      <c r="N36" s="599"/>
      <c r="O36" s="599"/>
      <c r="P36" s="599"/>
      <c r="Q36" s="599"/>
      <c r="R36" s="600"/>
      <c r="S36" s="121"/>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603"/>
      <c r="BB36" s="603"/>
      <c r="BC36" s="603"/>
      <c r="BD36" s="603"/>
      <c r="BE36" s="603"/>
      <c r="BF36" s="603"/>
      <c r="BG36" s="603"/>
      <c r="BH36" s="603"/>
      <c r="BI36" s="603"/>
      <c r="BJ36" s="603"/>
      <c r="BK36" s="603"/>
      <c r="BL36" s="603"/>
      <c r="BM36" s="603"/>
      <c r="BN36" s="603"/>
      <c r="BO36" s="603"/>
      <c r="BP36" s="603"/>
      <c r="BQ36" s="603"/>
      <c r="BR36" s="603"/>
      <c r="BS36" s="603"/>
      <c r="BT36" s="603"/>
      <c r="BU36" s="603"/>
      <c r="BV36" s="603"/>
      <c r="BW36" s="603"/>
      <c r="BX36" s="603"/>
      <c r="BY36" s="603"/>
      <c r="BZ36" s="603"/>
      <c r="CA36" s="603"/>
      <c r="CB36" s="603"/>
      <c r="CC36" s="603"/>
      <c r="CD36" s="603"/>
      <c r="CE36" s="603"/>
      <c r="CF36" s="603"/>
      <c r="CG36" s="603"/>
      <c r="CH36" s="603"/>
      <c r="CI36" s="603"/>
      <c r="CJ36" s="603"/>
      <c r="CK36" s="603"/>
      <c r="CL36" s="603"/>
      <c r="CM36" s="603"/>
      <c r="CN36" s="603"/>
      <c r="CO36" s="603"/>
      <c r="CP36" s="603"/>
      <c r="CQ36" s="603"/>
      <c r="CR36" s="603"/>
      <c r="CS36" s="603"/>
      <c r="CT36" s="603"/>
      <c r="CU36" s="604"/>
    </row>
    <row r="37" spans="2:105" ht="9" customHeight="1">
      <c r="B37" s="605" t="s">
        <v>192</v>
      </c>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606"/>
    </row>
    <row r="38" spans="2:105" ht="9" customHeight="1" thickBot="1">
      <c r="B38" s="60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606"/>
    </row>
    <row r="39" spans="2:105" ht="9" customHeight="1">
      <c r="B39" s="567" t="s">
        <v>193</v>
      </c>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3"/>
      <c r="CE39" s="567" t="s">
        <v>194</v>
      </c>
      <c r="CF39" s="572"/>
      <c r="CG39" s="572"/>
      <c r="CH39" s="572"/>
      <c r="CI39" s="572"/>
      <c r="CJ39" s="572"/>
      <c r="CK39" s="572"/>
      <c r="CL39" s="572"/>
      <c r="CM39" s="572"/>
      <c r="CN39" s="572"/>
      <c r="CO39" s="572"/>
      <c r="CP39" s="572"/>
      <c r="CQ39" s="572"/>
      <c r="CR39" s="572"/>
      <c r="CS39" s="572"/>
      <c r="CT39" s="572"/>
      <c r="CU39" s="573"/>
    </row>
    <row r="40" spans="2:105" ht="9" customHeight="1">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6"/>
      <c r="CE40" s="574"/>
      <c r="CF40" s="575"/>
      <c r="CG40" s="575"/>
      <c r="CH40" s="575"/>
      <c r="CI40" s="575"/>
      <c r="CJ40" s="575"/>
      <c r="CK40" s="575"/>
      <c r="CL40" s="575"/>
      <c r="CM40" s="575"/>
      <c r="CN40" s="575"/>
      <c r="CO40" s="575"/>
      <c r="CP40" s="575"/>
      <c r="CQ40" s="575"/>
      <c r="CR40" s="575"/>
      <c r="CS40" s="575"/>
      <c r="CT40" s="575"/>
      <c r="CU40" s="576"/>
    </row>
    <row r="41" spans="2:105" ht="9" customHeight="1">
      <c r="B41" s="574" t="s">
        <v>198</v>
      </c>
      <c r="C41" s="580"/>
      <c r="D41" s="580"/>
      <c r="E41" s="583" t="s">
        <v>199</v>
      </c>
      <c r="F41" s="580"/>
      <c r="G41" s="580"/>
      <c r="H41" s="580"/>
      <c r="I41" s="580"/>
      <c r="J41" s="580"/>
      <c r="K41" s="584"/>
      <c r="L41" s="583" t="s">
        <v>200</v>
      </c>
      <c r="M41" s="580"/>
      <c r="N41" s="580"/>
      <c r="O41" s="580"/>
      <c r="P41" s="580"/>
      <c r="Q41" s="580"/>
      <c r="R41" s="580"/>
      <c r="S41" s="580"/>
      <c r="T41" s="580"/>
      <c r="U41" s="580"/>
      <c r="V41" s="580"/>
      <c r="W41" s="580"/>
      <c r="X41" s="580"/>
      <c r="Y41" s="584"/>
      <c r="Z41" s="583" t="s">
        <v>201</v>
      </c>
      <c r="AA41" s="575"/>
      <c r="AB41" s="575"/>
      <c r="AC41" s="575"/>
      <c r="AD41" s="575"/>
      <c r="AE41" s="575"/>
      <c r="AF41" s="575"/>
      <c r="AG41" s="575"/>
      <c r="AH41" s="575"/>
      <c r="AI41" s="575"/>
      <c r="AJ41" s="575"/>
      <c r="AK41" s="588" t="s">
        <v>202</v>
      </c>
      <c r="AL41" s="589"/>
      <c r="AM41" s="589"/>
      <c r="AN41" s="589"/>
      <c r="AO41" s="589"/>
      <c r="AP41" s="589"/>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90"/>
      <c r="CE41" s="574"/>
      <c r="CF41" s="575"/>
      <c r="CG41" s="575"/>
      <c r="CH41" s="575"/>
      <c r="CI41" s="575"/>
      <c r="CJ41" s="575"/>
      <c r="CK41" s="575"/>
      <c r="CL41" s="575"/>
      <c r="CM41" s="575"/>
      <c r="CN41" s="575"/>
      <c r="CO41" s="575"/>
      <c r="CP41" s="575"/>
      <c r="CQ41" s="575"/>
      <c r="CR41" s="575"/>
      <c r="CS41" s="575"/>
      <c r="CT41" s="575"/>
      <c r="CU41" s="576"/>
    </row>
    <row r="42" spans="2:105" ht="9" customHeight="1">
      <c r="B42" s="581"/>
      <c r="C42" s="582"/>
      <c r="D42" s="582"/>
      <c r="E42" s="585"/>
      <c r="F42" s="582"/>
      <c r="G42" s="582"/>
      <c r="H42" s="582"/>
      <c r="I42" s="582"/>
      <c r="J42" s="582"/>
      <c r="K42" s="586"/>
      <c r="L42" s="585"/>
      <c r="M42" s="582"/>
      <c r="N42" s="582"/>
      <c r="O42" s="582"/>
      <c r="P42" s="582"/>
      <c r="Q42" s="582"/>
      <c r="R42" s="582"/>
      <c r="S42" s="582"/>
      <c r="T42" s="582"/>
      <c r="U42" s="582"/>
      <c r="V42" s="582"/>
      <c r="W42" s="582"/>
      <c r="X42" s="582"/>
      <c r="Y42" s="586"/>
      <c r="Z42" s="587"/>
      <c r="AA42" s="578"/>
      <c r="AB42" s="578"/>
      <c r="AC42" s="578"/>
      <c r="AD42" s="578"/>
      <c r="AE42" s="578"/>
      <c r="AF42" s="578"/>
      <c r="AG42" s="578"/>
      <c r="AH42" s="578"/>
      <c r="AI42" s="578"/>
      <c r="AJ42" s="578"/>
      <c r="AK42" s="591"/>
      <c r="AL42" s="592"/>
      <c r="AM42" s="592"/>
      <c r="AN42" s="592"/>
      <c r="AO42" s="592"/>
      <c r="AP42" s="592"/>
      <c r="AQ42" s="592"/>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3"/>
      <c r="CE42" s="577"/>
      <c r="CF42" s="578"/>
      <c r="CG42" s="578"/>
      <c r="CH42" s="578"/>
      <c r="CI42" s="578"/>
      <c r="CJ42" s="578"/>
      <c r="CK42" s="578"/>
      <c r="CL42" s="578"/>
      <c r="CM42" s="578"/>
      <c r="CN42" s="578"/>
      <c r="CO42" s="578"/>
      <c r="CP42" s="578"/>
      <c r="CQ42" s="578"/>
      <c r="CR42" s="578"/>
      <c r="CS42" s="578"/>
      <c r="CT42" s="578"/>
      <c r="CU42" s="579"/>
      <c r="CW42" s="146" t="s">
        <v>251</v>
      </c>
      <c r="CX42" s="147" t="s">
        <v>252</v>
      </c>
      <c r="CY42" s="147" t="s">
        <v>253</v>
      </c>
      <c r="CZ42" s="147" t="s">
        <v>254</v>
      </c>
      <c r="DA42" s="148" t="s">
        <v>255</v>
      </c>
    </row>
    <row r="43" spans="2:105" ht="9" customHeight="1">
      <c r="B43" s="614">
        <v>1</v>
      </c>
      <c r="C43" s="615"/>
      <c r="D43" s="616"/>
      <c r="E43" s="617" t="str">
        <f>CW43</f>
        <v>-</v>
      </c>
      <c r="F43" s="618"/>
      <c r="G43" s="618"/>
      <c r="H43" s="618"/>
      <c r="I43" s="618"/>
      <c r="J43" s="618"/>
      <c r="K43" s="619"/>
      <c r="L43" s="623" t="str">
        <f>CY43</f>
        <v>-</v>
      </c>
      <c r="M43" s="624"/>
      <c r="N43" s="624"/>
      <c r="O43" s="624"/>
      <c r="P43" s="624"/>
      <c r="Q43" s="624"/>
      <c r="R43" s="624"/>
      <c r="S43" s="624"/>
      <c r="T43" s="624"/>
      <c r="U43" s="624"/>
      <c r="V43" s="624"/>
      <c r="W43" s="624"/>
      <c r="X43" s="624"/>
      <c r="Y43" s="625"/>
      <c r="Z43" s="629" t="str">
        <f>CX43</f>
        <v>-</v>
      </c>
      <c r="AA43" s="630"/>
      <c r="AB43" s="630"/>
      <c r="AC43" s="630"/>
      <c r="AD43" s="630"/>
      <c r="AE43" s="630"/>
      <c r="AF43" s="630"/>
      <c r="AG43" s="630"/>
      <c r="AH43" s="630"/>
      <c r="AI43" s="630"/>
      <c r="AJ43" s="630"/>
      <c r="AK43" s="629" t="str">
        <f>IF(DA43="","-",DA43)</f>
        <v>-</v>
      </c>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0"/>
      <c r="BW43" s="630"/>
      <c r="BX43" s="630"/>
      <c r="BY43" s="630"/>
      <c r="BZ43" s="630"/>
      <c r="CA43" s="630"/>
      <c r="CB43" s="630"/>
      <c r="CC43" s="630"/>
      <c r="CD43" s="633"/>
      <c r="CE43" s="661" t="str">
        <f>IF(DA43&amp;DA45&amp;DA47&amp;DA49&amp;DA51&lt;&gt;"","検出","不検出")</f>
        <v>不検出</v>
      </c>
      <c r="CF43" s="662"/>
      <c r="CG43" s="662"/>
      <c r="CH43" s="662"/>
      <c r="CI43" s="662"/>
      <c r="CJ43" s="662"/>
      <c r="CK43" s="662"/>
      <c r="CL43" s="662"/>
      <c r="CM43" s="662"/>
      <c r="CN43" s="662"/>
      <c r="CO43" s="662"/>
      <c r="CP43" s="662"/>
      <c r="CQ43" s="662"/>
      <c r="CR43" s="662"/>
      <c r="CS43" s="662"/>
      <c r="CT43" s="662"/>
      <c r="CU43" s="663"/>
      <c r="CW43" s="533" t="s">
        <v>256</v>
      </c>
      <c r="CX43" s="535" t="s">
        <v>256</v>
      </c>
      <c r="CY43" s="535" t="s">
        <v>256</v>
      </c>
      <c r="CZ43" s="535" t="s">
        <v>256</v>
      </c>
      <c r="DA43" s="535"/>
    </row>
    <row r="44" spans="2:105" ht="9" customHeight="1">
      <c r="B44" s="581"/>
      <c r="C44" s="582"/>
      <c r="D44" s="586"/>
      <c r="E44" s="620"/>
      <c r="F44" s="621"/>
      <c r="G44" s="621"/>
      <c r="H44" s="621"/>
      <c r="I44" s="621"/>
      <c r="J44" s="621"/>
      <c r="K44" s="622"/>
      <c r="L44" s="626"/>
      <c r="M44" s="627"/>
      <c r="N44" s="627"/>
      <c r="O44" s="627"/>
      <c r="P44" s="627"/>
      <c r="Q44" s="627"/>
      <c r="R44" s="627"/>
      <c r="S44" s="627"/>
      <c r="T44" s="627"/>
      <c r="U44" s="627"/>
      <c r="V44" s="627"/>
      <c r="W44" s="627"/>
      <c r="X44" s="627"/>
      <c r="Y44" s="628"/>
      <c r="Z44" s="631"/>
      <c r="AA44" s="632"/>
      <c r="AB44" s="632"/>
      <c r="AC44" s="632"/>
      <c r="AD44" s="632"/>
      <c r="AE44" s="632"/>
      <c r="AF44" s="632"/>
      <c r="AG44" s="632"/>
      <c r="AH44" s="632"/>
      <c r="AI44" s="632"/>
      <c r="AJ44" s="632"/>
      <c r="AK44" s="608"/>
      <c r="AL44" s="609"/>
      <c r="AM44" s="609"/>
      <c r="AN44" s="609"/>
      <c r="AO44" s="609"/>
      <c r="AP44" s="609"/>
      <c r="AQ44" s="609"/>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09"/>
      <c r="BN44" s="609"/>
      <c r="BO44" s="609"/>
      <c r="BP44" s="609"/>
      <c r="BQ44" s="609"/>
      <c r="BR44" s="609"/>
      <c r="BS44" s="609"/>
      <c r="BT44" s="609"/>
      <c r="BU44" s="609"/>
      <c r="BV44" s="609"/>
      <c r="BW44" s="609"/>
      <c r="BX44" s="609"/>
      <c r="BY44" s="609"/>
      <c r="BZ44" s="609"/>
      <c r="CA44" s="609"/>
      <c r="CB44" s="609"/>
      <c r="CC44" s="609"/>
      <c r="CD44" s="610"/>
      <c r="CE44" s="664"/>
      <c r="CF44" s="665"/>
      <c r="CG44" s="665"/>
      <c r="CH44" s="665"/>
      <c r="CI44" s="665"/>
      <c r="CJ44" s="665"/>
      <c r="CK44" s="665"/>
      <c r="CL44" s="665"/>
      <c r="CM44" s="665"/>
      <c r="CN44" s="665"/>
      <c r="CO44" s="665"/>
      <c r="CP44" s="665"/>
      <c r="CQ44" s="665"/>
      <c r="CR44" s="665"/>
      <c r="CS44" s="665"/>
      <c r="CT44" s="665"/>
      <c r="CU44" s="666"/>
      <c r="CW44" s="534"/>
      <c r="CX44" s="536"/>
      <c r="CY44" s="536"/>
      <c r="CZ44" s="536"/>
      <c r="DA44" s="536"/>
    </row>
    <row r="45" spans="2:105" ht="9" customHeight="1">
      <c r="B45" s="634">
        <v>2</v>
      </c>
      <c r="C45" s="615"/>
      <c r="D45" s="616"/>
      <c r="E45" s="617" t="str">
        <f t="shared" ref="E45" si="0">CW45</f>
        <v>-</v>
      </c>
      <c r="F45" s="618"/>
      <c r="G45" s="618"/>
      <c r="H45" s="618"/>
      <c r="I45" s="618"/>
      <c r="J45" s="618"/>
      <c r="K45" s="619"/>
      <c r="L45" s="635" t="str">
        <f t="shared" ref="L45" si="1">CY45</f>
        <v>-</v>
      </c>
      <c r="M45" s="624"/>
      <c r="N45" s="624"/>
      <c r="O45" s="624"/>
      <c r="P45" s="624"/>
      <c r="Q45" s="624"/>
      <c r="R45" s="624"/>
      <c r="S45" s="624"/>
      <c r="T45" s="624"/>
      <c r="U45" s="624"/>
      <c r="V45" s="624"/>
      <c r="W45" s="624"/>
      <c r="X45" s="624"/>
      <c r="Y45" s="625"/>
      <c r="Z45" s="629" t="str">
        <f t="shared" ref="Z45" si="2">CX45</f>
        <v>-</v>
      </c>
      <c r="AA45" s="630"/>
      <c r="AB45" s="630"/>
      <c r="AC45" s="630"/>
      <c r="AD45" s="630"/>
      <c r="AE45" s="630"/>
      <c r="AF45" s="630"/>
      <c r="AG45" s="630"/>
      <c r="AH45" s="630"/>
      <c r="AI45" s="630"/>
      <c r="AJ45" s="630"/>
      <c r="AK45" s="629" t="str">
        <f t="shared" ref="AK45" si="3">IF(DA45="","-",DA45)</f>
        <v>-</v>
      </c>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0"/>
      <c r="BU45" s="630"/>
      <c r="BV45" s="630"/>
      <c r="BW45" s="630"/>
      <c r="BX45" s="630"/>
      <c r="BY45" s="630"/>
      <c r="BZ45" s="630"/>
      <c r="CA45" s="630"/>
      <c r="CB45" s="630"/>
      <c r="CC45" s="630"/>
      <c r="CD45" s="633"/>
      <c r="CE45" s="664"/>
      <c r="CF45" s="665"/>
      <c r="CG45" s="665"/>
      <c r="CH45" s="665"/>
      <c r="CI45" s="665"/>
      <c r="CJ45" s="665"/>
      <c r="CK45" s="665"/>
      <c r="CL45" s="665"/>
      <c r="CM45" s="665"/>
      <c r="CN45" s="665"/>
      <c r="CO45" s="665"/>
      <c r="CP45" s="665"/>
      <c r="CQ45" s="665"/>
      <c r="CR45" s="665"/>
      <c r="CS45" s="665"/>
      <c r="CT45" s="665"/>
      <c r="CU45" s="666"/>
      <c r="CW45" s="533" t="s">
        <v>256</v>
      </c>
      <c r="CX45" s="535" t="s">
        <v>256</v>
      </c>
      <c r="CY45" s="535" t="s">
        <v>256</v>
      </c>
      <c r="CZ45" s="535" t="s">
        <v>256</v>
      </c>
      <c r="DA45" s="535"/>
    </row>
    <row r="46" spans="2:105" ht="9" customHeight="1">
      <c r="B46" s="581"/>
      <c r="C46" s="582"/>
      <c r="D46" s="586"/>
      <c r="E46" s="620"/>
      <c r="F46" s="621"/>
      <c r="G46" s="621"/>
      <c r="H46" s="621"/>
      <c r="I46" s="621"/>
      <c r="J46" s="621"/>
      <c r="K46" s="622"/>
      <c r="L46" s="626"/>
      <c r="M46" s="627"/>
      <c r="N46" s="627"/>
      <c r="O46" s="627"/>
      <c r="P46" s="627"/>
      <c r="Q46" s="627"/>
      <c r="R46" s="627"/>
      <c r="S46" s="627"/>
      <c r="T46" s="627"/>
      <c r="U46" s="627"/>
      <c r="V46" s="627"/>
      <c r="W46" s="627"/>
      <c r="X46" s="627"/>
      <c r="Y46" s="628"/>
      <c r="Z46" s="631"/>
      <c r="AA46" s="632"/>
      <c r="AB46" s="632"/>
      <c r="AC46" s="632"/>
      <c r="AD46" s="632"/>
      <c r="AE46" s="632"/>
      <c r="AF46" s="632"/>
      <c r="AG46" s="632"/>
      <c r="AH46" s="632"/>
      <c r="AI46" s="632"/>
      <c r="AJ46" s="632"/>
      <c r="AK46" s="631"/>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60"/>
      <c r="CE46" s="664"/>
      <c r="CF46" s="665"/>
      <c r="CG46" s="665"/>
      <c r="CH46" s="665"/>
      <c r="CI46" s="665"/>
      <c r="CJ46" s="665"/>
      <c r="CK46" s="665"/>
      <c r="CL46" s="665"/>
      <c r="CM46" s="665"/>
      <c r="CN46" s="665"/>
      <c r="CO46" s="665"/>
      <c r="CP46" s="665"/>
      <c r="CQ46" s="665"/>
      <c r="CR46" s="665"/>
      <c r="CS46" s="665"/>
      <c r="CT46" s="665"/>
      <c r="CU46" s="666"/>
      <c r="CW46" s="534"/>
      <c r="CX46" s="536"/>
      <c r="CY46" s="536"/>
      <c r="CZ46" s="536"/>
      <c r="DA46" s="536"/>
    </row>
    <row r="47" spans="2:105" ht="9" customHeight="1">
      <c r="B47" s="634">
        <v>3</v>
      </c>
      <c r="C47" s="615"/>
      <c r="D47" s="616"/>
      <c r="E47" s="617" t="str">
        <f t="shared" ref="E47" si="4">CW47</f>
        <v>-</v>
      </c>
      <c r="F47" s="618"/>
      <c r="G47" s="618"/>
      <c r="H47" s="618"/>
      <c r="I47" s="618"/>
      <c r="J47" s="618"/>
      <c r="K47" s="619"/>
      <c r="L47" s="635" t="str">
        <f t="shared" ref="L47" si="5">CY47</f>
        <v>-</v>
      </c>
      <c r="M47" s="624"/>
      <c r="N47" s="624"/>
      <c r="O47" s="624"/>
      <c r="P47" s="624"/>
      <c r="Q47" s="624"/>
      <c r="R47" s="624"/>
      <c r="S47" s="624"/>
      <c r="T47" s="624"/>
      <c r="U47" s="624"/>
      <c r="V47" s="624"/>
      <c r="W47" s="624"/>
      <c r="X47" s="624"/>
      <c r="Y47" s="625"/>
      <c r="Z47" s="629" t="str">
        <f t="shared" ref="Z47" si="6">CX47</f>
        <v>-</v>
      </c>
      <c r="AA47" s="630"/>
      <c r="AB47" s="630"/>
      <c r="AC47" s="630"/>
      <c r="AD47" s="630"/>
      <c r="AE47" s="630"/>
      <c r="AF47" s="630"/>
      <c r="AG47" s="630"/>
      <c r="AH47" s="630"/>
      <c r="AI47" s="630"/>
      <c r="AJ47" s="630"/>
      <c r="AK47" s="608" t="str">
        <f t="shared" ref="AK47" si="7">IF(DA47="","-",DA47)</f>
        <v>-</v>
      </c>
      <c r="AL47" s="609"/>
      <c r="AM47" s="609"/>
      <c r="AN47" s="609"/>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10"/>
      <c r="CE47" s="664"/>
      <c r="CF47" s="665"/>
      <c r="CG47" s="665"/>
      <c r="CH47" s="665"/>
      <c r="CI47" s="665"/>
      <c r="CJ47" s="665"/>
      <c r="CK47" s="665"/>
      <c r="CL47" s="665"/>
      <c r="CM47" s="665"/>
      <c r="CN47" s="665"/>
      <c r="CO47" s="665"/>
      <c r="CP47" s="665"/>
      <c r="CQ47" s="665"/>
      <c r="CR47" s="665"/>
      <c r="CS47" s="665"/>
      <c r="CT47" s="665"/>
      <c r="CU47" s="666"/>
      <c r="CW47" s="533" t="s">
        <v>256</v>
      </c>
      <c r="CX47" s="535" t="s">
        <v>256</v>
      </c>
      <c r="CY47" s="535" t="s">
        <v>256</v>
      </c>
      <c r="CZ47" s="535" t="s">
        <v>256</v>
      </c>
      <c r="DA47" s="535"/>
    </row>
    <row r="48" spans="2:105" ht="9" customHeight="1">
      <c r="B48" s="581"/>
      <c r="C48" s="582"/>
      <c r="D48" s="586"/>
      <c r="E48" s="620"/>
      <c r="F48" s="621"/>
      <c r="G48" s="621"/>
      <c r="H48" s="621"/>
      <c r="I48" s="621"/>
      <c r="J48" s="621"/>
      <c r="K48" s="622"/>
      <c r="L48" s="626"/>
      <c r="M48" s="627"/>
      <c r="N48" s="627"/>
      <c r="O48" s="627"/>
      <c r="P48" s="627"/>
      <c r="Q48" s="627"/>
      <c r="R48" s="627"/>
      <c r="S48" s="627"/>
      <c r="T48" s="627"/>
      <c r="U48" s="627"/>
      <c r="V48" s="627"/>
      <c r="W48" s="627"/>
      <c r="X48" s="627"/>
      <c r="Y48" s="628"/>
      <c r="Z48" s="631"/>
      <c r="AA48" s="632"/>
      <c r="AB48" s="632"/>
      <c r="AC48" s="632"/>
      <c r="AD48" s="632"/>
      <c r="AE48" s="632"/>
      <c r="AF48" s="632"/>
      <c r="AG48" s="632"/>
      <c r="AH48" s="632"/>
      <c r="AI48" s="632"/>
      <c r="AJ48" s="632"/>
      <c r="AK48" s="608"/>
      <c r="AL48" s="609"/>
      <c r="AM48" s="609"/>
      <c r="AN48" s="609"/>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10"/>
      <c r="CE48" s="664"/>
      <c r="CF48" s="665"/>
      <c r="CG48" s="665"/>
      <c r="CH48" s="665"/>
      <c r="CI48" s="665"/>
      <c r="CJ48" s="665"/>
      <c r="CK48" s="665"/>
      <c r="CL48" s="665"/>
      <c r="CM48" s="665"/>
      <c r="CN48" s="665"/>
      <c r="CO48" s="665"/>
      <c r="CP48" s="665"/>
      <c r="CQ48" s="665"/>
      <c r="CR48" s="665"/>
      <c r="CS48" s="665"/>
      <c r="CT48" s="665"/>
      <c r="CU48" s="666"/>
      <c r="CW48" s="534"/>
      <c r="CX48" s="536"/>
      <c r="CY48" s="536"/>
      <c r="CZ48" s="536"/>
      <c r="DA48" s="536"/>
    </row>
    <row r="49" spans="2:105" ht="9" customHeight="1">
      <c r="B49" s="634">
        <v>4</v>
      </c>
      <c r="C49" s="615"/>
      <c r="D49" s="616"/>
      <c r="E49" s="617" t="str">
        <f t="shared" ref="E49" si="8">CW49</f>
        <v>-</v>
      </c>
      <c r="F49" s="618"/>
      <c r="G49" s="618"/>
      <c r="H49" s="618"/>
      <c r="I49" s="618"/>
      <c r="J49" s="618"/>
      <c r="K49" s="619"/>
      <c r="L49" s="635" t="str">
        <f t="shared" ref="L49" si="9">CY49</f>
        <v>-</v>
      </c>
      <c r="M49" s="624"/>
      <c r="N49" s="624"/>
      <c r="O49" s="624"/>
      <c r="P49" s="624"/>
      <c r="Q49" s="624"/>
      <c r="R49" s="624"/>
      <c r="S49" s="624"/>
      <c r="T49" s="624"/>
      <c r="U49" s="624"/>
      <c r="V49" s="624"/>
      <c r="W49" s="624"/>
      <c r="X49" s="624"/>
      <c r="Y49" s="625"/>
      <c r="Z49" s="629" t="str">
        <f t="shared" ref="Z49" si="10">CX49</f>
        <v>-</v>
      </c>
      <c r="AA49" s="630"/>
      <c r="AB49" s="630"/>
      <c r="AC49" s="630"/>
      <c r="AD49" s="630"/>
      <c r="AE49" s="630"/>
      <c r="AF49" s="630"/>
      <c r="AG49" s="630"/>
      <c r="AH49" s="630"/>
      <c r="AI49" s="630"/>
      <c r="AJ49" s="630"/>
      <c r="AK49" s="629" t="str">
        <f t="shared" ref="AK49" si="11">IF(DA49="","-",DA49)</f>
        <v>-</v>
      </c>
      <c r="AL49" s="630"/>
      <c r="AM49" s="630"/>
      <c r="AN49" s="630"/>
      <c r="AO49" s="630"/>
      <c r="AP49" s="630"/>
      <c r="AQ49" s="630"/>
      <c r="AR49" s="630"/>
      <c r="AS49" s="630"/>
      <c r="AT49" s="630"/>
      <c r="AU49" s="630"/>
      <c r="AV49" s="630"/>
      <c r="AW49" s="630"/>
      <c r="AX49" s="630"/>
      <c r="AY49" s="630"/>
      <c r="AZ49" s="630"/>
      <c r="BA49" s="630"/>
      <c r="BB49" s="630"/>
      <c r="BC49" s="630"/>
      <c r="BD49" s="630"/>
      <c r="BE49" s="630"/>
      <c r="BF49" s="630"/>
      <c r="BG49" s="630"/>
      <c r="BH49" s="630"/>
      <c r="BI49" s="630"/>
      <c r="BJ49" s="630"/>
      <c r="BK49" s="630"/>
      <c r="BL49" s="630"/>
      <c r="BM49" s="630"/>
      <c r="BN49" s="630"/>
      <c r="BO49" s="630"/>
      <c r="BP49" s="630"/>
      <c r="BQ49" s="630"/>
      <c r="BR49" s="630"/>
      <c r="BS49" s="630"/>
      <c r="BT49" s="630"/>
      <c r="BU49" s="630"/>
      <c r="BV49" s="630"/>
      <c r="BW49" s="630"/>
      <c r="BX49" s="630"/>
      <c r="BY49" s="630"/>
      <c r="BZ49" s="630"/>
      <c r="CA49" s="630"/>
      <c r="CB49" s="630"/>
      <c r="CC49" s="630"/>
      <c r="CD49" s="633"/>
      <c r="CE49" s="664"/>
      <c r="CF49" s="665"/>
      <c r="CG49" s="665"/>
      <c r="CH49" s="665"/>
      <c r="CI49" s="665"/>
      <c r="CJ49" s="665"/>
      <c r="CK49" s="665"/>
      <c r="CL49" s="665"/>
      <c r="CM49" s="665"/>
      <c r="CN49" s="665"/>
      <c r="CO49" s="665"/>
      <c r="CP49" s="665"/>
      <c r="CQ49" s="665"/>
      <c r="CR49" s="665"/>
      <c r="CS49" s="665"/>
      <c r="CT49" s="665"/>
      <c r="CU49" s="666"/>
      <c r="CW49" s="533" t="s">
        <v>256</v>
      </c>
      <c r="CX49" s="535" t="s">
        <v>256</v>
      </c>
      <c r="CY49" s="535" t="s">
        <v>256</v>
      </c>
      <c r="CZ49" s="535" t="s">
        <v>256</v>
      </c>
      <c r="DA49" s="535"/>
    </row>
    <row r="50" spans="2:105" ht="9" customHeight="1">
      <c r="B50" s="581"/>
      <c r="C50" s="582"/>
      <c r="D50" s="586"/>
      <c r="E50" s="620"/>
      <c r="F50" s="621"/>
      <c r="G50" s="621"/>
      <c r="H50" s="621"/>
      <c r="I50" s="621"/>
      <c r="J50" s="621"/>
      <c r="K50" s="622"/>
      <c r="L50" s="626"/>
      <c r="M50" s="627"/>
      <c r="N50" s="627"/>
      <c r="O50" s="627"/>
      <c r="P50" s="627"/>
      <c r="Q50" s="627"/>
      <c r="R50" s="627"/>
      <c r="S50" s="627"/>
      <c r="T50" s="627"/>
      <c r="U50" s="627"/>
      <c r="V50" s="627"/>
      <c r="W50" s="627"/>
      <c r="X50" s="627"/>
      <c r="Y50" s="628"/>
      <c r="Z50" s="631"/>
      <c r="AA50" s="632"/>
      <c r="AB50" s="632"/>
      <c r="AC50" s="632"/>
      <c r="AD50" s="632"/>
      <c r="AE50" s="632"/>
      <c r="AF50" s="632"/>
      <c r="AG50" s="632"/>
      <c r="AH50" s="632"/>
      <c r="AI50" s="632"/>
      <c r="AJ50" s="632"/>
      <c r="AK50" s="631"/>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2"/>
      <c r="BW50" s="632"/>
      <c r="BX50" s="632"/>
      <c r="BY50" s="632"/>
      <c r="BZ50" s="632"/>
      <c r="CA50" s="632"/>
      <c r="CB50" s="632"/>
      <c r="CC50" s="632"/>
      <c r="CD50" s="660"/>
      <c r="CE50" s="664"/>
      <c r="CF50" s="665"/>
      <c r="CG50" s="665"/>
      <c r="CH50" s="665"/>
      <c r="CI50" s="665"/>
      <c r="CJ50" s="665"/>
      <c r="CK50" s="665"/>
      <c r="CL50" s="665"/>
      <c r="CM50" s="665"/>
      <c r="CN50" s="665"/>
      <c r="CO50" s="665"/>
      <c r="CP50" s="665"/>
      <c r="CQ50" s="665"/>
      <c r="CR50" s="665"/>
      <c r="CS50" s="665"/>
      <c r="CT50" s="665"/>
      <c r="CU50" s="666"/>
      <c r="CW50" s="534"/>
      <c r="CX50" s="536"/>
      <c r="CY50" s="536"/>
      <c r="CZ50" s="536"/>
      <c r="DA50" s="536"/>
    </row>
    <row r="51" spans="2:105" ht="9" customHeight="1">
      <c r="B51" s="634">
        <v>5</v>
      </c>
      <c r="C51" s="615"/>
      <c r="D51" s="616"/>
      <c r="E51" s="617" t="str">
        <f t="shared" ref="E51" si="12">CW51</f>
        <v>-</v>
      </c>
      <c r="F51" s="618"/>
      <c r="G51" s="618"/>
      <c r="H51" s="618"/>
      <c r="I51" s="618"/>
      <c r="J51" s="618"/>
      <c r="K51" s="619"/>
      <c r="L51" s="635" t="str">
        <f t="shared" ref="L51" si="13">CY51</f>
        <v>-</v>
      </c>
      <c r="M51" s="624"/>
      <c r="N51" s="624"/>
      <c r="O51" s="624"/>
      <c r="P51" s="624"/>
      <c r="Q51" s="624"/>
      <c r="R51" s="624"/>
      <c r="S51" s="624"/>
      <c r="T51" s="624"/>
      <c r="U51" s="624"/>
      <c r="V51" s="624"/>
      <c r="W51" s="624"/>
      <c r="X51" s="624"/>
      <c r="Y51" s="625"/>
      <c r="Z51" s="629" t="str">
        <f t="shared" ref="Z51" si="14">CX51</f>
        <v>-</v>
      </c>
      <c r="AA51" s="630"/>
      <c r="AB51" s="630"/>
      <c r="AC51" s="630"/>
      <c r="AD51" s="630"/>
      <c r="AE51" s="630"/>
      <c r="AF51" s="630"/>
      <c r="AG51" s="630"/>
      <c r="AH51" s="630"/>
      <c r="AI51" s="630"/>
      <c r="AJ51" s="630"/>
      <c r="AK51" s="608" t="str">
        <f t="shared" ref="AK51" si="15">IF(DA51="","-",DA51)</f>
        <v>-</v>
      </c>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09"/>
      <c r="BN51" s="609"/>
      <c r="BO51" s="609"/>
      <c r="BP51" s="609"/>
      <c r="BQ51" s="609"/>
      <c r="BR51" s="609"/>
      <c r="BS51" s="609"/>
      <c r="BT51" s="609"/>
      <c r="BU51" s="609"/>
      <c r="BV51" s="609"/>
      <c r="BW51" s="609"/>
      <c r="BX51" s="609"/>
      <c r="BY51" s="609"/>
      <c r="BZ51" s="609"/>
      <c r="CA51" s="609"/>
      <c r="CB51" s="609"/>
      <c r="CC51" s="609"/>
      <c r="CD51" s="610"/>
      <c r="CE51" s="664"/>
      <c r="CF51" s="665"/>
      <c r="CG51" s="665"/>
      <c r="CH51" s="665"/>
      <c r="CI51" s="665"/>
      <c r="CJ51" s="665"/>
      <c r="CK51" s="665"/>
      <c r="CL51" s="665"/>
      <c r="CM51" s="665"/>
      <c r="CN51" s="665"/>
      <c r="CO51" s="665"/>
      <c r="CP51" s="665"/>
      <c r="CQ51" s="665"/>
      <c r="CR51" s="665"/>
      <c r="CS51" s="665"/>
      <c r="CT51" s="665"/>
      <c r="CU51" s="666"/>
      <c r="CW51" s="533" t="s">
        <v>256</v>
      </c>
      <c r="CX51" s="535" t="s">
        <v>256</v>
      </c>
      <c r="CY51" s="535" t="s">
        <v>256</v>
      </c>
      <c r="CZ51" s="535" t="s">
        <v>256</v>
      </c>
      <c r="DA51" s="535"/>
    </row>
    <row r="52" spans="2:105" ht="9" customHeight="1" thickBot="1">
      <c r="B52" s="598"/>
      <c r="C52" s="599"/>
      <c r="D52" s="600"/>
      <c r="E52" s="620"/>
      <c r="F52" s="621"/>
      <c r="G52" s="621"/>
      <c r="H52" s="621"/>
      <c r="I52" s="621"/>
      <c r="J52" s="621"/>
      <c r="K52" s="622"/>
      <c r="L52" s="636"/>
      <c r="M52" s="637"/>
      <c r="N52" s="637"/>
      <c r="O52" s="637"/>
      <c r="P52" s="637"/>
      <c r="Q52" s="637"/>
      <c r="R52" s="637"/>
      <c r="S52" s="637"/>
      <c r="T52" s="637"/>
      <c r="U52" s="637"/>
      <c r="V52" s="637"/>
      <c r="W52" s="637"/>
      <c r="X52" s="637"/>
      <c r="Y52" s="638"/>
      <c r="Z52" s="611"/>
      <c r="AA52" s="612"/>
      <c r="AB52" s="612"/>
      <c r="AC52" s="612"/>
      <c r="AD52" s="612"/>
      <c r="AE52" s="612"/>
      <c r="AF52" s="612"/>
      <c r="AG52" s="612"/>
      <c r="AH52" s="612"/>
      <c r="AI52" s="612"/>
      <c r="AJ52" s="612"/>
      <c r="AK52" s="611"/>
      <c r="AL52" s="612"/>
      <c r="AM52" s="612"/>
      <c r="AN52" s="612"/>
      <c r="AO52" s="612"/>
      <c r="AP52" s="612"/>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3"/>
      <c r="CE52" s="667"/>
      <c r="CF52" s="668"/>
      <c r="CG52" s="668"/>
      <c r="CH52" s="668"/>
      <c r="CI52" s="668"/>
      <c r="CJ52" s="668"/>
      <c r="CK52" s="668"/>
      <c r="CL52" s="668"/>
      <c r="CM52" s="668"/>
      <c r="CN52" s="668"/>
      <c r="CO52" s="668"/>
      <c r="CP52" s="668"/>
      <c r="CQ52" s="668"/>
      <c r="CR52" s="668"/>
      <c r="CS52" s="668"/>
      <c r="CT52" s="668"/>
      <c r="CU52" s="669"/>
      <c r="CW52" s="534"/>
      <c r="CX52" s="536"/>
      <c r="CY52" s="536"/>
      <c r="CZ52" s="536"/>
      <c r="DA52" s="536"/>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659"/>
      <c r="CY53" s="67"/>
    </row>
    <row r="54" spans="2:105" ht="9" customHeight="1">
      <c r="B54" s="607"/>
      <c r="C54" s="580"/>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0"/>
      <c r="AU54" s="580"/>
      <c r="AV54" s="580"/>
      <c r="AW54" s="580"/>
      <c r="AX54" s="580"/>
      <c r="AY54" s="580"/>
      <c r="AZ54" s="580"/>
      <c r="BA54" s="580"/>
      <c r="BB54" s="580"/>
      <c r="BC54" s="580"/>
      <c r="BD54" s="580"/>
      <c r="BE54" s="580"/>
      <c r="BF54" s="580"/>
      <c r="BG54" s="580"/>
      <c r="BH54" s="580"/>
      <c r="BI54" s="580"/>
      <c r="BJ54" s="580"/>
      <c r="BK54" s="580"/>
      <c r="BL54" s="580"/>
      <c r="BM54" s="580"/>
      <c r="BN54" s="580"/>
      <c r="BO54" s="580"/>
      <c r="BP54" s="580"/>
      <c r="BQ54" s="580"/>
      <c r="BR54" s="580"/>
      <c r="BS54" s="580"/>
      <c r="BT54" s="580"/>
      <c r="BU54" s="580"/>
      <c r="BV54" s="580"/>
      <c r="BW54" s="580"/>
      <c r="BX54" s="580"/>
      <c r="BY54" s="580"/>
      <c r="BZ54" s="580"/>
      <c r="CA54" s="580"/>
      <c r="CB54" s="580"/>
      <c r="CC54" s="580"/>
      <c r="CD54" s="580"/>
      <c r="CE54" s="580"/>
      <c r="CF54" s="580"/>
      <c r="CG54" s="580"/>
      <c r="CH54" s="580"/>
      <c r="CI54" s="580"/>
      <c r="CJ54" s="580"/>
      <c r="CK54" s="580"/>
      <c r="CL54" s="580"/>
      <c r="CM54" s="580"/>
      <c r="CN54" s="580"/>
      <c r="CO54" s="580"/>
      <c r="CP54" s="580"/>
      <c r="CQ54" s="580"/>
      <c r="CR54" s="580"/>
      <c r="CS54" s="580"/>
      <c r="CT54" s="580"/>
      <c r="CU54" s="606"/>
      <c r="CY54" s="67"/>
    </row>
    <row r="55" spans="2:105" ht="7.5" customHeight="1">
      <c r="B55" s="614" t="s">
        <v>218</v>
      </c>
      <c r="C55" s="639"/>
      <c r="D55" s="639"/>
      <c r="E55" s="639"/>
      <c r="F55" s="639"/>
      <c r="G55" s="639"/>
      <c r="H55" s="639"/>
      <c r="I55" s="639"/>
      <c r="J55" s="639"/>
      <c r="K55" s="639"/>
      <c r="L55" s="639"/>
      <c r="M55" s="639"/>
      <c r="N55" s="639"/>
      <c r="O55" s="639"/>
      <c r="P55" s="639"/>
      <c r="Q55" s="639"/>
      <c r="R55" s="639"/>
      <c r="S55" s="639"/>
      <c r="T55" s="639"/>
      <c r="U55" s="639"/>
      <c r="V55" s="639"/>
      <c r="W55" s="616"/>
      <c r="X55" s="640" t="s">
        <v>219</v>
      </c>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16"/>
      <c r="BJ55" s="640" t="s">
        <v>220</v>
      </c>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41"/>
      <c r="CW55" s="152">
        <f>SUM(CW43:CW52)</f>
        <v>0</v>
      </c>
      <c r="CX55" s="123"/>
      <c r="CY55" s="67"/>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6"/>
      <c r="X56" s="585"/>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6"/>
      <c r="BJ56" s="585"/>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42"/>
      <c r="CX56" s="123"/>
      <c r="CY56" s="67"/>
    </row>
    <row r="57" spans="2:105" ht="9.75" customHeight="1">
      <c r="B57" s="643" t="str">
        <f>IF(CE43="不検出","不検出",IF(CE43="検出","クリソタイル",""))</f>
        <v>不検出</v>
      </c>
      <c r="C57" s="546"/>
      <c r="D57" s="546"/>
      <c r="E57" s="546"/>
      <c r="F57" s="546"/>
      <c r="G57" s="546"/>
      <c r="H57" s="546"/>
      <c r="I57" s="546"/>
      <c r="J57" s="546"/>
      <c r="K57" s="546"/>
      <c r="L57" s="546"/>
      <c r="M57" s="546"/>
      <c r="N57" s="546"/>
      <c r="O57" s="546"/>
      <c r="P57" s="546"/>
      <c r="Q57" s="546"/>
      <c r="R57" s="546"/>
      <c r="S57" s="546"/>
      <c r="T57" s="546"/>
      <c r="U57" s="546"/>
      <c r="V57" s="546"/>
      <c r="W57" s="584"/>
      <c r="X57" s="122"/>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5"/>
      <c r="BJ57" s="122"/>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6"/>
      <c r="CX57" s="123"/>
      <c r="CY57" s="67"/>
    </row>
    <row r="58" spans="2:105" ht="9.75" customHeight="1">
      <c r="B58" s="607"/>
      <c r="C58" s="546"/>
      <c r="D58" s="546"/>
      <c r="E58" s="546"/>
      <c r="F58" s="546"/>
      <c r="G58" s="546"/>
      <c r="H58" s="546"/>
      <c r="I58" s="546"/>
      <c r="J58" s="546"/>
      <c r="K58" s="546"/>
      <c r="L58" s="546"/>
      <c r="M58" s="546"/>
      <c r="N58" s="546"/>
      <c r="O58" s="546"/>
      <c r="P58" s="546"/>
      <c r="Q58" s="546"/>
      <c r="R58" s="546"/>
      <c r="S58" s="546"/>
      <c r="T58" s="546"/>
      <c r="U58" s="546"/>
      <c r="V58" s="546"/>
      <c r="W58" s="584"/>
      <c r="X58" s="127"/>
      <c r="Y58" s="109"/>
      <c r="Z58" s="109"/>
      <c r="AA58" s="109"/>
      <c r="AC58" s="539" t="s">
        <v>222</v>
      </c>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108"/>
      <c r="BF58" s="109"/>
      <c r="BG58" s="109"/>
      <c r="BH58" s="109"/>
      <c r="BI58" s="128"/>
      <c r="BJ58" s="127"/>
      <c r="BK58" s="109"/>
      <c r="BL58" s="109"/>
      <c r="BM58" s="109"/>
      <c r="BO58" s="539" t="s">
        <v>222</v>
      </c>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108"/>
      <c r="CR58" s="109"/>
      <c r="CS58" s="109"/>
      <c r="CT58" s="109"/>
      <c r="CU58" s="129"/>
      <c r="CX58" s="123"/>
      <c r="CY58" s="67"/>
    </row>
    <row r="59" spans="2:105" ht="9.75" customHeight="1">
      <c r="B59" s="607"/>
      <c r="C59" s="546"/>
      <c r="D59" s="546"/>
      <c r="E59" s="546"/>
      <c r="F59" s="546"/>
      <c r="G59" s="546"/>
      <c r="H59" s="546"/>
      <c r="I59" s="546"/>
      <c r="J59" s="546"/>
      <c r="K59" s="546"/>
      <c r="L59" s="546"/>
      <c r="M59" s="546"/>
      <c r="N59" s="546"/>
      <c r="O59" s="546"/>
      <c r="P59" s="546"/>
      <c r="Q59" s="546"/>
      <c r="R59" s="546"/>
      <c r="S59" s="546"/>
      <c r="T59" s="546"/>
      <c r="U59" s="546"/>
      <c r="V59" s="546"/>
      <c r="W59" s="584"/>
      <c r="X59" s="127"/>
      <c r="Y59" s="109"/>
      <c r="Z59" s="109"/>
      <c r="AA59" s="109"/>
      <c r="AB59" s="108"/>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108"/>
      <c r="BF59" s="109"/>
      <c r="BG59" s="109"/>
      <c r="BH59" s="109"/>
      <c r="BI59" s="128"/>
      <c r="BJ59" s="127"/>
      <c r="BK59" s="109"/>
      <c r="BL59" s="109"/>
      <c r="BM59" s="109"/>
      <c r="BN59" s="108"/>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108"/>
      <c r="CR59" s="109"/>
      <c r="CS59" s="109"/>
      <c r="CT59" s="109"/>
      <c r="CU59" s="129"/>
      <c r="CX59" s="123"/>
      <c r="CY59" s="67"/>
    </row>
    <row r="60" spans="2:105" ht="9.75" customHeight="1">
      <c r="B60" s="607"/>
      <c r="C60" s="546"/>
      <c r="D60" s="546"/>
      <c r="E60" s="546"/>
      <c r="F60" s="546"/>
      <c r="G60" s="546"/>
      <c r="H60" s="546"/>
      <c r="I60" s="546"/>
      <c r="J60" s="546"/>
      <c r="K60" s="546"/>
      <c r="L60" s="546"/>
      <c r="M60" s="546"/>
      <c r="N60" s="546"/>
      <c r="O60" s="546"/>
      <c r="P60" s="546"/>
      <c r="Q60" s="546"/>
      <c r="R60" s="546"/>
      <c r="S60" s="546"/>
      <c r="T60" s="546"/>
      <c r="U60" s="546"/>
      <c r="V60" s="546"/>
      <c r="W60" s="584"/>
      <c r="X60" s="127"/>
      <c r="Y60" s="109"/>
      <c r="Z60" s="109"/>
      <c r="AA60" s="109"/>
      <c r="AB60" s="108"/>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108"/>
      <c r="BF60" s="109"/>
      <c r="BG60" s="109"/>
      <c r="BH60" s="109"/>
      <c r="BI60" s="128"/>
      <c r="BJ60" s="127"/>
      <c r="BK60" s="109"/>
      <c r="BL60" s="109"/>
      <c r="BM60" s="109"/>
      <c r="BN60" s="108"/>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108"/>
      <c r="CR60" s="109"/>
      <c r="CS60" s="109"/>
      <c r="CT60" s="109"/>
      <c r="CU60" s="129"/>
      <c r="CX60" s="123"/>
    </row>
    <row r="61" spans="2:105" ht="9.75" customHeight="1">
      <c r="B61" s="607"/>
      <c r="C61" s="546"/>
      <c r="D61" s="546"/>
      <c r="E61" s="546"/>
      <c r="F61" s="546"/>
      <c r="G61" s="546"/>
      <c r="H61" s="546"/>
      <c r="I61" s="546"/>
      <c r="J61" s="546"/>
      <c r="K61" s="546"/>
      <c r="L61" s="546"/>
      <c r="M61" s="546"/>
      <c r="N61" s="546"/>
      <c r="O61" s="546"/>
      <c r="P61" s="546"/>
      <c r="Q61" s="546"/>
      <c r="R61" s="546"/>
      <c r="S61" s="546"/>
      <c r="T61" s="546"/>
      <c r="U61" s="546"/>
      <c r="V61" s="546"/>
      <c r="W61" s="584"/>
      <c r="X61" s="127"/>
      <c r="Y61" s="109"/>
      <c r="Z61" s="109"/>
      <c r="AA61" s="109"/>
      <c r="AB61" s="108"/>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108"/>
      <c r="BF61" s="109"/>
      <c r="BG61" s="109"/>
      <c r="BH61" s="109"/>
      <c r="BI61" s="128"/>
      <c r="BJ61" s="127"/>
      <c r="BK61" s="109"/>
      <c r="BL61" s="109"/>
      <c r="BM61" s="109"/>
      <c r="BN61" s="108"/>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108"/>
      <c r="CR61" s="109"/>
      <c r="CS61" s="109"/>
      <c r="CT61" s="109"/>
      <c r="CU61" s="129"/>
    </row>
    <row r="62" spans="2:105" ht="9.75" customHeight="1">
      <c r="B62" s="607"/>
      <c r="C62" s="546"/>
      <c r="D62" s="546"/>
      <c r="E62" s="546"/>
      <c r="F62" s="546"/>
      <c r="G62" s="546"/>
      <c r="H62" s="546"/>
      <c r="I62" s="546"/>
      <c r="J62" s="546"/>
      <c r="K62" s="546"/>
      <c r="L62" s="546"/>
      <c r="M62" s="546"/>
      <c r="N62" s="546"/>
      <c r="O62" s="546"/>
      <c r="P62" s="546"/>
      <c r="Q62" s="546"/>
      <c r="R62" s="546"/>
      <c r="S62" s="546"/>
      <c r="T62" s="546"/>
      <c r="U62" s="546"/>
      <c r="V62" s="546"/>
      <c r="W62" s="584"/>
      <c r="X62" s="127"/>
      <c r="Y62" s="109"/>
      <c r="Z62" s="109"/>
      <c r="AA62" s="109"/>
      <c r="AB62" s="108"/>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108"/>
      <c r="BF62" s="109"/>
      <c r="BG62" s="109"/>
      <c r="BH62" s="109"/>
      <c r="BI62" s="128"/>
      <c r="BJ62" s="127"/>
      <c r="BK62" s="109"/>
      <c r="BL62" s="109"/>
      <c r="BM62" s="109"/>
      <c r="BN62" s="108"/>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108"/>
      <c r="CR62" s="109"/>
      <c r="CS62" s="109"/>
      <c r="CT62" s="109"/>
      <c r="CU62" s="129"/>
      <c r="CX62" s="123"/>
    </row>
    <row r="63" spans="2:105" ht="9.75" customHeight="1">
      <c r="B63" s="607"/>
      <c r="C63" s="546"/>
      <c r="D63" s="546"/>
      <c r="E63" s="546"/>
      <c r="F63" s="546"/>
      <c r="G63" s="546"/>
      <c r="H63" s="546"/>
      <c r="I63" s="546"/>
      <c r="J63" s="546"/>
      <c r="K63" s="546"/>
      <c r="L63" s="546"/>
      <c r="M63" s="546"/>
      <c r="N63" s="546"/>
      <c r="O63" s="546"/>
      <c r="P63" s="546"/>
      <c r="Q63" s="546"/>
      <c r="R63" s="546"/>
      <c r="S63" s="546"/>
      <c r="T63" s="546"/>
      <c r="U63" s="546"/>
      <c r="V63" s="546"/>
      <c r="W63" s="584"/>
      <c r="X63" s="127"/>
      <c r="Y63" s="109"/>
      <c r="Z63" s="109"/>
      <c r="AA63" s="109"/>
      <c r="AB63" s="108"/>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108"/>
      <c r="BF63" s="109"/>
      <c r="BG63" s="109"/>
      <c r="BH63" s="109"/>
      <c r="BI63" s="128"/>
      <c r="BJ63" s="127"/>
      <c r="BK63" s="109"/>
      <c r="BL63" s="109"/>
      <c r="BM63" s="109"/>
      <c r="BN63" s="108"/>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108"/>
      <c r="CR63" s="109"/>
      <c r="CS63" s="109"/>
      <c r="CT63" s="109"/>
      <c r="CU63" s="129"/>
    </row>
    <row r="64" spans="2:105" ht="9.75" customHeight="1">
      <c r="B64" s="607"/>
      <c r="C64" s="546"/>
      <c r="D64" s="546"/>
      <c r="E64" s="546"/>
      <c r="F64" s="546"/>
      <c r="G64" s="546"/>
      <c r="H64" s="546"/>
      <c r="I64" s="546"/>
      <c r="J64" s="546"/>
      <c r="K64" s="546"/>
      <c r="L64" s="546"/>
      <c r="M64" s="546"/>
      <c r="N64" s="546"/>
      <c r="O64" s="546"/>
      <c r="P64" s="546"/>
      <c r="Q64" s="546"/>
      <c r="R64" s="546"/>
      <c r="S64" s="546"/>
      <c r="T64" s="546"/>
      <c r="U64" s="546"/>
      <c r="V64" s="546"/>
      <c r="W64" s="584"/>
      <c r="X64" s="127"/>
      <c r="Y64" s="109"/>
      <c r="Z64" s="109"/>
      <c r="AA64" s="109"/>
      <c r="AB64" s="108"/>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108"/>
      <c r="BF64" s="109"/>
      <c r="BG64" s="109"/>
      <c r="BH64" s="109"/>
      <c r="BI64" s="128"/>
      <c r="BJ64" s="127"/>
      <c r="BK64" s="109"/>
      <c r="BL64" s="109"/>
      <c r="BM64" s="109"/>
      <c r="BN64" s="108"/>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108"/>
      <c r="CR64" s="109"/>
      <c r="CS64" s="109"/>
      <c r="CT64" s="109"/>
      <c r="CU64" s="129"/>
    </row>
    <row r="65" spans="2:99" ht="9.75" customHeight="1">
      <c r="B65" s="607"/>
      <c r="C65" s="546"/>
      <c r="D65" s="546"/>
      <c r="E65" s="546"/>
      <c r="F65" s="546"/>
      <c r="G65" s="546"/>
      <c r="H65" s="546"/>
      <c r="I65" s="546"/>
      <c r="J65" s="546"/>
      <c r="K65" s="546"/>
      <c r="L65" s="546"/>
      <c r="M65" s="546"/>
      <c r="N65" s="546"/>
      <c r="O65" s="546"/>
      <c r="P65" s="546"/>
      <c r="Q65" s="546"/>
      <c r="R65" s="546"/>
      <c r="S65" s="546"/>
      <c r="T65" s="546"/>
      <c r="U65" s="546"/>
      <c r="V65" s="546"/>
      <c r="W65" s="584"/>
      <c r="X65" s="127"/>
      <c r="Y65" s="109"/>
      <c r="Z65" s="109"/>
      <c r="AA65" s="109"/>
      <c r="AB65" s="108"/>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108"/>
      <c r="BF65" s="109"/>
      <c r="BG65" s="109"/>
      <c r="BH65" s="109"/>
      <c r="BI65" s="128"/>
      <c r="BJ65" s="127"/>
      <c r="BK65" s="109"/>
      <c r="BL65" s="109"/>
      <c r="BM65" s="109"/>
      <c r="BN65" s="108"/>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108"/>
      <c r="CR65" s="109"/>
      <c r="CS65" s="109"/>
      <c r="CT65" s="109"/>
      <c r="CU65" s="129"/>
    </row>
    <row r="66" spans="2:99" ht="9.75" customHeight="1">
      <c r="B66" s="607"/>
      <c r="C66" s="546"/>
      <c r="D66" s="546"/>
      <c r="E66" s="546"/>
      <c r="F66" s="546"/>
      <c r="G66" s="546"/>
      <c r="H66" s="546"/>
      <c r="I66" s="546"/>
      <c r="J66" s="546"/>
      <c r="K66" s="546"/>
      <c r="L66" s="546"/>
      <c r="M66" s="546"/>
      <c r="N66" s="546"/>
      <c r="O66" s="546"/>
      <c r="P66" s="546"/>
      <c r="Q66" s="546"/>
      <c r="R66" s="546"/>
      <c r="S66" s="546"/>
      <c r="T66" s="546"/>
      <c r="U66" s="546"/>
      <c r="V66" s="546"/>
      <c r="W66" s="584"/>
      <c r="X66" s="127"/>
      <c r="Y66" s="109"/>
      <c r="Z66" s="109"/>
      <c r="AA66" s="109"/>
      <c r="AB66" s="108"/>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108"/>
      <c r="BF66" s="109"/>
      <c r="BG66" s="109"/>
      <c r="BH66" s="109"/>
      <c r="BI66" s="128"/>
      <c r="BJ66" s="127"/>
      <c r="BK66" s="109"/>
      <c r="BL66" s="109"/>
      <c r="BM66" s="109"/>
      <c r="BN66" s="108"/>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108"/>
      <c r="CR66" s="109"/>
      <c r="CS66" s="109"/>
      <c r="CT66" s="109"/>
      <c r="CU66" s="129"/>
    </row>
    <row r="67" spans="2:99" ht="9.75" customHeight="1">
      <c r="B67" s="607"/>
      <c r="C67" s="546"/>
      <c r="D67" s="546"/>
      <c r="E67" s="546"/>
      <c r="F67" s="546"/>
      <c r="G67" s="546"/>
      <c r="H67" s="546"/>
      <c r="I67" s="546"/>
      <c r="J67" s="546"/>
      <c r="K67" s="546"/>
      <c r="L67" s="546"/>
      <c r="M67" s="546"/>
      <c r="N67" s="546"/>
      <c r="O67" s="546"/>
      <c r="P67" s="546"/>
      <c r="Q67" s="546"/>
      <c r="R67" s="546"/>
      <c r="S67" s="546"/>
      <c r="T67" s="546"/>
      <c r="U67" s="546"/>
      <c r="V67" s="546"/>
      <c r="W67" s="584"/>
      <c r="X67" s="127"/>
      <c r="Y67" s="109"/>
      <c r="Z67" s="109"/>
      <c r="AA67" s="109"/>
      <c r="AB67" s="108"/>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108"/>
      <c r="BF67" s="109"/>
      <c r="BG67" s="109"/>
      <c r="BH67" s="109"/>
      <c r="BI67" s="128"/>
      <c r="BJ67" s="127"/>
      <c r="BK67" s="109"/>
      <c r="BL67" s="109"/>
      <c r="BM67" s="109"/>
      <c r="BN67" s="108"/>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108"/>
      <c r="CR67" s="109"/>
      <c r="CS67" s="109"/>
      <c r="CT67" s="109"/>
      <c r="CU67" s="129"/>
    </row>
    <row r="68" spans="2:99" ht="9.75" customHeight="1">
      <c r="B68" s="607"/>
      <c r="C68" s="546"/>
      <c r="D68" s="546"/>
      <c r="E68" s="546"/>
      <c r="F68" s="546"/>
      <c r="G68" s="546"/>
      <c r="H68" s="546"/>
      <c r="I68" s="546"/>
      <c r="J68" s="546"/>
      <c r="K68" s="546"/>
      <c r="L68" s="546"/>
      <c r="M68" s="546"/>
      <c r="N68" s="546"/>
      <c r="O68" s="546"/>
      <c r="P68" s="546"/>
      <c r="Q68" s="546"/>
      <c r="R68" s="546"/>
      <c r="S68" s="546"/>
      <c r="T68" s="546"/>
      <c r="U68" s="546"/>
      <c r="V68" s="546"/>
      <c r="W68" s="584"/>
      <c r="X68" s="127"/>
      <c r="Y68" s="109"/>
      <c r="Z68" s="109"/>
      <c r="AA68" s="109"/>
      <c r="AB68" s="108"/>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108"/>
      <c r="BF68" s="109"/>
      <c r="BG68" s="109"/>
      <c r="BH68" s="109"/>
      <c r="BI68" s="128"/>
      <c r="BJ68" s="127"/>
      <c r="BK68" s="109"/>
      <c r="BL68" s="109"/>
      <c r="BM68" s="109"/>
      <c r="BN68" s="108"/>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108"/>
      <c r="CR68" s="109"/>
      <c r="CS68" s="109"/>
      <c r="CT68" s="109"/>
      <c r="CU68" s="129"/>
    </row>
    <row r="69" spans="2:99" ht="9.75" customHeight="1">
      <c r="B69" s="607"/>
      <c r="C69" s="546"/>
      <c r="D69" s="546"/>
      <c r="E69" s="546"/>
      <c r="F69" s="546"/>
      <c r="G69" s="546"/>
      <c r="H69" s="546"/>
      <c r="I69" s="546"/>
      <c r="J69" s="546"/>
      <c r="K69" s="546"/>
      <c r="L69" s="546"/>
      <c r="M69" s="546"/>
      <c r="N69" s="546"/>
      <c r="O69" s="546"/>
      <c r="P69" s="546"/>
      <c r="Q69" s="546"/>
      <c r="R69" s="546"/>
      <c r="S69" s="546"/>
      <c r="T69" s="546"/>
      <c r="U69" s="546"/>
      <c r="V69" s="546"/>
      <c r="W69" s="584"/>
      <c r="X69" s="127"/>
      <c r="Y69" s="109"/>
      <c r="Z69" s="109"/>
      <c r="AA69" s="109"/>
      <c r="AB69" s="108"/>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108"/>
      <c r="BF69" s="109"/>
      <c r="BG69" s="109"/>
      <c r="BH69" s="109"/>
      <c r="BI69" s="128"/>
      <c r="BJ69" s="127"/>
      <c r="BK69" s="109"/>
      <c r="BL69" s="109"/>
      <c r="BM69" s="109"/>
      <c r="BN69" s="108"/>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108"/>
      <c r="CR69" s="109"/>
      <c r="CS69" s="109"/>
      <c r="CT69" s="109"/>
      <c r="CU69" s="129"/>
    </row>
    <row r="70" spans="2:99" ht="9.75" customHeight="1">
      <c r="B70" s="607"/>
      <c r="C70" s="546"/>
      <c r="D70" s="546"/>
      <c r="E70" s="546"/>
      <c r="F70" s="546"/>
      <c r="G70" s="546"/>
      <c r="H70" s="546"/>
      <c r="I70" s="546"/>
      <c r="J70" s="546"/>
      <c r="K70" s="546"/>
      <c r="L70" s="546"/>
      <c r="M70" s="546"/>
      <c r="N70" s="546"/>
      <c r="O70" s="546"/>
      <c r="P70" s="546"/>
      <c r="Q70" s="546"/>
      <c r="R70" s="546"/>
      <c r="S70" s="546"/>
      <c r="T70" s="546"/>
      <c r="U70" s="546"/>
      <c r="V70" s="546"/>
      <c r="W70" s="584"/>
      <c r="X70" s="127"/>
      <c r="Y70" s="109"/>
      <c r="Z70" s="109"/>
      <c r="AA70" s="109"/>
      <c r="AB70" s="108"/>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108"/>
      <c r="BF70" s="109"/>
      <c r="BG70" s="109"/>
      <c r="BH70" s="109"/>
      <c r="BI70" s="128"/>
      <c r="BJ70" s="127"/>
      <c r="BK70" s="109"/>
      <c r="BL70" s="109"/>
      <c r="BM70" s="109"/>
      <c r="BN70" s="108"/>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108"/>
      <c r="CR70" s="109"/>
      <c r="CS70" s="109"/>
      <c r="CT70" s="109"/>
      <c r="CU70" s="129"/>
    </row>
    <row r="71" spans="2:99" ht="9.75" customHeight="1">
      <c r="B71" s="607"/>
      <c r="C71" s="546"/>
      <c r="D71" s="546"/>
      <c r="E71" s="546"/>
      <c r="F71" s="546"/>
      <c r="G71" s="546"/>
      <c r="H71" s="546"/>
      <c r="I71" s="546"/>
      <c r="J71" s="546"/>
      <c r="K71" s="546"/>
      <c r="L71" s="546"/>
      <c r="M71" s="546"/>
      <c r="N71" s="546"/>
      <c r="O71" s="546"/>
      <c r="P71" s="546"/>
      <c r="Q71" s="546"/>
      <c r="R71" s="546"/>
      <c r="S71" s="546"/>
      <c r="T71" s="546"/>
      <c r="U71" s="546"/>
      <c r="V71" s="546"/>
      <c r="W71" s="584"/>
      <c r="X71" s="127"/>
      <c r="Y71" s="109"/>
      <c r="Z71" s="109"/>
      <c r="AA71" s="109"/>
      <c r="AB71" s="108"/>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108"/>
      <c r="BF71" s="109"/>
      <c r="BG71" s="109"/>
      <c r="BH71" s="109"/>
      <c r="BI71" s="128"/>
      <c r="BJ71" s="127"/>
      <c r="BK71" s="109"/>
      <c r="BL71" s="109"/>
      <c r="BM71" s="109"/>
      <c r="BN71" s="108"/>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108"/>
      <c r="CR71" s="109"/>
      <c r="CS71" s="109"/>
      <c r="CT71" s="109"/>
      <c r="CU71" s="129"/>
    </row>
    <row r="72" spans="2:99" ht="9.75" customHeight="1">
      <c r="B72" s="607"/>
      <c r="C72" s="546"/>
      <c r="D72" s="546"/>
      <c r="E72" s="546"/>
      <c r="F72" s="546"/>
      <c r="G72" s="546"/>
      <c r="H72" s="546"/>
      <c r="I72" s="546"/>
      <c r="J72" s="546"/>
      <c r="K72" s="546"/>
      <c r="L72" s="546"/>
      <c r="M72" s="546"/>
      <c r="N72" s="546"/>
      <c r="O72" s="546"/>
      <c r="P72" s="546"/>
      <c r="Q72" s="546"/>
      <c r="R72" s="546"/>
      <c r="S72" s="546"/>
      <c r="T72" s="546"/>
      <c r="U72" s="546"/>
      <c r="V72" s="546"/>
      <c r="W72" s="584"/>
      <c r="X72" s="127"/>
      <c r="Y72" s="109"/>
      <c r="Z72" s="109"/>
      <c r="AA72" s="109"/>
      <c r="AB72" s="108"/>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108"/>
      <c r="BF72" s="109"/>
      <c r="BG72" s="109"/>
      <c r="BH72" s="109"/>
      <c r="BI72" s="128"/>
      <c r="BJ72" s="127"/>
      <c r="BK72" s="109"/>
      <c r="BL72" s="109"/>
      <c r="BM72" s="109"/>
      <c r="BN72" s="108"/>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108"/>
      <c r="CR72" s="109"/>
      <c r="CS72" s="109"/>
      <c r="CT72" s="109"/>
      <c r="CU72" s="129"/>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6"/>
      <c r="X73" s="130"/>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2"/>
      <c r="BJ73" s="130"/>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3"/>
    </row>
    <row r="74" spans="2:99" ht="9.75" customHeight="1">
      <c r="B74" s="643" t="s">
        <v>222</v>
      </c>
      <c r="C74" s="546"/>
      <c r="D74" s="546"/>
      <c r="E74" s="546"/>
      <c r="F74" s="546"/>
      <c r="G74" s="546"/>
      <c r="H74" s="546"/>
      <c r="I74" s="546"/>
      <c r="J74" s="546"/>
      <c r="K74" s="546"/>
      <c r="L74" s="546"/>
      <c r="M74" s="546"/>
      <c r="N74" s="546"/>
      <c r="O74" s="546"/>
      <c r="P74" s="546"/>
      <c r="Q74" s="546"/>
      <c r="R74" s="546"/>
      <c r="S74" s="546"/>
      <c r="T74" s="546"/>
      <c r="U74" s="546"/>
      <c r="V74" s="546"/>
      <c r="W74" s="584"/>
      <c r="X74" s="122"/>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5"/>
      <c r="BJ74" s="122"/>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6"/>
    </row>
    <row r="75" spans="2:99" ht="9.75" customHeight="1">
      <c r="B75" s="607"/>
      <c r="C75" s="546"/>
      <c r="D75" s="546"/>
      <c r="E75" s="546"/>
      <c r="F75" s="546"/>
      <c r="G75" s="546"/>
      <c r="H75" s="546"/>
      <c r="I75" s="546"/>
      <c r="J75" s="546"/>
      <c r="K75" s="546"/>
      <c r="L75" s="546"/>
      <c r="M75" s="546"/>
      <c r="N75" s="546"/>
      <c r="O75" s="546"/>
      <c r="P75" s="546"/>
      <c r="Q75" s="546"/>
      <c r="R75" s="546"/>
      <c r="S75" s="546"/>
      <c r="T75" s="546"/>
      <c r="U75" s="546"/>
      <c r="V75" s="546"/>
      <c r="W75" s="584"/>
      <c r="X75" s="127"/>
      <c r="Y75" s="109"/>
      <c r="Z75" s="109"/>
      <c r="AA75" s="109"/>
      <c r="AC75" s="539" t="s">
        <v>222</v>
      </c>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108"/>
      <c r="BF75" s="109"/>
      <c r="BG75" s="109"/>
      <c r="BH75" s="109"/>
      <c r="BI75" s="128"/>
      <c r="BJ75" s="127"/>
      <c r="BK75" s="109"/>
      <c r="BL75" s="109"/>
      <c r="BM75" s="109"/>
      <c r="BO75" s="539" t="s">
        <v>222</v>
      </c>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108"/>
      <c r="CR75" s="109"/>
      <c r="CS75" s="109"/>
      <c r="CT75" s="109"/>
      <c r="CU75" s="129"/>
    </row>
    <row r="76" spans="2:99" ht="9.75" customHeight="1">
      <c r="B76" s="607"/>
      <c r="C76" s="546"/>
      <c r="D76" s="546"/>
      <c r="E76" s="546"/>
      <c r="F76" s="546"/>
      <c r="G76" s="546"/>
      <c r="H76" s="546"/>
      <c r="I76" s="546"/>
      <c r="J76" s="546"/>
      <c r="K76" s="546"/>
      <c r="L76" s="546"/>
      <c r="M76" s="546"/>
      <c r="N76" s="546"/>
      <c r="O76" s="546"/>
      <c r="P76" s="546"/>
      <c r="Q76" s="546"/>
      <c r="R76" s="546"/>
      <c r="S76" s="546"/>
      <c r="T76" s="546"/>
      <c r="U76" s="546"/>
      <c r="V76" s="546"/>
      <c r="W76" s="584"/>
      <c r="X76" s="127"/>
      <c r="Y76" s="109"/>
      <c r="Z76" s="109"/>
      <c r="AA76" s="109"/>
      <c r="AB76" s="108"/>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108"/>
      <c r="BF76" s="109"/>
      <c r="BG76" s="109"/>
      <c r="BH76" s="109"/>
      <c r="BI76" s="128"/>
      <c r="BJ76" s="127"/>
      <c r="BK76" s="109"/>
      <c r="BL76" s="109"/>
      <c r="BM76" s="109"/>
      <c r="BN76" s="108"/>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108"/>
      <c r="CR76" s="109"/>
      <c r="CS76" s="109"/>
      <c r="CT76" s="109"/>
      <c r="CU76" s="129"/>
    </row>
    <row r="77" spans="2:99" ht="9.75" customHeight="1">
      <c r="B77" s="607"/>
      <c r="C77" s="546"/>
      <c r="D77" s="546"/>
      <c r="E77" s="546"/>
      <c r="F77" s="546"/>
      <c r="G77" s="546"/>
      <c r="H77" s="546"/>
      <c r="I77" s="546"/>
      <c r="J77" s="546"/>
      <c r="K77" s="546"/>
      <c r="L77" s="546"/>
      <c r="M77" s="546"/>
      <c r="N77" s="546"/>
      <c r="O77" s="546"/>
      <c r="P77" s="546"/>
      <c r="Q77" s="546"/>
      <c r="R77" s="546"/>
      <c r="S77" s="546"/>
      <c r="T77" s="546"/>
      <c r="U77" s="546"/>
      <c r="V77" s="546"/>
      <c r="W77" s="584"/>
      <c r="X77" s="127"/>
      <c r="Y77" s="109"/>
      <c r="Z77" s="109"/>
      <c r="AA77" s="109"/>
      <c r="AB77" s="108"/>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108"/>
      <c r="BF77" s="109"/>
      <c r="BG77" s="109"/>
      <c r="BH77" s="109"/>
      <c r="BI77" s="128"/>
      <c r="BJ77" s="127"/>
      <c r="BK77" s="109"/>
      <c r="BL77" s="109"/>
      <c r="BM77" s="109"/>
      <c r="BN77" s="108"/>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108"/>
      <c r="CR77" s="109"/>
      <c r="CS77" s="109"/>
      <c r="CT77" s="109"/>
      <c r="CU77" s="129"/>
    </row>
    <row r="78" spans="2:99" ht="9.75" customHeight="1">
      <c r="B78" s="607"/>
      <c r="C78" s="546"/>
      <c r="D78" s="546"/>
      <c r="E78" s="546"/>
      <c r="F78" s="546"/>
      <c r="G78" s="546"/>
      <c r="H78" s="546"/>
      <c r="I78" s="546"/>
      <c r="J78" s="546"/>
      <c r="K78" s="546"/>
      <c r="L78" s="546"/>
      <c r="M78" s="546"/>
      <c r="N78" s="546"/>
      <c r="O78" s="546"/>
      <c r="P78" s="546"/>
      <c r="Q78" s="546"/>
      <c r="R78" s="546"/>
      <c r="S78" s="546"/>
      <c r="T78" s="546"/>
      <c r="U78" s="546"/>
      <c r="V78" s="546"/>
      <c r="W78" s="584"/>
      <c r="X78" s="127"/>
      <c r="Y78" s="109"/>
      <c r="Z78" s="109"/>
      <c r="AA78" s="109"/>
      <c r="AB78" s="108"/>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108"/>
      <c r="BF78" s="109"/>
      <c r="BG78" s="109"/>
      <c r="BH78" s="109"/>
      <c r="BI78" s="128"/>
      <c r="BJ78" s="127"/>
      <c r="BK78" s="109"/>
      <c r="BL78" s="109"/>
      <c r="BM78" s="109"/>
      <c r="BN78" s="108"/>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108"/>
      <c r="CR78" s="109"/>
      <c r="CS78" s="109"/>
      <c r="CT78" s="109"/>
      <c r="CU78" s="129"/>
    </row>
    <row r="79" spans="2:99" ht="9.75" customHeight="1">
      <c r="B79" s="607"/>
      <c r="C79" s="546"/>
      <c r="D79" s="546"/>
      <c r="E79" s="546"/>
      <c r="F79" s="546"/>
      <c r="G79" s="546"/>
      <c r="H79" s="546"/>
      <c r="I79" s="546"/>
      <c r="J79" s="546"/>
      <c r="K79" s="546"/>
      <c r="L79" s="546"/>
      <c r="M79" s="546"/>
      <c r="N79" s="546"/>
      <c r="O79" s="546"/>
      <c r="P79" s="546"/>
      <c r="Q79" s="546"/>
      <c r="R79" s="546"/>
      <c r="S79" s="546"/>
      <c r="T79" s="546"/>
      <c r="U79" s="546"/>
      <c r="V79" s="546"/>
      <c r="W79" s="584"/>
      <c r="X79" s="127"/>
      <c r="Y79" s="109"/>
      <c r="Z79" s="109"/>
      <c r="AA79" s="109"/>
      <c r="AB79" s="108"/>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108"/>
      <c r="BF79" s="109"/>
      <c r="BG79" s="109"/>
      <c r="BH79" s="109"/>
      <c r="BI79" s="128"/>
      <c r="BJ79" s="127"/>
      <c r="BK79" s="109"/>
      <c r="BL79" s="109"/>
      <c r="BM79" s="109"/>
      <c r="BN79" s="108"/>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108"/>
      <c r="CR79" s="109"/>
      <c r="CS79" s="109"/>
      <c r="CT79" s="109"/>
      <c r="CU79" s="129"/>
    </row>
    <row r="80" spans="2:99" ht="9.75" customHeight="1">
      <c r="B80" s="607"/>
      <c r="C80" s="546"/>
      <c r="D80" s="546"/>
      <c r="E80" s="546"/>
      <c r="F80" s="546"/>
      <c r="G80" s="546"/>
      <c r="H80" s="546"/>
      <c r="I80" s="546"/>
      <c r="J80" s="546"/>
      <c r="K80" s="546"/>
      <c r="L80" s="546"/>
      <c r="M80" s="546"/>
      <c r="N80" s="546"/>
      <c r="O80" s="546"/>
      <c r="P80" s="546"/>
      <c r="Q80" s="546"/>
      <c r="R80" s="546"/>
      <c r="S80" s="546"/>
      <c r="T80" s="546"/>
      <c r="U80" s="546"/>
      <c r="V80" s="546"/>
      <c r="W80" s="584"/>
      <c r="X80" s="127"/>
      <c r="Y80" s="109"/>
      <c r="Z80" s="109"/>
      <c r="AA80" s="109"/>
      <c r="AB80" s="108"/>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108"/>
      <c r="BF80" s="109"/>
      <c r="BG80" s="109"/>
      <c r="BH80" s="109"/>
      <c r="BI80" s="128"/>
      <c r="BJ80" s="127"/>
      <c r="BK80" s="109"/>
      <c r="BL80" s="109"/>
      <c r="BM80" s="109"/>
      <c r="BN80" s="108"/>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108"/>
      <c r="CR80" s="109"/>
      <c r="CS80" s="109"/>
      <c r="CT80" s="109"/>
      <c r="CU80" s="129"/>
    </row>
    <row r="81" spans="2:99" ht="9.75" customHeight="1">
      <c r="B81" s="607"/>
      <c r="C81" s="546"/>
      <c r="D81" s="546"/>
      <c r="E81" s="546"/>
      <c r="F81" s="546"/>
      <c r="G81" s="546"/>
      <c r="H81" s="546"/>
      <c r="I81" s="546"/>
      <c r="J81" s="546"/>
      <c r="K81" s="546"/>
      <c r="L81" s="546"/>
      <c r="M81" s="546"/>
      <c r="N81" s="546"/>
      <c r="O81" s="546"/>
      <c r="P81" s="546"/>
      <c r="Q81" s="546"/>
      <c r="R81" s="546"/>
      <c r="S81" s="546"/>
      <c r="T81" s="546"/>
      <c r="U81" s="546"/>
      <c r="V81" s="546"/>
      <c r="W81" s="584"/>
      <c r="X81" s="127"/>
      <c r="Y81" s="109"/>
      <c r="Z81" s="109"/>
      <c r="AA81" s="109"/>
      <c r="AB81" s="108"/>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108"/>
      <c r="BF81" s="109"/>
      <c r="BG81" s="109"/>
      <c r="BH81" s="109"/>
      <c r="BI81" s="128"/>
      <c r="BJ81" s="127"/>
      <c r="BK81" s="109"/>
      <c r="BL81" s="109"/>
      <c r="BM81" s="109"/>
      <c r="BN81" s="108"/>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108"/>
      <c r="CR81" s="109"/>
      <c r="CS81" s="109"/>
      <c r="CT81" s="109"/>
      <c r="CU81" s="129"/>
    </row>
    <row r="82" spans="2:99" ht="9.75" customHeight="1">
      <c r="B82" s="607"/>
      <c r="C82" s="546"/>
      <c r="D82" s="546"/>
      <c r="E82" s="546"/>
      <c r="F82" s="546"/>
      <c r="G82" s="546"/>
      <c r="H82" s="546"/>
      <c r="I82" s="546"/>
      <c r="J82" s="546"/>
      <c r="K82" s="546"/>
      <c r="L82" s="546"/>
      <c r="M82" s="546"/>
      <c r="N82" s="546"/>
      <c r="O82" s="546"/>
      <c r="P82" s="546"/>
      <c r="Q82" s="546"/>
      <c r="R82" s="546"/>
      <c r="S82" s="546"/>
      <c r="T82" s="546"/>
      <c r="U82" s="546"/>
      <c r="V82" s="546"/>
      <c r="W82" s="584"/>
      <c r="X82" s="127"/>
      <c r="Y82" s="109"/>
      <c r="Z82" s="109"/>
      <c r="AA82" s="109"/>
      <c r="AB82" s="108"/>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108"/>
      <c r="BF82" s="109"/>
      <c r="BG82" s="109"/>
      <c r="BH82" s="109"/>
      <c r="BI82" s="128"/>
      <c r="BJ82" s="127"/>
      <c r="BK82" s="109"/>
      <c r="BL82" s="109"/>
      <c r="BM82" s="109"/>
      <c r="BN82" s="108"/>
      <c r="BO82" s="539"/>
      <c r="BP82" s="539"/>
      <c r="BQ82" s="539"/>
      <c r="BR82" s="539"/>
      <c r="BS82" s="539"/>
      <c r="BT82" s="539"/>
      <c r="BU82" s="539"/>
      <c r="BV82" s="539"/>
      <c r="BW82" s="539"/>
      <c r="BX82" s="539"/>
      <c r="BY82" s="539"/>
      <c r="BZ82" s="539"/>
      <c r="CA82" s="539"/>
      <c r="CB82" s="539"/>
      <c r="CC82" s="539"/>
      <c r="CD82" s="539"/>
      <c r="CE82" s="539"/>
      <c r="CF82" s="539"/>
      <c r="CG82" s="539"/>
      <c r="CH82" s="539"/>
      <c r="CI82" s="539"/>
      <c r="CJ82" s="539"/>
      <c r="CK82" s="539"/>
      <c r="CL82" s="539"/>
      <c r="CM82" s="539"/>
      <c r="CN82" s="539"/>
      <c r="CO82" s="539"/>
      <c r="CP82" s="539"/>
      <c r="CQ82" s="108"/>
      <c r="CR82" s="109"/>
      <c r="CS82" s="109"/>
      <c r="CT82" s="109"/>
      <c r="CU82" s="129"/>
    </row>
    <row r="83" spans="2:99" ht="9.75" customHeight="1">
      <c r="B83" s="607"/>
      <c r="C83" s="546"/>
      <c r="D83" s="546"/>
      <c r="E83" s="546"/>
      <c r="F83" s="546"/>
      <c r="G83" s="546"/>
      <c r="H83" s="546"/>
      <c r="I83" s="546"/>
      <c r="J83" s="546"/>
      <c r="K83" s="546"/>
      <c r="L83" s="546"/>
      <c r="M83" s="546"/>
      <c r="N83" s="546"/>
      <c r="O83" s="546"/>
      <c r="P83" s="546"/>
      <c r="Q83" s="546"/>
      <c r="R83" s="546"/>
      <c r="S83" s="546"/>
      <c r="T83" s="546"/>
      <c r="U83" s="546"/>
      <c r="V83" s="546"/>
      <c r="W83" s="584"/>
      <c r="X83" s="127"/>
      <c r="Y83" s="109"/>
      <c r="Z83" s="109"/>
      <c r="AA83" s="109"/>
      <c r="AB83" s="108"/>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108"/>
      <c r="BF83" s="109"/>
      <c r="BG83" s="109"/>
      <c r="BH83" s="109"/>
      <c r="BI83" s="128"/>
      <c r="BJ83" s="127"/>
      <c r="BK83" s="109"/>
      <c r="BL83" s="109"/>
      <c r="BM83" s="109"/>
      <c r="BN83" s="108"/>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108"/>
      <c r="CR83" s="109"/>
      <c r="CS83" s="109"/>
      <c r="CT83" s="109"/>
      <c r="CU83" s="129"/>
    </row>
    <row r="84" spans="2:99" ht="9.75" customHeight="1">
      <c r="B84" s="607"/>
      <c r="C84" s="546"/>
      <c r="D84" s="546"/>
      <c r="E84" s="546"/>
      <c r="F84" s="546"/>
      <c r="G84" s="546"/>
      <c r="H84" s="546"/>
      <c r="I84" s="546"/>
      <c r="J84" s="546"/>
      <c r="K84" s="546"/>
      <c r="L84" s="546"/>
      <c r="M84" s="546"/>
      <c r="N84" s="546"/>
      <c r="O84" s="546"/>
      <c r="P84" s="546"/>
      <c r="Q84" s="546"/>
      <c r="R84" s="546"/>
      <c r="S84" s="546"/>
      <c r="T84" s="546"/>
      <c r="U84" s="546"/>
      <c r="V84" s="546"/>
      <c r="W84" s="584"/>
      <c r="X84" s="127"/>
      <c r="Y84" s="109"/>
      <c r="Z84" s="109"/>
      <c r="AA84" s="109"/>
      <c r="AB84" s="108"/>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108"/>
      <c r="BF84" s="109"/>
      <c r="BG84" s="109"/>
      <c r="BH84" s="109"/>
      <c r="BI84" s="128"/>
      <c r="BJ84" s="127"/>
      <c r="BK84" s="109"/>
      <c r="BL84" s="109"/>
      <c r="BM84" s="109"/>
      <c r="BN84" s="108"/>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108"/>
      <c r="CR84" s="109"/>
      <c r="CS84" s="109"/>
      <c r="CT84" s="109"/>
      <c r="CU84" s="129"/>
    </row>
    <row r="85" spans="2:99" ht="9.75" customHeight="1">
      <c r="B85" s="607"/>
      <c r="C85" s="546"/>
      <c r="D85" s="546"/>
      <c r="E85" s="546"/>
      <c r="F85" s="546"/>
      <c r="G85" s="546"/>
      <c r="H85" s="546"/>
      <c r="I85" s="546"/>
      <c r="J85" s="546"/>
      <c r="K85" s="546"/>
      <c r="L85" s="546"/>
      <c r="M85" s="546"/>
      <c r="N85" s="546"/>
      <c r="O85" s="546"/>
      <c r="P85" s="546"/>
      <c r="Q85" s="546"/>
      <c r="R85" s="546"/>
      <c r="S85" s="546"/>
      <c r="T85" s="546"/>
      <c r="U85" s="546"/>
      <c r="V85" s="546"/>
      <c r="W85" s="584"/>
      <c r="X85" s="127"/>
      <c r="Y85" s="109"/>
      <c r="Z85" s="109"/>
      <c r="AA85" s="109"/>
      <c r="AB85" s="108"/>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108"/>
      <c r="BF85" s="109"/>
      <c r="BG85" s="109"/>
      <c r="BH85" s="109"/>
      <c r="BI85" s="128"/>
      <c r="BJ85" s="127"/>
      <c r="BK85" s="109"/>
      <c r="BL85" s="109"/>
      <c r="BM85" s="109"/>
      <c r="BN85" s="108"/>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108"/>
      <c r="CR85" s="109"/>
      <c r="CS85" s="109"/>
      <c r="CT85" s="109"/>
      <c r="CU85" s="129"/>
    </row>
    <row r="86" spans="2:99" ht="9.75" customHeight="1">
      <c r="B86" s="607"/>
      <c r="C86" s="546"/>
      <c r="D86" s="546"/>
      <c r="E86" s="546"/>
      <c r="F86" s="546"/>
      <c r="G86" s="546"/>
      <c r="H86" s="546"/>
      <c r="I86" s="546"/>
      <c r="J86" s="546"/>
      <c r="K86" s="546"/>
      <c r="L86" s="546"/>
      <c r="M86" s="546"/>
      <c r="N86" s="546"/>
      <c r="O86" s="546"/>
      <c r="P86" s="546"/>
      <c r="Q86" s="546"/>
      <c r="R86" s="546"/>
      <c r="S86" s="546"/>
      <c r="T86" s="546"/>
      <c r="U86" s="546"/>
      <c r="V86" s="546"/>
      <c r="W86" s="584"/>
      <c r="X86" s="127"/>
      <c r="Y86" s="109"/>
      <c r="Z86" s="109"/>
      <c r="AA86" s="109"/>
      <c r="AB86" s="108"/>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108"/>
      <c r="BF86" s="109"/>
      <c r="BG86" s="109"/>
      <c r="BH86" s="109"/>
      <c r="BI86" s="128"/>
      <c r="BJ86" s="127"/>
      <c r="BK86" s="109"/>
      <c r="BL86" s="109"/>
      <c r="BM86" s="109"/>
      <c r="BN86" s="108"/>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108"/>
      <c r="CR86" s="109"/>
      <c r="CS86" s="109"/>
      <c r="CT86" s="109"/>
      <c r="CU86" s="129"/>
    </row>
    <row r="87" spans="2:99" ht="9.75" customHeight="1">
      <c r="B87" s="607"/>
      <c r="C87" s="546"/>
      <c r="D87" s="546"/>
      <c r="E87" s="546"/>
      <c r="F87" s="546"/>
      <c r="G87" s="546"/>
      <c r="H87" s="546"/>
      <c r="I87" s="546"/>
      <c r="J87" s="546"/>
      <c r="K87" s="546"/>
      <c r="L87" s="546"/>
      <c r="M87" s="546"/>
      <c r="N87" s="546"/>
      <c r="O87" s="546"/>
      <c r="P87" s="546"/>
      <c r="Q87" s="546"/>
      <c r="R87" s="546"/>
      <c r="S87" s="546"/>
      <c r="T87" s="546"/>
      <c r="U87" s="546"/>
      <c r="V87" s="546"/>
      <c r="W87" s="584"/>
      <c r="X87" s="127"/>
      <c r="Y87" s="109"/>
      <c r="Z87" s="109"/>
      <c r="AA87" s="109"/>
      <c r="AB87" s="108"/>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108"/>
      <c r="BF87" s="109"/>
      <c r="BG87" s="109"/>
      <c r="BH87" s="109"/>
      <c r="BI87" s="128"/>
      <c r="BJ87" s="127"/>
      <c r="BK87" s="109"/>
      <c r="BL87" s="109"/>
      <c r="BM87" s="109"/>
      <c r="BN87" s="108"/>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108"/>
      <c r="CR87" s="109"/>
      <c r="CS87" s="109"/>
      <c r="CT87" s="109"/>
      <c r="CU87" s="129"/>
    </row>
    <row r="88" spans="2:99" ht="9.75" customHeight="1">
      <c r="B88" s="607"/>
      <c r="C88" s="546"/>
      <c r="D88" s="546"/>
      <c r="E88" s="546"/>
      <c r="F88" s="546"/>
      <c r="G88" s="546"/>
      <c r="H88" s="546"/>
      <c r="I88" s="546"/>
      <c r="J88" s="546"/>
      <c r="K88" s="546"/>
      <c r="L88" s="546"/>
      <c r="M88" s="546"/>
      <c r="N88" s="546"/>
      <c r="O88" s="546"/>
      <c r="P88" s="546"/>
      <c r="Q88" s="546"/>
      <c r="R88" s="546"/>
      <c r="S88" s="546"/>
      <c r="T88" s="546"/>
      <c r="U88" s="546"/>
      <c r="V88" s="546"/>
      <c r="W88" s="584"/>
      <c r="X88" s="127"/>
      <c r="Y88" s="109"/>
      <c r="Z88" s="109"/>
      <c r="AA88" s="109"/>
      <c r="AB88" s="108"/>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108"/>
      <c r="BF88" s="109"/>
      <c r="BG88" s="109"/>
      <c r="BH88" s="109"/>
      <c r="BI88" s="128"/>
      <c r="BJ88" s="127"/>
      <c r="BK88" s="109"/>
      <c r="BL88" s="109"/>
      <c r="BM88" s="109"/>
      <c r="BN88" s="108"/>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108"/>
      <c r="CR88" s="109"/>
      <c r="CS88" s="109"/>
      <c r="CT88" s="109"/>
      <c r="CU88" s="129"/>
    </row>
    <row r="89" spans="2:99" ht="9.75" customHeight="1">
      <c r="B89" s="607"/>
      <c r="C89" s="546"/>
      <c r="D89" s="546"/>
      <c r="E89" s="546"/>
      <c r="F89" s="546"/>
      <c r="G89" s="546"/>
      <c r="H89" s="546"/>
      <c r="I89" s="546"/>
      <c r="J89" s="546"/>
      <c r="K89" s="546"/>
      <c r="L89" s="546"/>
      <c r="M89" s="546"/>
      <c r="N89" s="546"/>
      <c r="O89" s="546"/>
      <c r="P89" s="546"/>
      <c r="Q89" s="546"/>
      <c r="R89" s="546"/>
      <c r="S89" s="546"/>
      <c r="T89" s="546"/>
      <c r="U89" s="546"/>
      <c r="V89" s="546"/>
      <c r="W89" s="584"/>
      <c r="X89" s="127"/>
      <c r="Y89" s="109"/>
      <c r="Z89" s="109"/>
      <c r="AA89" s="109"/>
      <c r="AB89" s="108"/>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108"/>
      <c r="BF89" s="109"/>
      <c r="BG89" s="109"/>
      <c r="BH89" s="109"/>
      <c r="BI89" s="128"/>
      <c r="BJ89" s="127"/>
      <c r="BK89" s="109"/>
      <c r="BL89" s="109"/>
      <c r="BM89" s="109"/>
      <c r="BN89" s="108"/>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108"/>
      <c r="CR89" s="109"/>
      <c r="CS89" s="109"/>
      <c r="CT89" s="109"/>
      <c r="CU89" s="129"/>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6"/>
      <c r="X90" s="130"/>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2"/>
      <c r="BJ90" s="130"/>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3"/>
    </row>
    <row r="91" spans="2:99" ht="9.75" customHeight="1">
      <c r="B91" s="643" t="s">
        <v>222</v>
      </c>
      <c r="C91" s="546"/>
      <c r="D91" s="546"/>
      <c r="E91" s="546"/>
      <c r="F91" s="546"/>
      <c r="G91" s="546"/>
      <c r="H91" s="546"/>
      <c r="I91" s="546"/>
      <c r="J91" s="546"/>
      <c r="K91" s="546"/>
      <c r="L91" s="546"/>
      <c r="M91" s="546"/>
      <c r="N91" s="546"/>
      <c r="O91" s="546"/>
      <c r="P91" s="546"/>
      <c r="Q91" s="546"/>
      <c r="R91" s="546"/>
      <c r="S91" s="546"/>
      <c r="T91" s="546"/>
      <c r="U91" s="546"/>
      <c r="V91" s="546"/>
      <c r="W91" s="584"/>
      <c r="X91" s="122"/>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5"/>
      <c r="BJ91" s="122"/>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6"/>
    </row>
    <row r="92" spans="2:99" ht="9.75" customHeight="1">
      <c r="B92" s="607"/>
      <c r="C92" s="546"/>
      <c r="D92" s="546"/>
      <c r="E92" s="546"/>
      <c r="F92" s="546"/>
      <c r="G92" s="546"/>
      <c r="H92" s="546"/>
      <c r="I92" s="546"/>
      <c r="J92" s="546"/>
      <c r="K92" s="546"/>
      <c r="L92" s="546"/>
      <c r="M92" s="546"/>
      <c r="N92" s="546"/>
      <c r="O92" s="546"/>
      <c r="P92" s="546"/>
      <c r="Q92" s="546"/>
      <c r="R92" s="546"/>
      <c r="S92" s="546"/>
      <c r="T92" s="546"/>
      <c r="U92" s="546"/>
      <c r="V92" s="546"/>
      <c r="W92" s="584"/>
      <c r="X92" s="127"/>
      <c r="Y92" s="109"/>
      <c r="Z92" s="109"/>
      <c r="AA92" s="109"/>
      <c r="AC92" s="539" t="s">
        <v>222</v>
      </c>
      <c r="AD92" s="539"/>
      <c r="AE92" s="539"/>
      <c r="AF92" s="539"/>
      <c r="AG92" s="539"/>
      <c r="AH92" s="539"/>
      <c r="AI92" s="539"/>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108"/>
      <c r="BF92" s="109"/>
      <c r="BG92" s="109"/>
      <c r="BH92" s="109"/>
      <c r="BI92" s="128"/>
      <c r="BJ92" s="127"/>
      <c r="BK92" s="109"/>
      <c r="BL92" s="109"/>
      <c r="BM92" s="109"/>
      <c r="BO92" s="539" t="s">
        <v>222</v>
      </c>
      <c r="BP92" s="539"/>
      <c r="BQ92" s="539"/>
      <c r="BR92" s="539"/>
      <c r="BS92" s="539"/>
      <c r="BT92" s="539"/>
      <c r="BU92" s="539"/>
      <c r="BV92" s="539"/>
      <c r="BW92" s="539"/>
      <c r="BX92" s="539"/>
      <c r="BY92" s="539"/>
      <c r="BZ92" s="539"/>
      <c r="CA92" s="539"/>
      <c r="CB92" s="539"/>
      <c r="CC92" s="539"/>
      <c r="CD92" s="539"/>
      <c r="CE92" s="539"/>
      <c r="CF92" s="539"/>
      <c r="CG92" s="539"/>
      <c r="CH92" s="539"/>
      <c r="CI92" s="539"/>
      <c r="CJ92" s="539"/>
      <c r="CK92" s="539"/>
      <c r="CL92" s="539"/>
      <c r="CM92" s="539"/>
      <c r="CN92" s="539"/>
      <c r="CO92" s="539"/>
      <c r="CP92" s="539"/>
      <c r="CQ92" s="108"/>
      <c r="CR92" s="109"/>
      <c r="CS92" s="109"/>
      <c r="CT92" s="109"/>
      <c r="CU92" s="129"/>
    </row>
    <row r="93" spans="2:99" ht="9.75" customHeight="1">
      <c r="B93" s="607"/>
      <c r="C93" s="546"/>
      <c r="D93" s="546"/>
      <c r="E93" s="546"/>
      <c r="F93" s="546"/>
      <c r="G93" s="546"/>
      <c r="H93" s="546"/>
      <c r="I93" s="546"/>
      <c r="J93" s="546"/>
      <c r="K93" s="546"/>
      <c r="L93" s="546"/>
      <c r="M93" s="546"/>
      <c r="N93" s="546"/>
      <c r="O93" s="546"/>
      <c r="P93" s="546"/>
      <c r="Q93" s="546"/>
      <c r="R93" s="546"/>
      <c r="S93" s="546"/>
      <c r="T93" s="546"/>
      <c r="U93" s="546"/>
      <c r="V93" s="546"/>
      <c r="W93" s="584"/>
      <c r="X93" s="127"/>
      <c r="Y93" s="109"/>
      <c r="Z93" s="109"/>
      <c r="AA93" s="109"/>
      <c r="AB93" s="108"/>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108"/>
      <c r="BF93" s="109"/>
      <c r="BG93" s="109"/>
      <c r="BH93" s="109"/>
      <c r="BI93" s="128"/>
      <c r="BJ93" s="127"/>
      <c r="BK93" s="109"/>
      <c r="BL93" s="109"/>
      <c r="BM93" s="109"/>
      <c r="BN93" s="108"/>
      <c r="BO93" s="539"/>
      <c r="BP93" s="539"/>
      <c r="BQ93" s="539"/>
      <c r="BR93" s="539"/>
      <c r="BS93" s="539"/>
      <c r="BT93" s="539"/>
      <c r="BU93" s="539"/>
      <c r="BV93" s="539"/>
      <c r="BW93" s="539"/>
      <c r="BX93" s="539"/>
      <c r="BY93" s="539"/>
      <c r="BZ93" s="539"/>
      <c r="CA93" s="539"/>
      <c r="CB93" s="539"/>
      <c r="CC93" s="539"/>
      <c r="CD93" s="539"/>
      <c r="CE93" s="539"/>
      <c r="CF93" s="539"/>
      <c r="CG93" s="539"/>
      <c r="CH93" s="539"/>
      <c r="CI93" s="539"/>
      <c r="CJ93" s="539"/>
      <c r="CK93" s="539"/>
      <c r="CL93" s="539"/>
      <c r="CM93" s="539"/>
      <c r="CN93" s="539"/>
      <c r="CO93" s="539"/>
      <c r="CP93" s="539"/>
      <c r="CQ93" s="108"/>
      <c r="CR93" s="109"/>
      <c r="CS93" s="109"/>
      <c r="CT93" s="109"/>
      <c r="CU93" s="129"/>
    </row>
    <row r="94" spans="2:99" ht="9.75" customHeight="1">
      <c r="B94" s="607"/>
      <c r="C94" s="546"/>
      <c r="D94" s="546"/>
      <c r="E94" s="546"/>
      <c r="F94" s="546"/>
      <c r="G94" s="546"/>
      <c r="H94" s="546"/>
      <c r="I94" s="546"/>
      <c r="J94" s="546"/>
      <c r="K94" s="546"/>
      <c r="L94" s="546"/>
      <c r="M94" s="546"/>
      <c r="N94" s="546"/>
      <c r="O94" s="546"/>
      <c r="P94" s="546"/>
      <c r="Q94" s="546"/>
      <c r="R94" s="546"/>
      <c r="S94" s="546"/>
      <c r="T94" s="546"/>
      <c r="U94" s="546"/>
      <c r="V94" s="546"/>
      <c r="W94" s="584"/>
      <c r="X94" s="127"/>
      <c r="Y94" s="109"/>
      <c r="Z94" s="109"/>
      <c r="AA94" s="109"/>
      <c r="AB94" s="108"/>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108"/>
      <c r="BF94" s="109"/>
      <c r="BG94" s="109"/>
      <c r="BH94" s="109"/>
      <c r="BI94" s="128"/>
      <c r="BJ94" s="127"/>
      <c r="BK94" s="109"/>
      <c r="BL94" s="109"/>
      <c r="BM94" s="109"/>
      <c r="BN94" s="108"/>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108"/>
      <c r="CR94" s="109"/>
      <c r="CS94" s="109"/>
      <c r="CT94" s="109"/>
      <c r="CU94" s="129"/>
    </row>
    <row r="95" spans="2:99" ht="9.75" customHeight="1">
      <c r="B95" s="607"/>
      <c r="C95" s="546"/>
      <c r="D95" s="546"/>
      <c r="E95" s="546"/>
      <c r="F95" s="546"/>
      <c r="G95" s="546"/>
      <c r="H95" s="546"/>
      <c r="I95" s="546"/>
      <c r="J95" s="546"/>
      <c r="K95" s="546"/>
      <c r="L95" s="546"/>
      <c r="M95" s="546"/>
      <c r="N95" s="546"/>
      <c r="O95" s="546"/>
      <c r="P95" s="546"/>
      <c r="Q95" s="546"/>
      <c r="R95" s="546"/>
      <c r="S95" s="546"/>
      <c r="T95" s="546"/>
      <c r="U95" s="546"/>
      <c r="V95" s="546"/>
      <c r="W95" s="584"/>
      <c r="X95" s="127"/>
      <c r="Y95" s="109"/>
      <c r="Z95" s="109"/>
      <c r="AA95" s="109"/>
      <c r="AB95" s="108"/>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108"/>
      <c r="BF95" s="109"/>
      <c r="BG95" s="109"/>
      <c r="BH95" s="109"/>
      <c r="BI95" s="128"/>
      <c r="BJ95" s="127"/>
      <c r="BK95" s="109"/>
      <c r="BL95" s="109"/>
      <c r="BM95" s="109"/>
      <c r="BN95" s="108"/>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108"/>
      <c r="CR95" s="109"/>
      <c r="CS95" s="109"/>
      <c r="CT95" s="109"/>
      <c r="CU95" s="129"/>
    </row>
    <row r="96" spans="2:99" ht="9.75" customHeight="1">
      <c r="B96" s="607"/>
      <c r="C96" s="546"/>
      <c r="D96" s="546"/>
      <c r="E96" s="546"/>
      <c r="F96" s="546"/>
      <c r="G96" s="546"/>
      <c r="H96" s="546"/>
      <c r="I96" s="546"/>
      <c r="J96" s="546"/>
      <c r="K96" s="546"/>
      <c r="L96" s="546"/>
      <c r="M96" s="546"/>
      <c r="N96" s="546"/>
      <c r="O96" s="546"/>
      <c r="P96" s="546"/>
      <c r="Q96" s="546"/>
      <c r="R96" s="546"/>
      <c r="S96" s="546"/>
      <c r="T96" s="546"/>
      <c r="U96" s="546"/>
      <c r="V96" s="546"/>
      <c r="W96" s="584"/>
      <c r="X96" s="127"/>
      <c r="Y96" s="109"/>
      <c r="Z96" s="109"/>
      <c r="AA96" s="109"/>
      <c r="AB96" s="108"/>
      <c r="AC96" s="539"/>
      <c r="AD96" s="539"/>
      <c r="AE96" s="539"/>
      <c r="AF96" s="539"/>
      <c r="AG96" s="539"/>
      <c r="AH96" s="539"/>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108"/>
      <c r="BF96" s="109"/>
      <c r="BG96" s="109"/>
      <c r="BH96" s="109"/>
      <c r="BI96" s="128"/>
      <c r="BJ96" s="127"/>
      <c r="BK96" s="109"/>
      <c r="BL96" s="109"/>
      <c r="BM96" s="109"/>
      <c r="BN96" s="108"/>
      <c r="BO96" s="539"/>
      <c r="BP96" s="539"/>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108"/>
      <c r="CR96" s="109"/>
      <c r="CS96" s="109"/>
      <c r="CT96" s="109"/>
      <c r="CU96" s="129"/>
    </row>
    <row r="97" spans="2:99" ht="9.75" customHeight="1">
      <c r="B97" s="607"/>
      <c r="C97" s="546"/>
      <c r="D97" s="546"/>
      <c r="E97" s="546"/>
      <c r="F97" s="546"/>
      <c r="G97" s="546"/>
      <c r="H97" s="546"/>
      <c r="I97" s="546"/>
      <c r="J97" s="546"/>
      <c r="K97" s="546"/>
      <c r="L97" s="546"/>
      <c r="M97" s="546"/>
      <c r="N97" s="546"/>
      <c r="O97" s="546"/>
      <c r="P97" s="546"/>
      <c r="Q97" s="546"/>
      <c r="R97" s="546"/>
      <c r="S97" s="546"/>
      <c r="T97" s="546"/>
      <c r="U97" s="546"/>
      <c r="V97" s="546"/>
      <c r="W97" s="584"/>
      <c r="X97" s="127"/>
      <c r="Y97" s="109"/>
      <c r="Z97" s="109"/>
      <c r="AA97" s="109"/>
      <c r="AB97" s="108"/>
      <c r="AC97" s="539"/>
      <c r="AD97" s="539"/>
      <c r="AE97" s="539"/>
      <c r="AF97" s="539"/>
      <c r="AG97" s="539"/>
      <c r="AH97" s="539"/>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108"/>
      <c r="BF97" s="109"/>
      <c r="BG97" s="109"/>
      <c r="BH97" s="109"/>
      <c r="BI97" s="128"/>
      <c r="BJ97" s="127"/>
      <c r="BK97" s="109"/>
      <c r="BL97" s="109"/>
      <c r="BM97" s="109"/>
      <c r="BN97" s="108"/>
      <c r="BO97" s="539"/>
      <c r="BP97" s="539"/>
      <c r="BQ97" s="539"/>
      <c r="BR97" s="539"/>
      <c r="BS97" s="539"/>
      <c r="BT97" s="539"/>
      <c r="BU97" s="539"/>
      <c r="BV97" s="539"/>
      <c r="BW97" s="539"/>
      <c r="BX97" s="539"/>
      <c r="BY97" s="539"/>
      <c r="BZ97" s="539"/>
      <c r="CA97" s="539"/>
      <c r="CB97" s="539"/>
      <c r="CC97" s="539"/>
      <c r="CD97" s="539"/>
      <c r="CE97" s="539"/>
      <c r="CF97" s="539"/>
      <c r="CG97" s="539"/>
      <c r="CH97" s="539"/>
      <c r="CI97" s="539"/>
      <c r="CJ97" s="539"/>
      <c r="CK97" s="539"/>
      <c r="CL97" s="539"/>
      <c r="CM97" s="539"/>
      <c r="CN97" s="539"/>
      <c r="CO97" s="539"/>
      <c r="CP97" s="539"/>
      <c r="CQ97" s="108"/>
      <c r="CR97" s="109"/>
      <c r="CS97" s="109"/>
      <c r="CT97" s="109"/>
      <c r="CU97" s="129"/>
    </row>
    <row r="98" spans="2:99" ht="9.75" customHeight="1">
      <c r="B98" s="607"/>
      <c r="C98" s="546"/>
      <c r="D98" s="546"/>
      <c r="E98" s="546"/>
      <c r="F98" s="546"/>
      <c r="G98" s="546"/>
      <c r="H98" s="546"/>
      <c r="I98" s="546"/>
      <c r="J98" s="546"/>
      <c r="K98" s="546"/>
      <c r="L98" s="546"/>
      <c r="M98" s="546"/>
      <c r="N98" s="546"/>
      <c r="O98" s="546"/>
      <c r="P98" s="546"/>
      <c r="Q98" s="546"/>
      <c r="R98" s="546"/>
      <c r="S98" s="546"/>
      <c r="T98" s="546"/>
      <c r="U98" s="546"/>
      <c r="V98" s="546"/>
      <c r="W98" s="584"/>
      <c r="X98" s="127"/>
      <c r="Y98" s="109"/>
      <c r="Z98" s="109"/>
      <c r="AA98" s="109"/>
      <c r="AB98" s="108"/>
      <c r="AC98" s="539"/>
      <c r="AD98" s="539"/>
      <c r="AE98" s="539"/>
      <c r="AF98" s="539"/>
      <c r="AG98" s="539"/>
      <c r="AH98" s="539"/>
      <c r="AI98" s="539"/>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108"/>
      <c r="BF98" s="109"/>
      <c r="BG98" s="109"/>
      <c r="BH98" s="109"/>
      <c r="BI98" s="128"/>
      <c r="BJ98" s="127"/>
      <c r="BK98" s="109"/>
      <c r="BL98" s="109"/>
      <c r="BM98" s="109"/>
      <c r="BN98" s="108"/>
      <c r="BO98" s="539"/>
      <c r="BP98" s="539"/>
      <c r="BQ98" s="539"/>
      <c r="BR98" s="539"/>
      <c r="BS98" s="539"/>
      <c r="BT98" s="539"/>
      <c r="BU98" s="539"/>
      <c r="BV98" s="539"/>
      <c r="BW98" s="539"/>
      <c r="BX98" s="539"/>
      <c r="BY98" s="539"/>
      <c r="BZ98" s="539"/>
      <c r="CA98" s="539"/>
      <c r="CB98" s="539"/>
      <c r="CC98" s="539"/>
      <c r="CD98" s="539"/>
      <c r="CE98" s="539"/>
      <c r="CF98" s="539"/>
      <c r="CG98" s="539"/>
      <c r="CH98" s="539"/>
      <c r="CI98" s="539"/>
      <c r="CJ98" s="539"/>
      <c r="CK98" s="539"/>
      <c r="CL98" s="539"/>
      <c r="CM98" s="539"/>
      <c r="CN98" s="539"/>
      <c r="CO98" s="539"/>
      <c r="CP98" s="539"/>
      <c r="CQ98" s="108"/>
      <c r="CR98" s="109"/>
      <c r="CS98" s="109"/>
      <c r="CT98" s="109"/>
      <c r="CU98" s="129"/>
    </row>
    <row r="99" spans="2:99" ht="9.75" customHeight="1">
      <c r="B99" s="607"/>
      <c r="C99" s="546"/>
      <c r="D99" s="546"/>
      <c r="E99" s="546"/>
      <c r="F99" s="546"/>
      <c r="G99" s="546"/>
      <c r="H99" s="546"/>
      <c r="I99" s="546"/>
      <c r="J99" s="546"/>
      <c r="K99" s="546"/>
      <c r="L99" s="546"/>
      <c r="M99" s="546"/>
      <c r="N99" s="546"/>
      <c r="O99" s="546"/>
      <c r="P99" s="546"/>
      <c r="Q99" s="546"/>
      <c r="R99" s="546"/>
      <c r="S99" s="546"/>
      <c r="T99" s="546"/>
      <c r="U99" s="546"/>
      <c r="V99" s="546"/>
      <c r="W99" s="584"/>
      <c r="X99" s="127"/>
      <c r="Y99" s="109"/>
      <c r="Z99" s="109"/>
      <c r="AA99" s="109"/>
      <c r="AB99" s="108"/>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108"/>
      <c r="BF99" s="109"/>
      <c r="BG99" s="109"/>
      <c r="BH99" s="109"/>
      <c r="BI99" s="128"/>
      <c r="BJ99" s="127"/>
      <c r="BK99" s="109"/>
      <c r="BL99" s="109"/>
      <c r="BM99" s="109"/>
      <c r="BN99" s="108"/>
      <c r="BO99" s="539"/>
      <c r="BP99" s="539"/>
      <c r="BQ99" s="539"/>
      <c r="BR99" s="539"/>
      <c r="BS99" s="539"/>
      <c r="BT99" s="539"/>
      <c r="BU99" s="539"/>
      <c r="BV99" s="539"/>
      <c r="BW99" s="539"/>
      <c r="BX99" s="539"/>
      <c r="BY99" s="539"/>
      <c r="BZ99" s="539"/>
      <c r="CA99" s="539"/>
      <c r="CB99" s="539"/>
      <c r="CC99" s="539"/>
      <c r="CD99" s="539"/>
      <c r="CE99" s="539"/>
      <c r="CF99" s="539"/>
      <c r="CG99" s="539"/>
      <c r="CH99" s="539"/>
      <c r="CI99" s="539"/>
      <c r="CJ99" s="539"/>
      <c r="CK99" s="539"/>
      <c r="CL99" s="539"/>
      <c r="CM99" s="539"/>
      <c r="CN99" s="539"/>
      <c r="CO99" s="539"/>
      <c r="CP99" s="539"/>
      <c r="CQ99" s="108"/>
      <c r="CR99" s="109"/>
      <c r="CS99" s="109"/>
      <c r="CT99" s="109"/>
      <c r="CU99" s="129"/>
    </row>
    <row r="100" spans="2:99" ht="9.75" customHeight="1">
      <c r="B100" s="607"/>
      <c r="C100" s="546"/>
      <c r="D100" s="546"/>
      <c r="E100" s="546"/>
      <c r="F100" s="546"/>
      <c r="G100" s="546"/>
      <c r="H100" s="546"/>
      <c r="I100" s="546"/>
      <c r="J100" s="546"/>
      <c r="K100" s="546"/>
      <c r="L100" s="546"/>
      <c r="M100" s="546"/>
      <c r="N100" s="546"/>
      <c r="O100" s="546"/>
      <c r="P100" s="546"/>
      <c r="Q100" s="546"/>
      <c r="R100" s="546"/>
      <c r="S100" s="546"/>
      <c r="T100" s="546"/>
      <c r="U100" s="546"/>
      <c r="V100" s="546"/>
      <c r="W100" s="584"/>
      <c r="X100" s="127"/>
      <c r="Y100" s="109"/>
      <c r="Z100" s="109"/>
      <c r="AA100" s="109"/>
      <c r="AB100" s="108"/>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108"/>
      <c r="BF100" s="109"/>
      <c r="BG100" s="109"/>
      <c r="BH100" s="109"/>
      <c r="BI100" s="128"/>
      <c r="BJ100" s="127"/>
      <c r="BK100" s="109"/>
      <c r="BL100" s="109"/>
      <c r="BM100" s="109"/>
      <c r="BN100" s="108"/>
      <c r="BO100" s="539"/>
      <c r="BP100" s="539"/>
      <c r="BQ100" s="539"/>
      <c r="BR100" s="539"/>
      <c r="BS100" s="539"/>
      <c r="BT100" s="539"/>
      <c r="BU100" s="539"/>
      <c r="BV100" s="539"/>
      <c r="BW100" s="539"/>
      <c r="BX100" s="539"/>
      <c r="BY100" s="539"/>
      <c r="BZ100" s="539"/>
      <c r="CA100" s="539"/>
      <c r="CB100" s="539"/>
      <c r="CC100" s="539"/>
      <c r="CD100" s="539"/>
      <c r="CE100" s="539"/>
      <c r="CF100" s="539"/>
      <c r="CG100" s="539"/>
      <c r="CH100" s="539"/>
      <c r="CI100" s="539"/>
      <c r="CJ100" s="539"/>
      <c r="CK100" s="539"/>
      <c r="CL100" s="539"/>
      <c r="CM100" s="539"/>
      <c r="CN100" s="539"/>
      <c r="CO100" s="539"/>
      <c r="CP100" s="539"/>
      <c r="CQ100" s="108"/>
      <c r="CR100" s="109"/>
      <c r="CS100" s="109"/>
      <c r="CT100" s="109"/>
      <c r="CU100" s="129"/>
    </row>
    <row r="101" spans="2:99" ht="9.75" customHeight="1">
      <c r="B101" s="607"/>
      <c r="C101" s="546"/>
      <c r="D101" s="546"/>
      <c r="E101" s="546"/>
      <c r="F101" s="546"/>
      <c r="G101" s="546"/>
      <c r="H101" s="546"/>
      <c r="I101" s="546"/>
      <c r="J101" s="546"/>
      <c r="K101" s="546"/>
      <c r="L101" s="546"/>
      <c r="M101" s="546"/>
      <c r="N101" s="546"/>
      <c r="O101" s="546"/>
      <c r="P101" s="546"/>
      <c r="Q101" s="546"/>
      <c r="R101" s="546"/>
      <c r="S101" s="546"/>
      <c r="T101" s="546"/>
      <c r="U101" s="546"/>
      <c r="V101" s="546"/>
      <c r="W101" s="584"/>
      <c r="X101" s="127"/>
      <c r="Y101" s="109"/>
      <c r="Z101" s="109"/>
      <c r="AA101" s="109"/>
      <c r="AB101" s="108"/>
      <c r="AC101" s="539"/>
      <c r="AD101" s="539"/>
      <c r="AE101" s="539"/>
      <c r="AF101" s="539"/>
      <c r="AG101" s="539"/>
      <c r="AH101" s="539"/>
      <c r="AI101" s="539"/>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108"/>
      <c r="BF101" s="109"/>
      <c r="BG101" s="109"/>
      <c r="BH101" s="109"/>
      <c r="BI101" s="128"/>
      <c r="BJ101" s="127"/>
      <c r="BK101" s="109"/>
      <c r="BL101" s="109"/>
      <c r="BM101" s="109"/>
      <c r="BN101" s="108"/>
      <c r="BO101" s="539"/>
      <c r="BP101" s="539"/>
      <c r="BQ101" s="539"/>
      <c r="BR101" s="539"/>
      <c r="BS101" s="539"/>
      <c r="BT101" s="539"/>
      <c r="BU101" s="539"/>
      <c r="BV101" s="539"/>
      <c r="BW101" s="539"/>
      <c r="BX101" s="539"/>
      <c r="BY101" s="539"/>
      <c r="BZ101" s="539"/>
      <c r="CA101" s="539"/>
      <c r="CB101" s="539"/>
      <c r="CC101" s="539"/>
      <c r="CD101" s="539"/>
      <c r="CE101" s="539"/>
      <c r="CF101" s="539"/>
      <c r="CG101" s="539"/>
      <c r="CH101" s="539"/>
      <c r="CI101" s="539"/>
      <c r="CJ101" s="539"/>
      <c r="CK101" s="539"/>
      <c r="CL101" s="539"/>
      <c r="CM101" s="539"/>
      <c r="CN101" s="539"/>
      <c r="CO101" s="539"/>
      <c r="CP101" s="539"/>
      <c r="CQ101" s="108"/>
      <c r="CR101" s="109"/>
      <c r="CS101" s="109"/>
      <c r="CT101" s="109"/>
      <c r="CU101" s="129"/>
    </row>
    <row r="102" spans="2:99" ht="9.75" customHeight="1">
      <c r="B102" s="607"/>
      <c r="C102" s="546"/>
      <c r="D102" s="546"/>
      <c r="E102" s="546"/>
      <c r="F102" s="546"/>
      <c r="G102" s="546"/>
      <c r="H102" s="546"/>
      <c r="I102" s="546"/>
      <c r="J102" s="546"/>
      <c r="K102" s="546"/>
      <c r="L102" s="546"/>
      <c r="M102" s="546"/>
      <c r="N102" s="546"/>
      <c r="O102" s="546"/>
      <c r="P102" s="546"/>
      <c r="Q102" s="546"/>
      <c r="R102" s="546"/>
      <c r="S102" s="546"/>
      <c r="T102" s="546"/>
      <c r="U102" s="546"/>
      <c r="V102" s="546"/>
      <c r="W102" s="584"/>
      <c r="X102" s="127"/>
      <c r="Y102" s="109"/>
      <c r="Z102" s="109"/>
      <c r="AA102" s="109"/>
      <c r="AB102" s="108"/>
      <c r="AC102" s="539"/>
      <c r="AD102" s="539"/>
      <c r="AE102" s="539"/>
      <c r="AF102" s="539"/>
      <c r="AG102" s="539"/>
      <c r="AH102" s="539"/>
      <c r="AI102" s="539"/>
      <c r="AJ102" s="539"/>
      <c r="AK102" s="539"/>
      <c r="AL102" s="539"/>
      <c r="AM102" s="539"/>
      <c r="AN102" s="539"/>
      <c r="AO102" s="539"/>
      <c r="AP102" s="539"/>
      <c r="AQ102" s="539"/>
      <c r="AR102" s="539"/>
      <c r="AS102" s="539"/>
      <c r="AT102" s="539"/>
      <c r="AU102" s="539"/>
      <c r="AV102" s="539"/>
      <c r="AW102" s="539"/>
      <c r="AX102" s="539"/>
      <c r="AY102" s="539"/>
      <c r="AZ102" s="539"/>
      <c r="BA102" s="539"/>
      <c r="BB102" s="539"/>
      <c r="BC102" s="539"/>
      <c r="BD102" s="539"/>
      <c r="BE102" s="108"/>
      <c r="BF102" s="109"/>
      <c r="BG102" s="109"/>
      <c r="BH102" s="109"/>
      <c r="BI102" s="128"/>
      <c r="BJ102" s="127"/>
      <c r="BK102" s="109"/>
      <c r="BL102" s="109"/>
      <c r="BM102" s="109"/>
      <c r="BN102" s="108"/>
      <c r="BO102" s="539"/>
      <c r="BP102" s="539"/>
      <c r="BQ102" s="539"/>
      <c r="BR102" s="539"/>
      <c r="BS102" s="539"/>
      <c r="BT102" s="539"/>
      <c r="BU102" s="539"/>
      <c r="BV102" s="539"/>
      <c r="BW102" s="539"/>
      <c r="BX102" s="539"/>
      <c r="BY102" s="539"/>
      <c r="BZ102" s="539"/>
      <c r="CA102" s="539"/>
      <c r="CB102" s="539"/>
      <c r="CC102" s="539"/>
      <c r="CD102" s="539"/>
      <c r="CE102" s="539"/>
      <c r="CF102" s="539"/>
      <c r="CG102" s="539"/>
      <c r="CH102" s="539"/>
      <c r="CI102" s="539"/>
      <c r="CJ102" s="539"/>
      <c r="CK102" s="539"/>
      <c r="CL102" s="539"/>
      <c r="CM102" s="539"/>
      <c r="CN102" s="539"/>
      <c r="CO102" s="539"/>
      <c r="CP102" s="539"/>
      <c r="CQ102" s="108"/>
      <c r="CR102" s="109"/>
      <c r="CS102" s="109"/>
      <c r="CT102" s="109"/>
      <c r="CU102" s="129"/>
    </row>
    <row r="103" spans="2:99" ht="9.75" customHeight="1">
      <c r="B103" s="607"/>
      <c r="C103" s="546"/>
      <c r="D103" s="546"/>
      <c r="E103" s="546"/>
      <c r="F103" s="546"/>
      <c r="G103" s="546"/>
      <c r="H103" s="546"/>
      <c r="I103" s="546"/>
      <c r="J103" s="546"/>
      <c r="K103" s="546"/>
      <c r="L103" s="546"/>
      <c r="M103" s="546"/>
      <c r="N103" s="546"/>
      <c r="O103" s="546"/>
      <c r="P103" s="546"/>
      <c r="Q103" s="546"/>
      <c r="R103" s="546"/>
      <c r="S103" s="546"/>
      <c r="T103" s="546"/>
      <c r="U103" s="546"/>
      <c r="V103" s="546"/>
      <c r="W103" s="584"/>
      <c r="X103" s="127"/>
      <c r="Y103" s="109"/>
      <c r="Z103" s="109"/>
      <c r="AA103" s="109"/>
      <c r="AB103" s="108"/>
      <c r="AC103" s="539"/>
      <c r="AD103" s="539"/>
      <c r="AE103" s="539"/>
      <c r="AF103" s="539"/>
      <c r="AG103" s="539"/>
      <c r="AH103" s="539"/>
      <c r="AI103" s="539"/>
      <c r="AJ103" s="539"/>
      <c r="AK103" s="539"/>
      <c r="AL103" s="539"/>
      <c r="AM103" s="539"/>
      <c r="AN103" s="539"/>
      <c r="AO103" s="539"/>
      <c r="AP103" s="539"/>
      <c r="AQ103" s="539"/>
      <c r="AR103" s="539"/>
      <c r="AS103" s="539"/>
      <c r="AT103" s="539"/>
      <c r="AU103" s="539"/>
      <c r="AV103" s="539"/>
      <c r="AW103" s="539"/>
      <c r="AX103" s="539"/>
      <c r="AY103" s="539"/>
      <c r="AZ103" s="539"/>
      <c r="BA103" s="539"/>
      <c r="BB103" s="539"/>
      <c r="BC103" s="539"/>
      <c r="BD103" s="539"/>
      <c r="BE103" s="108"/>
      <c r="BF103" s="109"/>
      <c r="BG103" s="109"/>
      <c r="BH103" s="109"/>
      <c r="BI103" s="128"/>
      <c r="BJ103" s="127"/>
      <c r="BK103" s="109"/>
      <c r="BL103" s="109"/>
      <c r="BM103" s="109"/>
      <c r="BN103" s="108"/>
      <c r="BO103" s="539"/>
      <c r="BP103" s="539"/>
      <c r="BQ103" s="539"/>
      <c r="BR103" s="539"/>
      <c r="BS103" s="539"/>
      <c r="BT103" s="539"/>
      <c r="BU103" s="539"/>
      <c r="BV103" s="539"/>
      <c r="BW103" s="539"/>
      <c r="BX103" s="539"/>
      <c r="BY103" s="539"/>
      <c r="BZ103" s="539"/>
      <c r="CA103" s="539"/>
      <c r="CB103" s="539"/>
      <c r="CC103" s="539"/>
      <c r="CD103" s="539"/>
      <c r="CE103" s="539"/>
      <c r="CF103" s="539"/>
      <c r="CG103" s="539"/>
      <c r="CH103" s="539"/>
      <c r="CI103" s="539"/>
      <c r="CJ103" s="539"/>
      <c r="CK103" s="539"/>
      <c r="CL103" s="539"/>
      <c r="CM103" s="539"/>
      <c r="CN103" s="539"/>
      <c r="CO103" s="539"/>
      <c r="CP103" s="539"/>
      <c r="CQ103" s="108"/>
      <c r="CR103" s="109"/>
      <c r="CS103" s="109"/>
      <c r="CT103" s="109"/>
      <c r="CU103" s="129"/>
    </row>
    <row r="104" spans="2:99" ht="9.75" customHeight="1">
      <c r="B104" s="607"/>
      <c r="C104" s="546"/>
      <c r="D104" s="546"/>
      <c r="E104" s="546"/>
      <c r="F104" s="546"/>
      <c r="G104" s="546"/>
      <c r="H104" s="546"/>
      <c r="I104" s="546"/>
      <c r="J104" s="546"/>
      <c r="K104" s="546"/>
      <c r="L104" s="546"/>
      <c r="M104" s="546"/>
      <c r="N104" s="546"/>
      <c r="O104" s="546"/>
      <c r="P104" s="546"/>
      <c r="Q104" s="546"/>
      <c r="R104" s="546"/>
      <c r="S104" s="546"/>
      <c r="T104" s="546"/>
      <c r="U104" s="546"/>
      <c r="V104" s="546"/>
      <c r="W104" s="584"/>
      <c r="X104" s="127"/>
      <c r="Y104" s="109"/>
      <c r="Z104" s="109"/>
      <c r="AA104" s="109"/>
      <c r="AB104" s="108"/>
      <c r="AC104" s="539"/>
      <c r="AD104" s="539"/>
      <c r="AE104" s="539"/>
      <c r="AF104" s="539"/>
      <c r="AG104" s="539"/>
      <c r="AH104" s="539"/>
      <c r="AI104" s="539"/>
      <c r="AJ104" s="539"/>
      <c r="AK104" s="539"/>
      <c r="AL104" s="539"/>
      <c r="AM104" s="539"/>
      <c r="AN104" s="539"/>
      <c r="AO104" s="539"/>
      <c r="AP104" s="539"/>
      <c r="AQ104" s="539"/>
      <c r="AR104" s="539"/>
      <c r="AS104" s="539"/>
      <c r="AT104" s="539"/>
      <c r="AU104" s="539"/>
      <c r="AV104" s="539"/>
      <c r="AW104" s="539"/>
      <c r="AX104" s="539"/>
      <c r="AY104" s="539"/>
      <c r="AZ104" s="539"/>
      <c r="BA104" s="539"/>
      <c r="BB104" s="539"/>
      <c r="BC104" s="539"/>
      <c r="BD104" s="539"/>
      <c r="BE104" s="108"/>
      <c r="BF104" s="109"/>
      <c r="BG104" s="109"/>
      <c r="BH104" s="109"/>
      <c r="BI104" s="128"/>
      <c r="BJ104" s="127"/>
      <c r="BK104" s="109"/>
      <c r="BL104" s="109"/>
      <c r="BM104" s="109"/>
      <c r="BN104" s="108"/>
      <c r="BO104" s="539"/>
      <c r="BP104" s="539"/>
      <c r="BQ104" s="539"/>
      <c r="BR104" s="539"/>
      <c r="BS104" s="539"/>
      <c r="BT104" s="539"/>
      <c r="BU104" s="539"/>
      <c r="BV104" s="539"/>
      <c r="BW104" s="539"/>
      <c r="BX104" s="539"/>
      <c r="BY104" s="539"/>
      <c r="BZ104" s="539"/>
      <c r="CA104" s="539"/>
      <c r="CB104" s="539"/>
      <c r="CC104" s="539"/>
      <c r="CD104" s="539"/>
      <c r="CE104" s="539"/>
      <c r="CF104" s="539"/>
      <c r="CG104" s="539"/>
      <c r="CH104" s="539"/>
      <c r="CI104" s="539"/>
      <c r="CJ104" s="539"/>
      <c r="CK104" s="539"/>
      <c r="CL104" s="539"/>
      <c r="CM104" s="539"/>
      <c r="CN104" s="539"/>
      <c r="CO104" s="539"/>
      <c r="CP104" s="539"/>
      <c r="CQ104" s="108"/>
      <c r="CR104" s="109"/>
      <c r="CS104" s="109"/>
      <c r="CT104" s="109"/>
      <c r="CU104" s="129"/>
    </row>
    <row r="105" spans="2:99" ht="9.75" customHeight="1">
      <c r="B105" s="607"/>
      <c r="C105" s="546"/>
      <c r="D105" s="546"/>
      <c r="E105" s="546"/>
      <c r="F105" s="546"/>
      <c r="G105" s="546"/>
      <c r="H105" s="546"/>
      <c r="I105" s="546"/>
      <c r="J105" s="546"/>
      <c r="K105" s="546"/>
      <c r="L105" s="546"/>
      <c r="M105" s="546"/>
      <c r="N105" s="546"/>
      <c r="O105" s="546"/>
      <c r="P105" s="546"/>
      <c r="Q105" s="546"/>
      <c r="R105" s="546"/>
      <c r="S105" s="546"/>
      <c r="T105" s="546"/>
      <c r="U105" s="546"/>
      <c r="V105" s="546"/>
      <c r="W105" s="584"/>
      <c r="X105" s="127"/>
      <c r="Y105" s="109"/>
      <c r="Z105" s="109"/>
      <c r="AA105" s="109"/>
      <c r="AB105" s="108"/>
      <c r="AC105" s="539"/>
      <c r="AD105" s="539"/>
      <c r="AE105" s="539"/>
      <c r="AF105" s="539"/>
      <c r="AG105" s="539"/>
      <c r="AH105" s="539"/>
      <c r="AI105" s="539"/>
      <c r="AJ105" s="539"/>
      <c r="AK105" s="539"/>
      <c r="AL105" s="539"/>
      <c r="AM105" s="539"/>
      <c r="AN105" s="539"/>
      <c r="AO105" s="539"/>
      <c r="AP105" s="539"/>
      <c r="AQ105" s="539"/>
      <c r="AR105" s="539"/>
      <c r="AS105" s="539"/>
      <c r="AT105" s="539"/>
      <c r="AU105" s="539"/>
      <c r="AV105" s="539"/>
      <c r="AW105" s="539"/>
      <c r="AX105" s="539"/>
      <c r="AY105" s="539"/>
      <c r="AZ105" s="539"/>
      <c r="BA105" s="539"/>
      <c r="BB105" s="539"/>
      <c r="BC105" s="539"/>
      <c r="BD105" s="539"/>
      <c r="BE105" s="108"/>
      <c r="BF105" s="109"/>
      <c r="BG105" s="109"/>
      <c r="BH105" s="109"/>
      <c r="BI105" s="128"/>
      <c r="BJ105" s="127"/>
      <c r="BK105" s="109"/>
      <c r="BL105" s="109"/>
      <c r="BM105" s="109"/>
      <c r="BN105" s="108"/>
      <c r="BO105" s="539"/>
      <c r="BP105" s="539"/>
      <c r="BQ105" s="539"/>
      <c r="BR105" s="539"/>
      <c r="BS105" s="539"/>
      <c r="BT105" s="539"/>
      <c r="BU105" s="539"/>
      <c r="BV105" s="539"/>
      <c r="BW105" s="539"/>
      <c r="BX105" s="539"/>
      <c r="BY105" s="539"/>
      <c r="BZ105" s="539"/>
      <c r="CA105" s="539"/>
      <c r="CB105" s="539"/>
      <c r="CC105" s="539"/>
      <c r="CD105" s="539"/>
      <c r="CE105" s="539"/>
      <c r="CF105" s="539"/>
      <c r="CG105" s="539"/>
      <c r="CH105" s="539"/>
      <c r="CI105" s="539"/>
      <c r="CJ105" s="539"/>
      <c r="CK105" s="539"/>
      <c r="CL105" s="539"/>
      <c r="CM105" s="539"/>
      <c r="CN105" s="539"/>
      <c r="CO105" s="539"/>
      <c r="CP105" s="539"/>
      <c r="CQ105" s="108"/>
      <c r="CR105" s="109"/>
      <c r="CS105" s="109"/>
      <c r="CT105" s="109"/>
      <c r="CU105" s="129"/>
    </row>
    <row r="106" spans="2:99" ht="9.75" customHeight="1">
      <c r="B106" s="607"/>
      <c r="C106" s="546"/>
      <c r="D106" s="546"/>
      <c r="E106" s="546"/>
      <c r="F106" s="546"/>
      <c r="G106" s="546"/>
      <c r="H106" s="546"/>
      <c r="I106" s="546"/>
      <c r="J106" s="546"/>
      <c r="K106" s="546"/>
      <c r="L106" s="546"/>
      <c r="M106" s="546"/>
      <c r="N106" s="546"/>
      <c r="O106" s="546"/>
      <c r="P106" s="546"/>
      <c r="Q106" s="546"/>
      <c r="R106" s="546"/>
      <c r="S106" s="546"/>
      <c r="T106" s="546"/>
      <c r="U106" s="546"/>
      <c r="V106" s="546"/>
      <c r="W106" s="584"/>
      <c r="X106" s="127"/>
      <c r="Y106" s="109"/>
      <c r="Z106" s="109"/>
      <c r="AA106" s="109"/>
      <c r="AB106" s="108"/>
      <c r="AC106" s="539"/>
      <c r="AD106" s="539"/>
      <c r="AE106" s="539"/>
      <c r="AF106" s="539"/>
      <c r="AG106" s="539"/>
      <c r="AH106" s="539"/>
      <c r="AI106" s="539"/>
      <c r="AJ106" s="539"/>
      <c r="AK106" s="539"/>
      <c r="AL106" s="539"/>
      <c r="AM106" s="539"/>
      <c r="AN106" s="539"/>
      <c r="AO106" s="539"/>
      <c r="AP106" s="539"/>
      <c r="AQ106" s="539"/>
      <c r="AR106" s="539"/>
      <c r="AS106" s="539"/>
      <c r="AT106" s="539"/>
      <c r="AU106" s="539"/>
      <c r="AV106" s="539"/>
      <c r="AW106" s="539"/>
      <c r="AX106" s="539"/>
      <c r="AY106" s="539"/>
      <c r="AZ106" s="539"/>
      <c r="BA106" s="539"/>
      <c r="BB106" s="539"/>
      <c r="BC106" s="539"/>
      <c r="BD106" s="539"/>
      <c r="BE106" s="108"/>
      <c r="BF106" s="109"/>
      <c r="BG106" s="109"/>
      <c r="BH106" s="109"/>
      <c r="BI106" s="128"/>
      <c r="BJ106" s="127"/>
      <c r="BK106" s="109"/>
      <c r="BL106" s="109"/>
      <c r="BM106" s="109"/>
      <c r="BN106" s="108"/>
      <c r="BO106" s="539"/>
      <c r="BP106" s="539"/>
      <c r="BQ106" s="539"/>
      <c r="BR106" s="539"/>
      <c r="BS106" s="539"/>
      <c r="BT106" s="539"/>
      <c r="BU106" s="539"/>
      <c r="BV106" s="539"/>
      <c r="BW106" s="539"/>
      <c r="BX106" s="539"/>
      <c r="BY106" s="539"/>
      <c r="BZ106" s="539"/>
      <c r="CA106" s="539"/>
      <c r="CB106" s="539"/>
      <c r="CC106" s="539"/>
      <c r="CD106" s="539"/>
      <c r="CE106" s="539"/>
      <c r="CF106" s="539"/>
      <c r="CG106" s="539"/>
      <c r="CH106" s="539"/>
      <c r="CI106" s="539"/>
      <c r="CJ106" s="539"/>
      <c r="CK106" s="539"/>
      <c r="CL106" s="539"/>
      <c r="CM106" s="539"/>
      <c r="CN106" s="539"/>
      <c r="CO106" s="539"/>
      <c r="CP106" s="539"/>
      <c r="CQ106" s="108"/>
      <c r="CR106" s="109"/>
      <c r="CS106" s="109"/>
      <c r="CT106" s="109"/>
      <c r="CU106" s="129"/>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6"/>
      <c r="X107" s="130"/>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2"/>
      <c r="BJ107" s="130"/>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3"/>
    </row>
    <row r="108" spans="2:99" ht="7.5" customHeight="1">
      <c r="B108" s="644" t="s">
        <v>223</v>
      </c>
      <c r="C108" s="645"/>
      <c r="D108" s="645"/>
      <c r="E108" s="645"/>
      <c r="F108" s="645"/>
      <c r="G108" s="645"/>
      <c r="H108" s="650" t="s">
        <v>208</v>
      </c>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50"/>
      <c r="CC108" s="650"/>
      <c r="CD108" s="650"/>
      <c r="CE108" s="650"/>
      <c r="CF108" s="650"/>
      <c r="CG108" s="650"/>
      <c r="CH108" s="650"/>
      <c r="CI108" s="650"/>
      <c r="CJ108" s="650"/>
      <c r="CK108" s="650"/>
      <c r="CL108" s="650"/>
      <c r="CM108" s="650"/>
      <c r="CN108" s="650"/>
      <c r="CO108" s="650"/>
      <c r="CP108" s="650"/>
      <c r="CQ108" s="650"/>
      <c r="CR108" s="650"/>
      <c r="CS108" s="650"/>
      <c r="CT108" s="650"/>
      <c r="CU108" s="651"/>
    </row>
    <row r="109" spans="2:99" ht="7.5" customHeight="1">
      <c r="B109" s="646"/>
      <c r="C109" s="647"/>
      <c r="D109" s="647"/>
      <c r="E109" s="647"/>
      <c r="F109" s="647"/>
      <c r="G109" s="647"/>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T109" s="652"/>
      <c r="AU109" s="652"/>
      <c r="AV109" s="652"/>
      <c r="AW109" s="652"/>
      <c r="AX109" s="652"/>
      <c r="AY109" s="652"/>
      <c r="AZ109" s="652"/>
      <c r="BA109" s="652"/>
      <c r="BB109" s="652"/>
      <c r="BC109" s="652"/>
      <c r="BD109" s="652"/>
      <c r="BE109" s="652"/>
      <c r="BF109" s="652"/>
      <c r="BG109" s="652"/>
      <c r="BH109" s="652"/>
      <c r="BI109" s="652"/>
      <c r="BJ109" s="652"/>
      <c r="BK109" s="652"/>
      <c r="BL109" s="652"/>
      <c r="BM109" s="652"/>
      <c r="BN109" s="652"/>
      <c r="BO109" s="652"/>
      <c r="BP109" s="652"/>
      <c r="BQ109" s="652"/>
      <c r="BR109" s="652"/>
      <c r="BS109" s="652"/>
      <c r="BT109" s="652"/>
      <c r="BU109" s="652"/>
      <c r="BV109" s="652"/>
      <c r="BW109" s="652"/>
      <c r="BX109" s="652"/>
      <c r="BY109" s="652"/>
      <c r="BZ109" s="652"/>
      <c r="CA109" s="652"/>
      <c r="CB109" s="652"/>
      <c r="CC109" s="652"/>
      <c r="CD109" s="652"/>
      <c r="CE109" s="652"/>
      <c r="CF109" s="652"/>
      <c r="CG109" s="652"/>
      <c r="CH109" s="652"/>
      <c r="CI109" s="652"/>
      <c r="CJ109" s="652"/>
      <c r="CK109" s="652"/>
      <c r="CL109" s="652"/>
      <c r="CM109" s="652"/>
      <c r="CN109" s="652"/>
      <c r="CO109" s="652"/>
      <c r="CP109" s="652"/>
      <c r="CQ109" s="652"/>
      <c r="CR109" s="652"/>
      <c r="CS109" s="652"/>
      <c r="CT109" s="652"/>
      <c r="CU109" s="653"/>
    </row>
    <row r="110" spans="2:99" ht="7.5" customHeight="1">
      <c r="B110" s="646"/>
      <c r="C110" s="647"/>
      <c r="D110" s="647"/>
      <c r="E110" s="647"/>
      <c r="F110" s="647"/>
      <c r="G110" s="647"/>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c r="AN110" s="652"/>
      <c r="AO110" s="652"/>
      <c r="AP110" s="652"/>
      <c r="AQ110" s="652"/>
      <c r="AR110" s="652"/>
      <c r="AS110" s="652"/>
      <c r="AT110" s="652"/>
      <c r="AU110" s="652"/>
      <c r="AV110" s="652"/>
      <c r="AW110" s="652"/>
      <c r="AX110" s="652"/>
      <c r="AY110" s="652"/>
      <c r="AZ110" s="652"/>
      <c r="BA110" s="652"/>
      <c r="BB110" s="652"/>
      <c r="BC110" s="652"/>
      <c r="BD110" s="652"/>
      <c r="BE110" s="652"/>
      <c r="BF110" s="652"/>
      <c r="BG110" s="652"/>
      <c r="BH110" s="652"/>
      <c r="BI110" s="652"/>
      <c r="BJ110" s="652"/>
      <c r="BK110" s="652"/>
      <c r="BL110" s="652"/>
      <c r="BM110" s="652"/>
      <c r="BN110" s="652"/>
      <c r="BO110" s="652"/>
      <c r="BP110" s="652"/>
      <c r="BQ110" s="652"/>
      <c r="BR110" s="652"/>
      <c r="BS110" s="652"/>
      <c r="BT110" s="652"/>
      <c r="BU110" s="652"/>
      <c r="BV110" s="652"/>
      <c r="BW110" s="652"/>
      <c r="BX110" s="652"/>
      <c r="BY110" s="652"/>
      <c r="BZ110" s="652"/>
      <c r="CA110" s="652"/>
      <c r="CB110" s="652"/>
      <c r="CC110" s="652"/>
      <c r="CD110" s="652"/>
      <c r="CE110" s="652"/>
      <c r="CF110" s="652"/>
      <c r="CG110" s="652"/>
      <c r="CH110" s="652"/>
      <c r="CI110" s="652"/>
      <c r="CJ110" s="652"/>
      <c r="CK110" s="652"/>
      <c r="CL110" s="652"/>
      <c r="CM110" s="652"/>
      <c r="CN110" s="652"/>
      <c r="CO110" s="652"/>
      <c r="CP110" s="652"/>
      <c r="CQ110" s="652"/>
      <c r="CR110" s="652"/>
      <c r="CS110" s="652"/>
      <c r="CT110" s="652"/>
      <c r="CU110" s="653"/>
    </row>
    <row r="111" spans="2:99" ht="7.5" customHeight="1" thickBot="1">
      <c r="B111" s="648"/>
      <c r="C111" s="649"/>
      <c r="D111" s="649"/>
      <c r="E111" s="649"/>
      <c r="F111" s="649"/>
      <c r="G111" s="649"/>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c r="AO111" s="654"/>
      <c r="AP111" s="654"/>
      <c r="AQ111" s="654"/>
      <c r="AR111" s="654"/>
      <c r="AS111" s="654"/>
      <c r="AT111" s="654"/>
      <c r="AU111" s="654"/>
      <c r="AV111" s="654"/>
      <c r="AW111" s="654"/>
      <c r="AX111" s="654"/>
      <c r="AY111" s="654"/>
      <c r="AZ111" s="654"/>
      <c r="BA111" s="654"/>
      <c r="BB111" s="654"/>
      <c r="BC111" s="654"/>
      <c r="BD111" s="654"/>
      <c r="BE111" s="654"/>
      <c r="BF111" s="654"/>
      <c r="BG111" s="654"/>
      <c r="BH111" s="654"/>
      <c r="BI111" s="654"/>
      <c r="BJ111" s="654"/>
      <c r="BK111" s="654"/>
      <c r="BL111" s="654"/>
      <c r="BM111" s="654"/>
      <c r="BN111" s="654"/>
      <c r="BO111" s="654"/>
      <c r="BP111" s="654"/>
      <c r="BQ111" s="654"/>
      <c r="BR111" s="654"/>
      <c r="BS111" s="654"/>
      <c r="BT111" s="654"/>
      <c r="BU111" s="654"/>
      <c r="BV111" s="654"/>
      <c r="BW111" s="654"/>
      <c r="BX111" s="654"/>
      <c r="BY111" s="654"/>
      <c r="BZ111" s="654"/>
      <c r="CA111" s="654"/>
      <c r="CB111" s="654"/>
      <c r="CC111" s="654"/>
      <c r="CD111" s="654"/>
      <c r="CE111" s="654"/>
      <c r="CF111" s="654"/>
      <c r="CG111" s="654"/>
      <c r="CH111" s="654"/>
      <c r="CI111" s="654"/>
      <c r="CJ111" s="654"/>
      <c r="CK111" s="654"/>
      <c r="CL111" s="654"/>
      <c r="CM111" s="654"/>
      <c r="CN111" s="654"/>
      <c r="CO111" s="654"/>
      <c r="CP111" s="654"/>
      <c r="CQ111" s="654"/>
      <c r="CR111" s="654"/>
      <c r="CS111" s="654"/>
      <c r="CT111" s="654"/>
      <c r="CU111" s="655"/>
    </row>
    <row r="112" spans="2:99" ht="11" customHeight="1">
      <c r="B112" s="656"/>
      <c r="C112" s="656"/>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56"/>
      <c r="BQ112" s="656"/>
      <c r="BR112" s="656"/>
      <c r="BS112" s="656"/>
      <c r="BT112" s="656"/>
      <c r="BU112" s="656"/>
      <c r="BV112" s="656"/>
      <c r="BW112" s="656"/>
      <c r="BX112" s="656"/>
      <c r="BY112" s="656"/>
      <c r="BZ112" s="656"/>
      <c r="CA112" s="656"/>
      <c r="CB112" s="656"/>
      <c r="CC112" s="656"/>
      <c r="CD112" s="656"/>
      <c r="CE112" s="656"/>
      <c r="CF112" s="656"/>
      <c r="CG112" s="656"/>
      <c r="CH112" s="656"/>
      <c r="CI112" s="656"/>
      <c r="CJ112" s="656"/>
      <c r="CK112" s="656"/>
      <c r="CL112" s="656"/>
      <c r="CM112" s="656"/>
      <c r="CN112" s="656"/>
      <c r="CO112" s="656"/>
      <c r="CP112" s="656"/>
      <c r="CQ112" s="656"/>
      <c r="CR112" s="656"/>
      <c r="CS112" s="656"/>
      <c r="CT112" s="656"/>
      <c r="CU112" s="656"/>
    </row>
    <row r="113" spans="2:99" ht="11" customHeight="1">
      <c r="B113" s="657" t="s">
        <v>224</v>
      </c>
      <c r="C113" s="657"/>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57"/>
      <c r="BQ113" s="657"/>
      <c r="BR113" s="657"/>
      <c r="BS113" s="657"/>
      <c r="BT113" s="657"/>
      <c r="BU113" s="657"/>
      <c r="BV113" s="657"/>
      <c r="BW113" s="657"/>
      <c r="BX113" s="657"/>
      <c r="BY113" s="657"/>
      <c r="BZ113" s="657"/>
      <c r="CA113" s="657"/>
      <c r="CB113" s="657"/>
      <c r="CC113" s="657"/>
      <c r="CD113" s="657"/>
      <c r="CE113" s="657"/>
      <c r="CF113" s="657"/>
      <c r="CG113" s="657"/>
      <c r="CH113" s="657"/>
      <c r="CI113" s="657"/>
      <c r="CJ113" s="657"/>
      <c r="CK113" s="657"/>
      <c r="CL113" s="657"/>
      <c r="CM113" s="657"/>
      <c r="CN113" s="657"/>
      <c r="CO113" s="657"/>
      <c r="CP113" s="657"/>
      <c r="CQ113" s="657"/>
      <c r="CR113" s="657"/>
      <c r="CS113" s="657"/>
      <c r="CT113" s="657"/>
      <c r="CU113" s="657"/>
    </row>
    <row r="114" spans="2:99" ht="11" customHeight="1">
      <c r="B114" s="657" t="s">
        <v>225</v>
      </c>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57"/>
      <c r="BQ114" s="657"/>
      <c r="BR114" s="657"/>
      <c r="BS114" s="657"/>
      <c r="BT114" s="657"/>
      <c r="BU114" s="657"/>
      <c r="BV114" s="657"/>
      <c r="BW114" s="657"/>
      <c r="BX114" s="657"/>
      <c r="BY114" s="657"/>
      <c r="BZ114" s="657"/>
      <c r="CA114" s="657"/>
      <c r="CB114" s="657"/>
      <c r="CC114" s="657"/>
      <c r="CD114" s="657"/>
      <c r="CE114" s="657"/>
      <c r="CF114" s="657"/>
      <c r="CG114" s="657"/>
      <c r="CH114" s="657"/>
      <c r="CI114" s="657"/>
      <c r="CJ114" s="657"/>
      <c r="CK114" s="657"/>
      <c r="CL114" s="657"/>
      <c r="CM114" s="657"/>
      <c r="CN114" s="657"/>
      <c r="CO114" s="657"/>
      <c r="CP114" s="657"/>
      <c r="CQ114" s="657"/>
      <c r="CR114" s="657"/>
      <c r="CS114" s="657"/>
      <c r="CT114" s="657"/>
      <c r="CU114" s="657"/>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37" priority="1">
      <formula>($AK43&lt;&gt;"-")</formula>
    </cfRule>
  </conditionalFormatting>
  <conditionalFormatting sqref="CE43">
    <cfRule type="cellIs" dxfId="36" priority="2" operator="equal">
      <formula>"検出"</formula>
    </cfRule>
  </conditionalFormatting>
  <dataValidations count="2">
    <dataValidation allowBlank="1" showErrorMessage="1" sqref="CW43:DA43 CW45:DA45 CW47:DA47 CW49:DA49 CW51:DA51" xr:uid="{B21B4B55-9EE2-4991-A374-1F9958841FEB}"/>
    <dataValidation type="list" allowBlank="1" showInputMessage="1" showErrorMessage="1" sqref="M16:Z17" xr:uid="{A7B932F3-9A9A-4C9C-9040-5CAB2608AF33}">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A13CE-B0C1-4D83-9E5A-185774E44C57}">
  <dimension ref="A1:K40"/>
  <sheetViews>
    <sheetView tabSelected="1" workbookViewId="0">
      <selection sqref="A1:H1"/>
    </sheetView>
    <sheetView workbookViewId="1"/>
  </sheetViews>
  <sheetFormatPr defaultRowHeight="14.25"/>
  <cols>
    <col min="4" max="4" width="15.6640625" customWidth="1"/>
    <col min="6" max="6" width="12.1328125" customWidth="1"/>
  </cols>
  <sheetData>
    <row r="1" spans="1:11" ht="50" customHeight="1">
      <c r="A1" s="233" t="s">
        <v>132</v>
      </c>
      <c r="B1" s="234"/>
      <c r="C1" s="234"/>
      <c r="D1" s="234"/>
      <c r="E1" s="234"/>
      <c r="F1" s="234"/>
      <c r="G1" s="234"/>
      <c r="H1" s="235"/>
    </row>
    <row r="2" spans="1:11" ht="50" customHeight="1">
      <c r="A2" s="236" t="s">
        <v>226</v>
      </c>
      <c r="B2" s="236"/>
      <c r="C2" s="237" t="s">
        <v>227</v>
      </c>
      <c r="D2" s="238"/>
      <c r="E2" s="231" t="s">
        <v>228</v>
      </c>
      <c r="F2" s="231"/>
      <c r="G2" s="231"/>
      <c r="H2" s="232"/>
    </row>
    <row r="3" spans="1:11" ht="35" customHeight="1">
      <c r="A3" s="236" t="s">
        <v>124</v>
      </c>
      <c r="B3" s="236"/>
      <c r="C3" s="237" t="s">
        <v>128</v>
      </c>
      <c r="D3" s="238"/>
      <c r="E3" s="231" t="s">
        <v>129</v>
      </c>
      <c r="F3" s="231"/>
      <c r="G3" s="231"/>
      <c r="H3" s="232"/>
    </row>
    <row r="4" spans="1:11" ht="35" customHeight="1">
      <c r="A4" s="236" t="s">
        <v>125</v>
      </c>
      <c r="B4" s="236"/>
      <c r="C4" s="237" t="s">
        <v>130</v>
      </c>
      <c r="D4" s="238"/>
      <c r="E4" s="231" t="s">
        <v>131</v>
      </c>
      <c r="F4" s="231"/>
      <c r="G4" s="231"/>
      <c r="H4" s="232"/>
    </row>
    <row r="5" spans="1:11" ht="35" customHeight="1">
      <c r="A5" s="236" t="s">
        <v>126</v>
      </c>
      <c r="B5" s="236"/>
      <c r="C5" s="241" t="s">
        <v>133</v>
      </c>
      <c r="D5" s="242"/>
      <c r="E5" s="138" t="s">
        <v>231</v>
      </c>
      <c r="F5" s="83"/>
      <c r="G5" s="82" t="s">
        <v>134</v>
      </c>
      <c r="H5" s="81"/>
      <c r="I5" s="80"/>
      <c r="J5" s="80"/>
      <c r="K5" s="80"/>
    </row>
    <row r="6" spans="1:11" ht="35" customHeight="1">
      <c r="A6" s="225" t="s">
        <v>127</v>
      </c>
      <c r="B6" s="226"/>
      <c r="C6" s="239" t="s">
        <v>135</v>
      </c>
      <c r="D6" s="240"/>
      <c r="E6" s="240"/>
      <c r="F6" s="240"/>
      <c r="G6" s="240"/>
      <c r="H6" s="240"/>
    </row>
    <row r="7" spans="1:11" ht="18" customHeight="1">
      <c r="A7" s="227"/>
      <c r="B7" s="228"/>
      <c r="C7" s="240"/>
      <c r="D7" s="240"/>
      <c r="E7" s="240"/>
      <c r="F7" s="240"/>
      <c r="G7" s="240"/>
      <c r="H7" s="240"/>
    </row>
    <row r="8" spans="1:11" ht="18" customHeight="1">
      <c r="A8" s="229"/>
      <c r="B8" s="230"/>
      <c r="C8" s="240"/>
      <c r="D8" s="240"/>
      <c r="E8" s="240"/>
      <c r="F8" s="240"/>
      <c r="G8" s="240"/>
      <c r="H8" s="240"/>
    </row>
    <row r="9" spans="1:11" ht="17.649999999999999">
      <c r="A9" s="79"/>
      <c r="B9" s="79"/>
      <c r="C9" s="79"/>
      <c r="D9" s="79"/>
      <c r="E9" s="79"/>
      <c r="F9" s="79"/>
      <c r="G9" s="79"/>
    </row>
    <row r="10" spans="1:11" ht="17.649999999999999">
      <c r="A10" s="79"/>
      <c r="B10" s="79"/>
      <c r="C10" s="79"/>
      <c r="D10" s="79"/>
      <c r="E10" s="79"/>
      <c r="F10" s="79"/>
      <c r="G10" s="79"/>
    </row>
    <row r="11" spans="1:11" ht="17.649999999999999">
      <c r="A11" s="79"/>
      <c r="B11" s="79"/>
      <c r="C11" s="79"/>
      <c r="D11" s="79"/>
      <c r="E11" s="79"/>
      <c r="F11" s="79"/>
      <c r="G11" s="79"/>
    </row>
    <row r="12" spans="1:11" ht="17.649999999999999">
      <c r="A12" s="79"/>
      <c r="B12" s="79"/>
      <c r="C12" s="79"/>
      <c r="D12" s="79"/>
      <c r="E12" s="79"/>
      <c r="F12" s="79"/>
      <c r="G12" s="79"/>
    </row>
    <row r="13" spans="1:11" ht="17.649999999999999">
      <c r="A13" s="79"/>
      <c r="B13" s="79"/>
      <c r="C13" s="79"/>
      <c r="D13" s="79"/>
      <c r="E13" s="79"/>
      <c r="F13" s="79"/>
      <c r="G13" s="79"/>
    </row>
    <row r="14" spans="1:11" ht="17.649999999999999">
      <c r="A14" s="79"/>
      <c r="B14" s="79"/>
      <c r="C14" s="79"/>
      <c r="D14" s="79"/>
      <c r="E14" s="79"/>
      <c r="F14" s="79"/>
      <c r="G14" s="79"/>
    </row>
    <row r="15" spans="1:11" ht="17.649999999999999">
      <c r="A15" s="79"/>
      <c r="B15" s="79"/>
      <c r="C15" s="79"/>
      <c r="D15" s="79"/>
      <c r="E15" s="79"/>
      <c r="F15" s="79"/>
      <c r="G15" s="79"/>
    </row>
    <row r="16" spans="1:11" ht="17.649999999999999">
      <c r="A16" s="79"/>
      <c r="B16" s="79"/>
      <c r="C16" s="79"/>
      <c r="D16" s="79"/>
      <c r="E16" s="79"/>
      <c r="F16" s="79"/>
      <c r="G16" s="79"/>
    </row>
    <row r="17" spans="1:7" ht="17.649999999999999">
      <c r="A17" s="79"/>
      <c r="B17" s="79"/>
      <c r="C17" s="79"/>
      <c r="D17" s="79"/>
      <c r="E17" s="79"/>
      <c r="F17" s="79"/>
      <c r="G17" s="79"/>
    </row>
    <row r="18" spans="1:7" ht="17.649999999999999">
      <c r="A18" s="79"/>
      <c r="B18" s="79"/>
      <c r="C18" s="79"/>
      <c r="D18" s="79"/>
      <c r="E18" s="79"/>
      <c r="F18" s="79"/>
      <c r="G18" s="79"/>
    </row>
    <row r="19" spans="1:7" ht="17.649999999999999">
      <c r="A19" s="79"/>
      <c r="B19" s="79"/>
      <c r="C19" s="79"/>
      <c r="D19" s="79"/>
      <c r="E19" s="79"/>
      <c r="F19" s="79"/>
      <c r="G19" s="79"/>
    </row>
    <row r="20" spans="1:7" ht="17.649999999999999">
      <c r="A20" s="79"/>
      <c r="B20" s="79"/>
      <c r="C20" s="79"/>
      <c r="D20" s="79"/>
      <c r="E20" s="79"/>
      <c r="F20" s="79"/>
      <c r="G20" s="79"/>
    </row>
    <row r="21" spans="1:7" ht="17.649999999999999">
      <c r="A21" s="79"/>
      <c r="B21" s="79"/>
      <c r="C21" s="79"/>
      <c r="D21" s="79"/>
      <c r="E21" s="79"/>
      <c r="F21" s="79"/>
      <c r="G21" s="79"/>
    </row>
    <row r="22" spans="1:7" ht="17.649999999999999">
      <c r="A22" s="79"/>
      <c r="B22" s="79"/>
      <c r="C22" s="79"/>
      <c r="D22" s="79"/>
      <c r="E22" s="79"/>
      <c r="F22" s="79"/>
      <c r="G22" s="79"/>
    </row>
    <row r="23" spans="1:7" ht="17.649999999999999">
      <c r="A23" s="79"/>
      <c r="B23" s="79"/>
      <c r="C23" s="79"/>
      <c r="D23" s="79"/>
      <c r="E23" s="79"/>
      <c r="F23" s="79"/>
      <c r="G23" s="79"/>
    </row>
    <row r="24" spans="1:7" ht="17.649999999999999">
      <c r="A24" s="79"/>
      <c r="B24" s="79"/>
      <c r="C24" s="79"/>
      <c r="D24" s="79"/>
      <c r="E24" s="79"/>
      <c r="F24" s="79"/>
      <c r="G24" s="79"/>
    </row>
    <row r="25" spans="1:7" ht="17.649999999999999">
      <c r="A25" s="79"/>
      <c r="B25" s="79"/>
      <c r="C25" s="79"/>
      <c r="D25" s="79"/>
      <c r="E25" s="79"/>
      <c r="F25" s="79"/>
      <c r="G25" s="79"/>
    </row>
    <row r="26" spans="1:7" ht="17.649999999999999">
      <c r="A26" s="79"/>
      <c r="B26" s="79"/>
      <c r="C26" s="79"/>
      <c r="D26" s="79"/>
      <c r="E26" s="79"/>
      <c r="F26" s="79"/>
      <c r="G26" s="79"/>
    </row>
    <row r="27" spans="1:7" ht="17.649999999999999">
      <c r="A27" s="79"/>
      <c r="B27" s="79"/>
      <c r="C27" s="79"/>
      <c r="D27" s="79"/>
      <c r="E27" s="79"/>
      <c r="F27" s="79"/>
      <c r="G27" s="79"/>
    </row>
    <row r="28" spans="1:7" ht="17.649999999999999">
      <c r="A28" s="79"/>
      <c r="B28" s="79"/>
      <c r="C28" s="79"/>
      <c r="D28" s="79"/>
      <c r="E28" s="79"/>
      <c r="F28" s="79"/>
      <c r="G28" s="79"/>
    </row>
    <row r="29" spans="1:7" ht="17.649999999999999">
      <c r="A29" s="79"/>
      <c r="B29" s="79"/>
      <c r="C29" s="79"/>
      <c r="D29" s="79"/>
      <c r="E29" s="79"/>
      <c r="F29" s="79"/>
      <c r="G29" s="79"/>
    </row>
    <row r="30" spans="1:7" ht="17.649999999999999">
      <c r="A30" s="79"/>
      <c r="B30" s="79"/>
      <c r="C30" s="79"/>
      <c r="D30" s="79"/>
      <c r="E30" s="79"/>
      <c r="F30" s="79"/>
      <c r="G30" s="79"/>
    </row>
    <row r="31" spans="1:7" ht="17.649999999999999">
      <c r="A31" s="79"/>
      <c r="B31" s="79"/>
      <c r="C31" s="79"/>
      <c r="D31" s="79"/>
      <c r="E31" s="79"/>
      <c r="F31" s="79"/>
      <c r="G31" s="79"/>
    </row>
    <row r="32" spans="1:7" ht="17.649999999999999">
      <c r="A32" s="79"/>
      <c r="B32" s="79"/>
      <c r="C32" s="79"/>
      <c r="D32" s="79"/>
      <c r="E32" s="79"/>
      <c r="F32" s="79"/>
      <c r="G32" s="79"/>
    </row>
    <row r="33" spans="1:7" ht="17.649999999999999">
      <c r="A33" s="79"/>
      <c r="B33" s="79"/>
      <c r="C33" s="79"/>
      <c r="D33" s="79"/>
      <c r="E33" s="79"/>
      <c r="F33" s="79"/>
      <c r="G33" s="79"/>
    </row>
    <row r="34" spans="1:7" ht="17.649999999999999">
      <c r="A34" s="79"/>
      <c r="B34" s="79"/>
      <c r="C34" s="79"/>
      <c r="D34" s="79"/>
      <c r="E34" s="79"/>
      <c r="F34" s="79"/>
      <c r="G34" s="79"/>
    </row>
    <row r="35" spans="1:7" ht="17.649999999999999">
      <c r="A35" s="79"/>
      <c r="B35" s="79"/>
      <c r="C35" s="79"/>
      <c r="D35" s="79"/>
      <c r="E35" s="79"/>
      <c r="F35" s="79"/>
      <c r="G35" s="79"/>
    </row>
    <row r="36" spans="1:7" ht="17.649999999999999">
      <c r="A36" s="79"/>
      <c r="B36" s="79"/>
      <c r="C36" s="79"/>
      <c r="D36" s="79"/>
      <c r="E36" s="79"/>
      <c r="F36" s="79"/>
      <c r="G36" s="79"/>
    </row>
    <row r="37" spans="1:7" ht="17.649999999999999">
      <c r="A37" s="79"/>
      <c r="B37" s="79"/>
      <c r="C37" s="79"/>
      <c r="D37" s="79"/>
      <c r="E37" s="79"/>
      <c r="F37" s="79"/>
      <c r="G37" s="79"/>
    </row>
    <row r="38" spans="1:7" ht="17.649999999999999">
      <c r="A38" s="79"/>
      <c r="B38" s="79"/>
      <c r="C38" s="79"/>
      <c r="D38" s="79"/>
      <c r="E38" s="79"/>
      <c r="F38" s="79"/>
      <c r="G38" s="79"/>
    </row>
    <row r="39" spans="1:7" ht="17.649999999999999">
      <c r="A39" s="79"/>
      <c r="B39" s="79"/>
      <c r="C39" s="79"/>
      <c r="D39" s="79"/>
      <c r="E39" s="79"/>
      <c r="F39" s="79"/>
      <c r="G39" s="79"/>
    </row>
    <row r="40" spans="1:7" ht="17.649999999999999">
      <c r="A40" s="79"/>
      <c r="B40" s="79"/>
      <c r="C40" s="79"/>
      <c r="D40" s="79"/>
      <c r="E40" s="79"/>
      <c r="F40" s="79"/>
      <c r="G40" s="79"/>
    </row>
  </sheetData>
  <sheetProtection algorithmName="SHA-512" hashValue="C6O/WTQnLFVcLMelBypAIoSbKPY22dxp/fx4NyEZZ33tflyt3O7l2lI2FMSH8Z6LK3DPLfIzjNq9eTLysVZ+yg==" saltValue="iTAfgP2m+2fgGyp2lLKe3A==" spinCount="100000" sheet="1" objects="1" scenarios="1"/>
  <mergeCells count="14">
    <mergeCell ref="A6:B8"/>
    <mergeCell ref="E4:H4"/>
    <mergeCell ref="E3:H3"/>
    <mergeCell ref="A1:H1"/>
    <mergeCell ref="A5:B5"/>
    <mergeCell ref="A4:B4"/>
    <mergeCell ref="A3:B3"/>
    <mergeCell ref="C3:D3"/>
    <mergeCell ref="C6:H8"/>
    <mergeCell ref="C4:D4"/>
    <mergeCell ref="C5:D5"/>
    <mergeCell ref="A2:B2"/>
    <mergeCell ref="C2:D2"/>
    <mergeCell ref="E2:H2"/>
  </mergeCells>
  <phoneticPr fontId="3"/>
  <hyperlinks>
    <hyperlink ref="C3:D3" location="★注文シート!A1" display="★注文シート" xr:uid="{39EA8FA0-C597-4716-9227-7D0234BC3D46}"/>
    <hyperlink ref="C4:D4" location="★送付シート!A1" display="★送付シート" xr:uid="{B838E1E8-AEC2-43CB-BE55-E50F9785133E}"/>
    <hyperlink ref="E5" r:id="rId1" xr:uid="{4FE93949-210F-4ADA-81ED-5A4E255AB65C}"/>
    <hyperlink ref="C2:D2" location="★必要量・梱包方法!A1" display="★必要量・梱包方法" xr:uid="{70E49B29-885D-4CCC-AB17-0CA052F9D9C3}"/>
  </hyperlinks>
  <pageMargins left="0.7" right="0.7" top="0.75" bottom="0.75" header="0.3" footer="0.3"/>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E5A9D-97C3-4AB1-A38C-CF4B96089790}">
  <sheetPr>
    <pageSetUpPr fitToPage="1"/>
  </sheetPr>
  <dimension ref="A1:DA114"/>
  <sheetViews>
    <sheetView showZeros="0" view="pageBreakPreview" topLeftCell="B1" zoomScaleNormal="115" zoomScaleSheetLayoutView="100" workbookViewId="0">
      <selection activeCell="L43" sqref="L43:Y52"/>
    </sheetView>
    <sheetView workbookViewId="1"/>
  </sheetViews>
  <sheetFormatPr defaultColWidth="14.46484375" defaultRowHeight="15" customHeight="1"/>
  <cols>
    <col min="1" max="1" width="1.6640625" style="106" customWidth="1"/>
    <col min="2" max="99" width="1.33203125" style="106" customWidth="1"/>
    <col min="100" max="100" width="8.6640625" style="106" customWidth="1"/>
    <col min="101" max="101" width="14.46484375" style="106" customWidth="1"/>
    <col min="102" max="16384" width="14.46484375" style="106"/>
  </cols>
  <sheetData>
    <row r="1" spans="1:102" ht="15" customHeight="1" thickTop="1" thickBot="1">
      <c r="CN1" s="143" t="s">
        <v>249</v>
      </c>
      <c r="CO1" s="670" t="s">
        <v>276</v>
      </c>
      <c r="CP1" s="670"/>
      <c r="CQ1" s="550" t="s">
        <v>248</v>
      </c>
      <c r="CR1" s="550"/>
      <c r="CS1" s="549">
        <f>'★成績書 (13)'!$CW$1</f>
        <v>0</v>
      </c>
      <c r="CT1" s="549"/>
      <c r="CU1" s="142" t="s">
        <v>247</v>
      </c>
      <c r="CW1" s="145">
        <f>'★成績書 (9)'!CW1</f>
        <v>0</v>
      </c>
      <c r="CX1" s="144" t="s">
        <v>250</v>
      </c>
    </row>
    <row r="2" spans="1:102" ht="9" customHeight="1" thickTop="1">
      <c r="B2" s="543" t="s">
        <v>175</v>
      </c>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row>
    <row r="3" spans="1:102" ht="9" customHeight="1">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W3" s="537" t="s">
        <v>221</v>
      </c>
    </row>
    <row r="4" spans="1:102" ht="9" customHeight="1">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W4" s="537"/>
    </row>
    <row r="5" spans="1:102" ht="9" customHeight="1">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W5" s="537"/>
    </row>
    <row r="6" spans="1:102" ht="9" customHeight="1">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Y6" s="108"/>
      <c r="BZ6" s="108"/>
      <c r="CA6" s="539" t="s">
        <v>176</v>
      </c>
      <c r="CB6" s="539"/>
      <c r="CC6" s="539"/>
      <c r="CD6" s="539"/>
      <c r="CE6" s="539"/>
      <c r="CF6" s="539"/>
      <c r="CG6" s="538" t="str">
        <f>'★成績書 (13)'!$CW$3</f>
        <v>A04942-A1</v>
      </c>
      <c r="CH6" s="538"/>
      <c r="CI6" s="538"/>
      <c r="CJ6" s="538"/>
      <c r="CK6" s="538"/>
      <c r="CL6" s="538"/>
      <c r="CM6" s="538"/>
      <c r="CN6" s="538"/>
      <c r="CO6" s="538"/>
      <c r="CP6" s="538"/>
      <c r="CQ6" s="539" t="s">
        <v>189</v>
      </c>
      <c r="CR6" s="540" t="str">
        <f>CO1</f>
        <v>13</v>
      </c>
      <c r="CS6" s="540"/>
      <c r="CT6" s="540"/>
      <c r="CU6" s="540"/>
      <c r="CW6" s="537"/>
    </row>
    <row r="7" spans="1:102" ht="9" customHeight="1">
      <c r="A7" s="547">
        <f>★注文シート!C28</f>
        <v>0</v>
      </c>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8" t="str">
        <f>IF(COUNTIF(★注文シート!C28,"*株式会社*")+COUNTIF(★注文シート!C28,"*有限会社*"),"御中","様")</f>
        <v>様</v>
      </c>
      <c r="AG7" s="548"/>
      <c r="AH7" s="548"/>
      <c r="AI7" s="548"/>
      <c r="AJ7" s="548"/>
      <c r="AK7" s="548"/>
      <c r="AL7" s="548"/>
      <c r="AM7"/>
      <c r="AN7"/>
      <c r="AO7"/>
      <c r="AP7"/>
      <c r="AQ7"/>
      <c r="AR7"/>
      <c r="AS7"/>
      <c r="AT7"/>
      <c r="AU7"/>
      <c r="AV7"/>
      <c r="AW7"/>
      <c r="AX7"/>
      <c r="AY7"/>
      <c r="AZ7"/>
      <c r="BA7"/>
      <c r="BB7"/>
      <c r="BC7"/>
      <c r="BD7"/>
      <c r="BE7"/>
      <c r="BF7"/>
      <c r="BG7"/>
      <c r="BH7"/>
      <c r="BI7"/>
      <c r="BJ7"/>
      <c r="BK7"/>
      <c r="BL7"/>
      <c r="BM7"/>
      <c r="BN7"/>
      <c r="BO7"/>
      <c r="BP7"/>
      <c r="BQ7"/>
      <c r="BR7"/>
      <c r="BS7" s="108"/>
      <c r="BT7" s="108"/>
      <c r="BU7" s="108"/>
      <c r="BV7" s="108"/>
      <c r="BW7" s="108"/>
      <c r="BX7" s="108"/>
      <c r="BY7" s="108"/>
      <c r="BZ7" s="108"/>
      <c r="CA7" s="539"/>
      <c r="CB7" s="539"/>
      <c r="CC7" s="539"/>
      <c r="CD7" s="539"/>
      <c r="CE7" s="539"/>
      <c r="CF7" s="539"/>
      <c r="CG7" s="538"/>
      <c r="CH7" s="538"/>
      <c r="CI7" s="538"/>
      <c r="CJ7" s="538"/>
      <c r="CK7" s="538"/>
      <c r="CL7" s="538"/>
      <c r="CM7" s="538"/>
      <c r="CN7" s="538"/>
      <c r="CO7" s="538"/>
      <c r="CP7" s="538"/>
      <c r="CQ7" s="539"/>
      <c r="CR7" s="540"/>
      <c r="CS7" s="540"/>
      <c r="CT7" s="540"/>
      <c r="CU7" s="540"/>
    </row>
    <row r="8" spans="1:102" ht="9" customHeight="1">
      <c r="A8" s="547"/>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8"/>
      <c r="AG8" s="548"/>
      <c r="AH8" s="548"/>
      <c r="AI8" s="548"/>
      <c r="AJ8" s="548"/>
      <c r="AK8" s="548"/>
      <c r="AL8" s="548"/>
      <c r="AM8"/>
      <c r="AN8"/>
      <c r="AO8"/>
      <c r="AP8"/>
      <c r="AQ8"/>
      <c r="AR8"/>
      <c r="AS8"/>
      <c r="AT8"/>
      <c r="AU8"/>
      <c r="AV8"/>
      <c r="AW8"/>
      <c r="AX8"/>
      <c r="AY8"/>
      <c r="AZ8"/>
      <c r="BA8"/>
      <c r="BB8"/>
      <c r="BC8"/>
      <c r="BD8"/>
      <c r="BE8"/>
      <c r="BF8"/>
      <c r="BG8"/>
      <c r="BH8"/>
      <c r="BI8"/>
      <c r="BJ8"/>
      <c r="BK8"/>
      <c r="BL8"/>
      <c r="BM8"/>
      <c r="BN8"/>
      <c r="BO8"/>
      <c r="BP8"/>
      <c r="BQ8"/>
      <c r="BR8"/>
      <c r="BS8" s="108"/>
      <c r="BT8" s="108"/>
      <c r="BU8" s="108"/>
      <c r="BV8" s="108"/>
      <c r="BW8" s="108"/>
      <c r="BX8" s="108"/>
      <c r="BY8" s="108"/>
      <c r="BZ8" s="108"/>
      <c r="CA8" s="539" t="s">
        <v>177</v>
      </c>
      <c r="CB8" s="539"/>
      <c r="CC8" s="539"/>
      <c r="CD8" s="539"/>
      <c r="CE8" s="539"/>
      <c r="CF8" s="539"/>
      <c r="CG8" s="545">
        <f>'★成績書 (12)'!CG8:CU9</f>
        <v>0</v>
      </c>
      <c r="CH8" s="545"/>
      <c r="CI8" s="545"/>
      <c r="CJ8" s="545"/>
      <c r="CK8" s="545"/>
      <c r="CL8" s="545"/>
      <c r="CM8" s="545"/>
      <c r="CN8" s="545"/>
      <c r="CO8" s="545"/>
      <c r="CP8" s="545"/>
      <c r="CQ8" s="545"/>
      <c r="CR8" s="545"/>
      <c r="CS8" s="545"/>
      <c r="CT8" s="545"/>
      <c r="CU8" s="545"/>
      <c r="CW8" s="658" t="s">
        <v>258</v>
      </c>
    </row>
    <row r="9" spans="1:102" ht="9" customHeight="1">
      <c r="A9" s="547"/>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8"/>
      <c r="AG9" s="548"/>
      <c r="AH9" s="548"/>
      <c r="AI9" s="548"/>
      <c r="AJ9" s="548"/>
      <c r="AK9" s="548"/>
      <c r="AL9" s="548"/>
      <c r="AM9"/>
      <c r="AN9"/>
      <c r="AO9"/>
      <c r="AP9"/>
      <c r="AQ9"/>
      <c r="AR9"/>
      <c r="AS9"/>
      <c r="AT9"/>
      <c r="AU9"/>
      <c r="AV9"/>
      <c r="AW9"/>
      <c r="AX9"/>
      <c r="AY9"/>
      <c r="AZ9"/>
      <c r="BA9"/>
      <c r="BB9"/>
      <c r="BC9"/>
      <c r="BD9"/>
      <c r="BE9"/>
      <c r="BF9"/>
      <c r="BG9"/>
      <c r="BH9"/>
      <c r="BI9"/>
      <c r="BJ9"/>
      <c r="BK9"/>
      <c r="BL9"/>
      <c r="BM9"/>
      <c r="BN9"/>
      <c r="BO9"/>
      <c r="BP9"/>
      <c r="BQ9"/>
      <c r="BR9"/>
      <c r="BS9" s="108"/>
      <c r="BT9" s="108"/>
      <c r="BU9" s="108"/>
      <c r="BV9" s="108"/>
      <c r="BW9" s="108"/>
      <c r="BX9" s="108"/>
      <c r="BY9" s="108"/>
      <c r="BZ9" s="108"/>
      <c r="CA9" s="539"/>
      <c r="CB9" s="539"/>
      <c r="CC9" s="539"/>
      <c r="CD9" s="539"/>
      <c r="CE9" s="539"/>
      <c r="CF9" s="539"/>
      <c r="CG9" s="545"/>
      <c r="CH9" s="545"/>
      <c r="CI9" s="545"/>
      <c r="CJ9" s="545"/>
      <c r="CK9" s="545"/>
      <c r="CL9" s="545"/>
      <c r="CM9" s="545"/>
      <c r="CN9" s="545"/>
      <c r="CO9" s="545"/>
      <c r="CP9" s="545"/>
      <c r="CQ9" s="545"/>
      <c r="CR9" s="545"/>
      <c r="CS9" s="545"/>
      <c r="CT9" s="545"/>
      <c r="CU9" s="545"/>
      <c r="CW9" s="658"/>
    </row>
    <row r="10" spans="1:102" ht="9" customHeight="1">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8"/>
      <c r="BP10" s="108"/>
      <c r="BQ10" s="108"/>
      <c r="BR10" s="108"/>
      <c r="BS10" s="108"/>
      <c r="BT10" s="108"/>
      <c r="BU10" s="108"/>
      <c r="BV10" s="108"/>
      <c r="BW10" s="108"/>
      <c r="BX10" s="108"/>
      <c r="BY10" s="108"/>
      <c r="BZ10" s="108"/>
      <c r="CA10" s="108"/>
      <c r="CB10" s="108"/>
      <c r="CC10" s="108"/>
      <c r="CD10" s="108"/>
      <c r="CE10" s="108"/>
      <c r="CF10" s="108"/>
      <c r="CG10" s="110"/>
      <c r="CH10" s="110"/>
      <c r="CI10" s="110"/>
      <c r="CJ10" s="110"/>
      <c r="CK10" s="110"/>
      <c r="CL10" s="110"/>
      <c r="CM10" s="110"/>
      <c r="CN10" s="110"/>
      <c r="CO10" s="110"/>
      <c r="CP10" s="110"/>
      <c r="CQ10" s="110"/>
      <c r="CR10" s="110"/>
      <c r="CS10" s="110"/>
      <c r="CT10" s="110"/>
      <c r="CU10" s="110"/>
    </row>
    <row r="11" spans="1:102" ht="9" customHeight="1">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8"/>
      <c r="BP11" s="108"/>
      <c r="BQ11" s="108"/>
      <c r="BR11" s="108"/>
      <c r="BS11" s="108"/>
      <c r="BT11" s="108"/>
      <c r="BU11" s="108"/>
      <c r="BV11" s="108"/>
      <c r="BW11" s="108"/>
      <c r="BX11" s="108"/>
      <c r="BY11" s="109"/>
      <c r="BZ11" s="109"/>
      <c r="CA11" s="109"/>
      <c r="CB11" s="109"/>
      <c r="CC11" s="109"/>
      <c r="CD11" s="109"/>
      <c r="CE11" s="108"/>
      <c r="CF11" s="108"/>
      <c r="CG11" s="111"/>
      <c r="CH11" s="111"/>
      <c r="CI11" s="111"/>
      <c r="CJ11" s="111"/>
      <c r="CK11" s="111"/>
      <c r="CL11" s="111"/>
      <c r="CM11" s="111"/>
      <c r="CN11" s="111"/>
      <c r="CO11" s="111"/>
      <c r="CP11" s="111"/>
      <c r="CQ11" s="111"/>
      <c r="CR11" s="111"/>
      <c r="CS11" s="111"/>
      <c r="CT11" s="111"/>
      <c r="CU11" s="111"/>
      <c r="CW11" s="541" t="s">
        <v>260</v>
      </c>
      <c r="CX11" s="541"/>
    </row>
    <row r="12" spans="1:102" ht="11" customHeight="1">
      <c r="B12" s="539" t="s">
        <v>178</v>
      </c>
      <c r="C12" s="546"/>
      <c r="D12" s="546"/>
      <c r="E12" s="546"/>
      <c r="F12" s="546"/>
      <c r="G12" s="546"/>
      <c r="H12" s="546"/>
      <c r="I12" s="546"/>
      <c r="J12" s="546"/>
      <c r="K12" s="546"/>
      <c r="L12" s="110"/>
      <c r="M12" s="551">
        <f>★注文シート!C13</f>
        <v>0</v>
      </c>
      <c r="N12" s="551"/>
      <c r="O12" s="551"/>
      <c r="P12" s="551"/>
      <c r="Q12" s="551"/>
      <c r="R12" s="551"/>
      <c r="S12" s="551"/>
      <c r="T12" s="551"/>
      <c r="U12" s="551"/>
      <c r="V12" s="551"/>
      <c r="W12" s="551"/>
      <c r="X12" s="551"/>
      <c r="Y12" s="551"/>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W12" s="541"/>
      <c r="CX12" s="541"/>
    </row>
    <row r="13" spans="1:102" ht="11" customHeight="1">
      <c r="B13" s="546"/>
      <c r="C13" s="546"/>
      <c r="D13" s="546"/>
      <c r="E13" s="546"/>
      <c r="F13" s="546"/>
      <c r="G13" s="546"/>
      <c r="H13" s="546"/>
      <c r="I13" s="546"/>
      <c r="J13" s="546"/>
      <c r="K13" s="546"/>
      <c r="L13" s="110"/>
      <c r="M13" s="551"/>
      <c r="N13" s="551"/>
      <c r="O13" s="551"/>
      <c r="P13" s="551"/>
      <c r="Q13" s="551"/>
      <c r="R13" s="551"/>
      <c r="S13" s="551"/>
      <c r="T13" s="551"/>
      <c r="U13" s="551"/>
      <c r="V13" s="551"/>
      <c r="W13" s="551"/>
      <c r="X13" s="551"/>
      <c r="Y13" s="551"/>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row>
    <row r="14" spans="1:102" ht="11" customHeight="1">
      <c r="B14" s="539" t="s">
        <v>179</v>
      </c>
      <c r="C14" s="546"/>
      <c r="D14" s="546"/>
      <c r="E14" s="546"/>
      <c r="F14" s="546"/>
      <c r="G14" s="546"/>
      <c r="H14" s="546"/>
      <c r="I14" s="546"/>
      <c r="J14" s="546"/>
      <c r="K14" s="546"/>
      <c r="L14" s="110"/>
      <c r="M14" s="551">
        <f>M12</f>
        <v>0</v>
      </c>
      <c r="N14" s="551"/>
      <c r="O14" s="551"/>
      <c r="P14" s="551"/>
      <c r="Q14" s="551"/>
      <c r="R14" s="551"/>
      <c r="S14" s="551"/>
      <c r="T14" s="551"/>
      <c r="U14" s="551"/>
      <c r="V14" s="551"/>
      <c r="W14" s="551"/>
      <c r="X14" s="551"/>
      <c r="Y14" s="551"/>
      <c r="Z14" s="545" t="s">
        <v>180</v>
      </c>
      <c r="AA14" s="545"/>
      <c r="AB14" s="545"/>
      <c r="AC14" s="545"/>
      <c r="AD14" s="551">
        <f>CG8</f>
        <v>0</v>
      </c>
      <c r="AE14" s="551"/>
      <c r="AF14" s="551"/>
      <c r="AG14" s="551"/>
      <c r="AH14" s="551"/>
      <c r="AI14" s="551"/>
      <c r="AJ14" s="551"/>
      <c r="AK14" s="551"/>
      <c r="AL14" s="551"/>
      <c r="AM14" s="551"/>
      <c r="AN14" s="551"/>
      <c r="AO14" s="551"/>
      <c r="AP14" s="551"/>
      <c r="AQ14" s="110"/>
      <c r="AR14" s="110"/>
      <c r="AS14" s="110"/>
      <c r="AT14" s="110"/>
      <c r="AU14" s="110"/>
      <c r="AV14" s="110"/>
      <c r="AW14" s="110"/>
      <c r="AX14" s="110"/>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row>
    <row r="15" spans="1:102" ht="11" customHeight="1">
      <c r="B15" s="546"/>
      <c r="C15" s="546"/>
      <c r="D15" s="546"/>
      <c r="E15" s="546"/>
      <c r="F15" s="546"/>
      <c r="G15" s="546"/>
      <c r="H15" s="546"/>
      <c r="I15" s="546"/>
      <c r="J15" s="546"/>
      <c r="K15" s="546"/>
      <c r="L15" s="110"/>
      <c r="M15" s="551"/>
      <c r="N15" s="551"/>
      <c r="O15" s="551"/>
      <c r="P15" s="551"/>
      <c r="Q15" s="551"/>
      <c r="R15" s="551"/>
      <c r="S15" s="551"/>
      <c r="T15" s="551"/>
      <c r="U15" s="551"/>
      <c r="V15" s="551"/>
      <c r="W15" s="551"/>
      <c r="X15" s="551"/>
      <c r="Y15" s="551"/>
      <c r="Z15" s="545"/>
      <c r="AA15" s="545"/>
      <c r="AB15" s="545"/>
      <c r="AC15" s="545"/>
      <c r="AD15" s="551"/>
      <c r="AE15" s="551"/>
      <c r="AF15" s="551"/>
      <c r="AG15" s="551"/>
      <c r="AH15" s="551"/>
      <c r="AI15" s="551"/>
      <c r="AJ15" s="551"/>
      <c r="AK15" s="551"/>
      <c r="AL15" s="551"/>
      <c r="AM15" s="551"/>
      <c r="AN15" s="551"/>
      <c r="AO15" s="551"/>
      <c r="AP15" s="551"/>
      <c r="AQ15" s="110"/>
      <c r="AR15" s="110"/>
      <c r="AS15" s="110"/>
      <c r="AT15" s="110"/>
      <c r="AU15" s="110"/>
      <c r="AV15" s="110"/>
      <c r="AW15" s="110"/>
      <c r="AX15" s="110"/>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row>
    <row r="16" spans="1:102" ht="11" customHeight="1">
      <c r="B16" s="539" t="s">
        <v>181</v>
      </c>
      <c r="C16" s="546"/>
      <c r="D16" s="546"/>
      <c r="E16" s="546"/>
      <c r="F16" s="546"/>
      <c r="G16" s="546"/>
      <c r="H16" s="546"/>
      <c r="I16" s="546"/>
      <c r="J16" s="546"/>
      <c r="K16" s="546"/>
      <c r="L16" s="108"/>
      <c r="M16" s="562" t="s">
        <v>182</v>
      </c>
      <c r="N16" s="562"/>
      <c r="O16" s="562"/>
      <c r="P16" s="562"/>
      <c r="Q16" s="562"/>
      <c r="R16" s="562"/>
      <c r="S16" s="562"/>
      <c r="T16" s="562"/>
      <c r="U16" s="562"/>
      <c r="V16" s="562"/>
      <c r="W16" s="562"/>
      <c r="X16" s="562"/>
      <c r="Y16" s="562"/>
      <c r="Z16" s="562"/>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row>
    <row r="17" spans="2:104" ht="11" customHeight="1">
      <c r="B17" s="546"/>
      <c r="C17" s="546"/>
      <c r="D17" s="546"/>
      <c r="E17" s="546"/>
      <c r="F17" s="546"/>
      <c r="G17" s="546"/>
      <c r="H17" s="546"/>
      <c r="I17" s="546"/>
      <c r="J17" s="546"/>
      <c r="K17" s="546"/>
      <c r="L17" s="108"/>
      <c r="M17" s="562"/>
      <c r="N17" s="562"/>
      <c r="O17" s="562"/>
      <c r="P17" s="562"/>
      <c r="Q17" s="562"/>
      <c r="R17" s="562"/>
      <c r="S17" s="562"/>
      <c r="T17" s="562"/>
      <c r="U17" s="562"/>
      <c r="V17" s="562"/>
      <c r="W17" s="562"/>
      <c r="X17" s="562"/>
      <c r="Y17" s="562"/>
      <c r="Z17" s="562"/>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row>
    <row r="18" spans="2:104" ht="11" customHeight="1">
      <c r="B18" s="539" t="s">
        <v>183</v>
      </c>
      <c r="C18" s="546"/>
      <c r="D18" s="546"/>
      <c r="E18" s="546"/>
      <c r="F18" s="546"/>
      <c r="G18" s="546"/>
      <c r="H18" s="546"/>
      <c r="I18" s="546"/>
      <c r="J18" s="546"/>
      <c r="K18" s="546"/>
      <c r="L18" s="108"/>
      <c r="M18" s="563">
        <f>★注文シート!G51</f>
        <v>0</v>
      </c>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113"/>
      <c r="AX18" s="113"/>
      <c r="AY18" s="113"/>
      <c r="AZ18" s="113"/>
      <c r="BA18" s="113"/>
      <c r="BB18" s="113"/>
      <c r="BC18" s="113"/>
      <c r="BD18" s="113"/>
      <c r="BE18" s="113"/>
      <c r="BF18" s="113"/>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row>
    <row r="19" spans="2:104" ht="11" customHeight="1">
      <c r="B19" s="546"/>
      <c r="C19" s="546"/>
      <c r="D19" s="546"/>
      <c r="E19" s="546"/>
      <c r="F19" s="546"/>
      <c r="G19" s="546"/>
      <c r="H19" s="546"/>
      <c r="I19" s="546"/>
      <c r="J19" s="546"/>
      <c r="K19" s="546"/>
      <c r="L19" s="108"/>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113"/>
      <c r="AX19" s="113"/>
      <c r="AY19" s="113"/>
      <c r="AZ19" s="113"/>
      <c r="BA19" s="113"/>
      <c r="BB19" s="113"/>
      <c r="BC19" s="113"/>
      <c r="BD19" s="113"/>
      <c r="BE19" s="113"/>
      <c r="BF19" s="113"/>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row>
    <row r="20" spans="2:104" ht="11" customHeight="1">
      <c r="B20" s="108"/>
      <c r="C20" s="108"/>
      <c r="D20" s="108"/>
      <c r="E20" s="108"/>
      <c r="F20" s="108"/>
      <c r="G20" s="108"/>
      <c r="H20" s="108"/>
      <c r="I20" s="108"/>
      <c r="J20" s="108"/>
      <c r="K20" s="108"/>
      <c r="L20" s="108"/>
      <c r="M20" s="108"/>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row>
    <row r="21" spans="2:104" ht="9" customHeight="1">
      <c r="B21" s="113"/>
      <c r="C21" s="113"/>
      <c r="D21" s="113"/>
      <c r="E21" s="113"/>
      <c r="F21" s="113"/>
      <c r="G21" s="113"/>
      <c r="H21" s="113"/>
      <c r="I21" s="113"/>
      <c r="J21" s="113"/>
      <c r="K21" s="113"/>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row>
    <row r="22" spans="2:104" ht="9" customHeight="1">
      <c r="B22" s="113"/>
      <c r="C22" s="113"/>
      <c r="D22" s="113"/>
      <c r="E22" s="113"/>
      <c r="F22" s="113"/>
      <c r="G22" s="113"/>
      <c r="H22" s="113"/>
      <c r="I22" s="113"/>
      <c r="J22" s="113"/>
      <c r="K22" s="113"/>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row>
    <row r="23" spans="2:104" ht="9" customHeight="1">
      <c r="B23" s="113"/>
      <c r="C23" s="113"/>
      <c r="D23" s="113"/>
      <c r="E23" s="113"/>
      <c r="F23" s="113"/>
      <c r="G23" s="113"/>
      <c r="H23" s="113"/>
      <c r="I23" s="113"/>
      <c r="J23" s="113"/>
      <c r="K23" s="113"/>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row>
    <row r="24" spans="2:104" ht="9" customHeight="1">
      <c r="B24" s="564" t="s">
        <v>184</v>
      </c>
      <c r="C24" s="565"/>
      <c r="D24" s="565"/>
      <c r="E24" s="565"/>
      <c r="F24" s="565"/>
      <c r="G24" s="565"/>
      <c r="H24" s="565"/>
      <c r="I24" s="565"/>
      <c r="J24" s="565"/>
      <c r="K24" s="565"/>
      <c r="L24" s="114"/>
      <c r="M24" s="566">
        <f>★注文シート!C35</f>
        <v>0</v>
      </c>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row>
    <row r="25" spans="2:104" ht="9" customHeight="1">
      <c r="B25" s="565"/>
      <c r="C25" s="565"/>
      <c r="D25" s="565"/>
      <c r="E25" s="565"/>
      <c r="F25" s="565"/>
      <c r="G25" s="565"/>
      <c r="H25" s="565"/>
      <c r="I25" s="565"/>
      <c r="J25" s="565"/>
      <c r="K25" s="565"/>
      <c r="L25" s="114"/>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row>
    <row r="26" spans="2:104" ht="9" customHeight="1">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row>
    <row r="27" spans="2:104" ht="7.5" customHeight="1">
      <c r="B27" s="539" t="s">
        <v>185</v>
      </c>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row>
    <row r="28" spans="2:104" ht="7.5" customHeight="1" thickBot="1">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row>
    <row r="29" spans="2:104" ht="9" customHeight="1">
      <c r="B29" s="567" t="s">
        <v>186</v>
      </c>
      <c r="C29" s="568"/>
      <c r="D29" s="568"/>
      <c r="E29" s="568"/>
      <c r="F29" s="568"/>
      <c r="G29" s="568"/>
      <c r="H29" s="568"/>
      <c r="I29" s="568"/>
      <c r="J29" s="568"/>
      <c r="K29" s="568"/>
      <c r="L29" s="568"/>
      <c r="M29" s="568"/>
      <c r="N29" s="568"/>
      <c r="O29" s="568"/>
      <c r="P29" s="568"/>
      <c r="Q29" s="568"/>
      <c r="R29" s="569"/>
      <c r="S29" s="115"/>
      <c r="T29" s="570">
        <f>★注文シート!D51</f>
        <v>0</v>
      </c>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1"/>
      <c r="CX29" s="149" t="s">
        <v>195</v>
      </c>
      <c r="CY29" s="149" t="s">
        <v>196</v>
      </c>
      <c r="CZ29" s="149" t="s">
        <v>197</v>
      </c>
    </row>
    <row r="30" spans="2:104" ht="9" customHeight="1">
      <c r="B30" s="555"/>
      <c r="C30" s="556"/>
      <c r="D30" s="556"/>
      <c r="E30" s="556"/>
      <c r="F30" s="556"/>
      <c r="G30" s="556"/>
      <c r="H30" s="556"/>
      <c r="I30" s="556"/>
      <c r="J30" s="556"/>
      <c r="K30" s="556"/>
      <c r="L30" s="556"/>
      <c r="M30" s="556"/>
      <c r="N30" s="556"/>
      <c r="O30" s="556"/>
      <c r="P30" s="556"/>
      <c r="Q30" s="556"/>
      <c r="R30" s="557"/>
      <c r="S30" s="117"/>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1"/>
      <c r="CW30" s="106" t="s">
        <v>203</v>
      </c>
      <c r="CX30" s="106" t="s">
        <v>204</v>
      </c>
      <c r="CY30" s="106" t="s">
        <v>205</v>
      </c>
      <c r="CZ30" s="150">
        <v>0</v>
      </c>
    </row>
    <row r="31" spans="2:104" ht="9" customHeight="1">
      <c r="B31" s="552" t="s">
        <v>187</v>
      </c>
      <c r="C31" s="553"/>
      <c r="D31" s="553"/>
      <c r="E31" s="553"/>
      <c r="F31" s="553"/>
      <c r="G31" s="553"/>
      <c r="H31" s="553"/>
      <c r="I31" s="553"/>
      <c r="J31" s="553"/>
      <c r="K31" s="553"/>
      <c r="L31" s="553"/>
      <c r="M31" s="553"/>
      <c r="N31" s="553"/>
      <c r="O31" s="553"/>
      <c r="P31" s="553"/>
      <c r="Q31" s="553"/>
      <c r="R31" s="554"/>
      <c r="S31" s="118"/>
      <c r="T31" s="558">
        <f>★注文シート!F51</f>
        <v>0</v>
      </c>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9"/>
      <c r="CW31" s="106" t="s">
        <v>206</v>
      </c>
      <c r="CX31" s="106" t="s">
        <v>207</v>
      </c>
      <c r="CY31" s="106" t="s">
        <v>205</v>
      </c>
      <c r="CZ31" s="150">
        <v>0</v>
      </c>
    </row>
    <row r="32" spans="2:104" ht="9" customHeight="1">
      <c r="B32" s="555"/>
      <c r="C32" s="556"/>
      <c r="D32" s="556"/>
      <c r="E32" s="556"/>
      <c r="F32" s="556"/>
      <c r="G32" s="556"/>
      <c r="H32" s="556"/>
      <c r="I32" s="556"/>
      <c r="J32" s="556"/>
      <c r="K32" s="556"/>
      <c r="L32" s="556"/>
      <c r="M32" s="556"/>
      <c r="N32" s="556"/>
      <c r="O32" s="556"/>
      <c r="P32" s="556"/>
      <c r="Q32" s="556"/>
      <c r="R32" s="557"/>
      <c r="S32" s="117"/>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1"/>
      <c r="CW32" s="106" t="s">
        <v>209</v>
      </c>
      <c r="CX32" s="106" t="s">
        <v>210</v>
      </c>
      <c r="CY32" s="106" t="s">
        <v>205</v>
      </c>
      <c r="CZ32" s="150">
        <v>0</v>
      </c>
    </row>
    <row r="33" spans="2:105" ht="9" customHeight="1">
      <c r="B33" s="552" t="s">
        <v>188</v>
      </c>
      <c r="C33" s="553"/>
      <c r="D33" s="553"/>
      <c r="E33" s="553"/>
      <c r="F33" s="553"/>
      <c r="G33" s="553"/>
      <c r="H33" s="553"/>
      <c r="I33" s="553"/>
      <c r="J33" s="553"/>
      <c r="K33" s="553"/>
      <c r="L33" s="553"/>
      <c r="M33" s="553"/>
      <c r="N33" s="553"/>
      <c r="O33" s="553"/>
      <c r="P33" s="553"/>
      <c r="Q33" s="553"/>
      <c r="R33" s="554"/>
      <c r="S33" s="119"/>
      <c r="T33" s="594">
        <f>★注文シート!E51</f>
        <v>0</v>
      </c>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4"/>
      <c r="BM33" s="594"/>
      <c r="BN33" s="594"/>
      <c r="BO33" s="594"/>
      <c r="BP33" s="594"/>
      <c r="BQ33" s="594"/>
      <c r="BR33" s="594"/>
      <c r="BS33" s="594"/>
      <c r="BT33" s="594"/>
      <c r="BU33" s="594"/>
      <c r="BV33" s="594"/>
      <c r="BW33" s="594"/>
      <c r="BX33" s="594"/>
      <c r="BY33" s="594"/>
      <c r="BZ33" s="594"/>
      <c r="CA33" s="594"/>
      <c r="CB33" s="594"/>
      <c r="CC33" s="594"/>
      <c r="CD33" s="594"/>
      <c r="CE33" s="594"/>
      <c r="CF33" s="594"/>
      <c r="CG33" s="594"/>
      <c r="CH33" s="594"/>
      <c r="CI33" s="594"/>
      <c r="CJ33" s="594"/>
      <c r="CK33" s="594"/>
      <c r="CL33" s="594"/>
      <c r="CM33" s="594"/>
      <c r="CN33" s="594"/>
      <c r="CO33" s="594"/>
      <c r="CP33" s="594"/>
      <c r="CQ33" s="594"/>
      <c r="CR33" s="594"/>
      <c r="CS33" s="594"/>
      <c r="CT33" s="594"/>
      <c r="CU33" s="595"/>
      <c r="CW33" s="67" t="s">
        <v>211</v>
      </c>
      <c r="CX33" s="106" t="s">
        <v>212</v>
      </c>
      <c r="CY33" s="106" t="s">
        <v>205</v>
      </c>
      <c r="CZ33" s="150">
        <v>0</v>
      </c>
    </row>
    <row r="34" spans="2:105" ht="9" customHeight="1">
      <c r="B34" s="555"/>
      <c r="C34" s="556"/>
      <c r="D34" s="556"/>
      <c r="E34" s="556"/>
      <c r="F34" s="556"/>
      <c r="G34" s="556"/>
      <c r="H34" s="556"/>
      <c r="I34" s="556"/>
      <c r="J34" s="556"/>
      <c r="K34" s="556"/>
      <c r="L34" s="556"/>
      <c r="M34" s="556"/>
      <c r="N34" s="556"/>
      <c r="O34" s="556"/>
      <c r="P34" s="556"/>
      <c r="Q34" s="556"/>
      <c r="R34" s="557"/>
      <c r="S34" s="11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c r="BM34" s="596"/>
      <c r="BN34" s="596"/>
      <c r="BO34" s="596"/>
      <c r="BP34" s="596"/>
      <c r="BQ34" s="596"/>
      <c r="BR34" s="596"/>
      <c r="BS34" s="596"/>
      <c r="BT34" s="596"/>
      <c r="BU34" s="596"/>
      <c r="BV34" s="596"/>
      <c r="BW34" s="596"/>
      <c r="BX34" s="596"/>
      <c r="BY34" s="596"/>
      <c r="BZ34" s="596"/>
      <c r="CA34" s="596"/>
      <c r="CB34" s="596"/>
      <c r="CC34" s="596"/>
      <c r="CD34" s="596"/>
      <c r="CE34" s="596"/>
      <c r="CF34" s="596"/>
      <c r="CG34" s="596"/>
      <c r="CH34" s="596"/>
      <c r="CI34" s="596"/>
      <c r="CJ34" s="596"/>
      <c r="CK34" s="596"/>
      <c r="CL34" s="596"/>
      <c r="CM34" s="596"/>
      <c r="CN34" s="596"/>
      <c r="CO34" s="596"/>
      <c r="CP34" s="596"/>
      <c r="CQ34" s="596"/>
      <c r="CR34" s="596"/>
      <c r="CS34" s="596"/>
      <c r="CT34" s="596"/>
      <c r="CU34" s="597"/>
      <c r="CW34" s="67" t="s">
        <v>213</v>
      </c>
      <c r="CX34" s="106" t="s">
        <v>214</v>
      </c>
      <c r="CY34" s="106" t="s">
        <v>205</v>
      </c>
      <c r="CZ34" s="150">
        <v>0</v>
      </c>
    </row>
    <row r="35" spans="2:105" ht="9" customHeight="1">
      <c r="B35" s="552" t="s">
        <v>190</v>
      </c>
      <c r="C35" s="553"/>
      <c r="D35" s="553"/>
      <c r="E35" s="553"/>
      <c r="F35" s="553"/>
      <c r="G35" s="553"/>
      <c r="H35" s="553"/>
      <c r="I35" s="553"/>
      <c r="J35" s="553"/>
      <c r="K35" s="553"/>
      <c r="L35" s="553"/>
      <c r="M35" s="553"/>
      <c r="N35" s="553"/>
      <c r="O35" s="553"/>
      <c r="P35" s="553"/>
      <c r="Q35" s="553"/>
      <c r="R35" s="554"/>
      <c r="S35" s="120"/>
      <c r="T35" s="601" t="s">
        <v>191</v>
      </c>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2"/>
      <c r="CW35" s="106" t="s">
        <v>215</v>
      </c>
      <c r="CX35" s="106" t="s">
        <v>216</v>
      </c>
      <c r="CY35" s="106" t="s">
        <v>205</v>
      </c>
      <c r="CZ35" s="150">
        <v>0</v>
      </c>
    </row>
    <row r="36" spans="2:105" ht="9" customHeight="1" thickBot="1">
      <c r="B36" s="598"/>
      <c r="C36" s="599"/>
      <c r="D36" s="599"/>
      <c r="E36" s="599"/>
      <c r="F36" s="599"/>
      <c r="G36" s="599"/>
      <c r="H36" s="599"/>
      <c r="I36" s="599"/>
      <c r="J36" s="599"/>
      <c r="K36" s="599"/>
      <c r="L36" s="599"/>
      <c r="M36" s="599"/>
      <c r="N36" s="599"/>
      <c r="O36" s="599"/>
      <c r="P36" s="599"/>
      <c r="Q36" s="599"/>
      <c r="R36" s="600"/>
      <c r="S36" s="121"/>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603"/>
      <c r="BB36" s="603"/>
      <c r="BC36" s="603"/>
      <c r="BD36" s="603"/>
      <c r="BE36" s="603"/>
      <c r="BF36" s="603"/>
      <c r="BG36" s="603"/>
      <c r="BH36" s="603"/>
      <c r="BI36" s="603"/>
      <c r="BJ36" s="603"/>
      <c r="BK36" s="603"/>
      <c r="BL36" s="603"/>
      <c r="BM36" s="603"/>
      <c r="BN36" s="603"/>
      <c r="BO36" s="603"/>
      <c r="BP36" s="603"/>
      <c r="BQ36" s="603"/>
      <c r="BR36" s="603"/>
      <c r="BS36" s="603"/>
      <c r="BT36" s="603"/>
      <c r="BU36" s="603"/>
      <c r="BV36" s="603"/>
      <c r="BW36" s="603"/>
      <c r="BX36" s="603"/>
      <c r="BY36" s="603"/>
      <c r="BZ36" s="603"/>
      <c r="CA36" s="603"/>
      <c r="CB36" s="603"/>
      <c r="CC36" s="603"/>
      <c r="CD36" s="603"/>
      <c r="CE36" s="603"/>
      <c r="CF36" s="603"/>
      <c r="CG36" s="603"/>
      <c r="CH36" s="603"/>
      <c r="CI36" s="603"/>
      <c r="CJ36" s="603"/>
      <c r="CK36" s="603"/>
      <c r="CL36" s="603"/>
      <c r="CM36" s="603"/>
      <c r="CN36" s="603"/>
      <c r="CO36" s="603"/>
      <c r="CP36" s="603"/>
      <c r="CQ36" s="603"/>
      <c r="CR36" s="603"/>
      <c r="CS36" s="603"/>
      <c r="CT36" s="603"/>
      <c r="CU36" s="604"/>
    </row>
    <row r="37" spans="2:105" ht="9" customHeight="1">
      <c r="B37" s="605" t="s">
        <v>192</v>
      </c>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606"/>
    </row>
    <row r="38" spans="2:105" ht="9" customHeight="1" thickBot="1">
      <c r="B38" s="60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606"/>
    </row>
    <row r="39" spans="2:105" ht="9" customHeight="1">
      <c r="B39" s="567" t="s">
        <v>193</v>
      </c>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3"/>
      <c r="CE39" s="567" t="s">
        <v>194</v>
      </c>
      <c r="CF39" s="572"/>
      <c r="CG39" s="572"/>
      <c r="CH39" s="572"/>
      <c r="CI39" s="572"/>
      <c r="CJ39" s="572"/>
      <c r="CK39" s="572"/>
      <c r="CL39" s="572"/>
      <c r="CM39" s="572"/>
      <c r="CN39" s="572"/>
      <c r="CO39" s="572"/>
      <c r="CP39" s="572"/>
      <c r="CQ39" s="572"/>
      <c r="CR39" s="572"/>
      <c r="CS39" s="572"/>
      <c r="CT39" s="572"/>
      <c r="CU39" s="573"/>
    </row>
    <row r="40" spans="2:105" ht="9" customHeight="1">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6"/>
      <c r="CE40" s="574"/>
      <c r="CF40" s="575"/>
      <c r="CG40" s="575"/>
      <c r="CH40" s="575"/>
      <c r="CI40" s="575"/>
      <c r="CJ40" s="575"/>
      <c r="CK40" s="575"/>
      <c r="CL40" s="575"/>
      <c r="CM40" s="575"/>
      <c r="CN40" s="575"/>
      <c r="CO40" s="575"/>
      <c r="CP40" s="575"/>
      <c r="CQ40" s="575"/>
      <c r="CR40" s="575"/>
      <c r="CS40" s="575"/>
      <c r="CT40" s="575"/>
      <c r="CU40" s="576"/>
    </row>
    <row r="41" spans="2:105" ht="9" customHeight="1">
      <c r="B41" s="574" t="s">
        <v>198</v>
      </c>
      <c r="C41" s="580"/>
      <c r="D41" s="580"/>
      <c r="E41" s="583" t="s">
        <v>199</v>
      </c>
      <c r="F41" s="580"/>
      <c r="G41" s="580"/>
      <c r="H41" s="580"/>
      <c r="I41" s="580"/>
      <c r="J41" s="580"/>
      <c r="K41" s="584"/>
      <c r="L41" s="583" t="s">
        <v>200</v>
      </c>
      <c r="M41" s="580"/>
      <c r="N41" s="580"/>
      <c r="O41" s="580"/>
      <c r="P41" s="580"/>
      <c r="Q41" s="580"/>
      <c r="R41" s="580"/>
      <c r="S41" s="580"/>
      <c r="T41" s="580"/>
      <c r="U41" s="580"/>
      <c r="V41" s="580"/>
      <c r="W41" s="580"/>
      <c r="X41" s="580"/>
      <c r="Y41" s="584"/>
      <c r="Z41" s="583" t="s">
        <v>201</v>
      </c>
      <c r="AA41" s="575"/>
      <c r="AB41" s="575"/>
      <c r="AC41" s="575"/>
      <c r="AD41" s="575"/>
      <c r="AE41" s="575"/>
      <c r="AF41" s="575"/>
      <c r="AG41" s="575"/>
      <c r="AH41" s="575"/>
      <c r="AI41" s="575"/>
      <c r="AJ41" s="575"/>
      <c r="AK41" s="588" t="s">
        <v>202</v>
      </c>
      <c r="AL41" s="589"/>
      <c r="AM41" s="589"/>
      <c r="AN41" s="589"/>
      <c r="AO41" s="589"/>
      <c r="AP41" s="589"/>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90"/>
      <c r="CE41" s="574"/>
      <c r="CF41" s="575"/>
      <c r="CG41" s="575"/>
      <c r="CH41" s="575"/>
      <c r="CI41" s="575"/>
      <c r="CJ41" s="575"/>
      <c r="CK41" s="575"/>
      <c r="CL41" s="575"/>
      <c r="CM41" s="575"/>
      <c r="CN41" s="575"/>
      <c r="CO41" s="575"/>
      <c r="CP41" s="575"/>
      <c r="CQ41" s="575"/>
      <c r="CR41" s="575"/>
      <c r="CS41" s="575"/>
      <c r="CT41" s="575"/>
      <c r="CU41" s="576"/>
    </row>
    <row r="42" spans="2:105" ht="9" customHeight="1">
      <c r="B42" s="581"/>
      <c r="C42" s="582"/>
      <c r="D42" s="582"/>
      <c r="E42" s="585"/>
      <c r="F42" s="582"/>
      <c r="G42" s="582"/>
      <c r="H42" s="582"/>
      <c r="I42" s="582"/>
      <c r="J42" s="582"/>
      <c r="K42" s="586"/>
      <c r="L42" s="585"/>
      <c r="M42" s="582"/>
      <c r="N42" s="582"/>
      <c r="O42" s="582"/>
      <c r="P42" s="582"/>
      <c r="Q42" s="582"/>
      <c r="R42" s="582"/>
      <c r="S42" s="582"/>
      <c r="T42" s="582"/>
      <c r="U42" s="582"/>
      <c r="V42" s="582"/>
      <c r="W42" s="582"/>
      <c r="X42" s="582"/>
      <c r="Y42" s="586"/>
      <c r="Z42" s="587"/>
      <c r="AA42" s="578"/>
      <c r="AB42" s="578"/>
      <c r="AC42" s="578"/>
      <c r="AD42" s="578"/>
      <c r="AE42" s="578"/>
      <c r="AF42" s="578"/>
      <c r="AG42" s="578"/>
      <c r="AH42" s="578"/>
      <c r="AI42" s="578"/>
      <c r="AJ42" s="578"/>
      <c r="AK42" s="591"/>
      <c r="AL42" s="592"/>
      <c r="AM42" s="592"/>
      <c r="AN42" s="592"/>
      <c r="AO42" s="592"/>
      <c r="AP42" s="592"/>
      <c r="AQ42" s="592"/>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3"/>
      <c r="CE42" s="577"/>
      <c r="CF42" s="578"/>
      <c r="CG42" s="578"/>
      <c r="CH42" s="578"/>
      <c r="CI42" s="578"/>
      <c r="CJ42" s="578"/>
      <c r="CK42" s="578"/>
      <c r="CL42" s="578"/>
      <c r="CM42" s="578"/>
      <c r="CN42" s="578"/>
      <c r="CO42" s="578"/>
      <c r="CP42" s="578"/>
      <c r="CQ42" s="578"/>
      <c r="CR42" s="578"/>
      <c r="CS42" s="578"/>
      <c r="CT42" s="578"/>
      <c r="CU42" s="579"/>
      <c r="CW42" s="146" t="s">
        <v>251</v>
      </c>
      <c r="CX42" s="147" t="s">
        <v>252</v>
      </c>
      <c r="CY42" s="147" t="s">
        <v>253</v>
      </c>
      <c r="CZ42" s="147" t="s">
        <v>254</v>
      </c>
      <c r="DA42" s="148" t="s">
        <v>255</v>
      </c>
    </row>
    <row r="43" spans="2:105" ht="9" customHeight="1">
      <c r="B43" s="614">
        <v>1</v>
      </c>
      <c r="C43" s="615"/>
      <c r="D43" s="616"/>
      <c r="E43" s="617" t="str">
        <f>CW43</f>
        <v>-</v>
      </c>
      <c r="F43" s="618"/>
      <c r="G43" s="618"/>
      <c r="H43" s="618"/>
      <c r="I43" s="618"/>
      <c r="J43" s="618"/>
      <c r="K43" s="619"/>
      <c r="L43" s="623" t="str">
        <f>CY43</f>
        <v>-</v>
      </c>
      <c r="M43" s="624"/>
      <c r="N43" s="624"/>
      <c r="O43" s="624"/>
      <c r="P43" s="624"/>
      <c r="Q43" s="624"/>
      <c r="R43" s="624"/>
      <c r="S43" s="624"/>
      <c r="T43" s="624"/>
      <c r="U43" s="624"/>
      <c r="V43" s="624"/>
      <c r="W43" s="624"/>
      <c r="X43" s="624"/>
      <c r="Y43" s="625"/>
      <c r="Z43" s="629" t="str">
        <f>CX43</f>
        <v>-</v>
      </c>
      <c r="AA43" s="630"/>
      <c r="AB43" s="630"/>
      <c r="AC43" s="630"/>
      <c r="AD43" s="630"/>
      <c r="AE43" s="630"/>
      <c r="AF43" s="630"/>
      <c r="AG43" s="630"/>
      <c r="AH43" s="630"/>
      <c r="AI43" s="630"/>
      <c r="AJ43" s="630"/>
      <c r="AK43" s="629" t="str">
        <f>IF(DA43="","-",DA43)</f>
        <v>-</v>
      </c>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0"/>
      <c r="BW43" s="630"/>
      <c r="BX43" s="630"/>
      <c r="BY43" s="630"/>
      <c r="BZ43" s="630"/>
      <c r="CA43" s="630"/>
      <c r="CB43" s="630"/>
      <c r="CC43" s="630"/>
      <c r="CD43" s="633"/>
      <c r="CE43" s="661" t="str">
        <f>IF(DA43&amp;DA45&amp;DA47&amp;DA49&amp;DA51&lt;&gt;"","検出","不検出")</f>
        <v>不検出</v>
      </c>
      <c r="CF43" s="662"/>
      <c r="CG43" s="662"/>
      <c r="CH43" s="662"/>
      <c r="CI43" s="662"/>
      <c r="CJ43" s="662"/>
      <c r="CK43" s="662"/>
      <c r="CL43" s="662"/>
      <c r="CM43" s="662"/>
      <c r="CN43" s="662"/>
      <c r="CO43" s="662"/>
      <c r="CP43" s="662"/>
      <c r="CQ43" s="662"/>
      <c r="CR43" s="662"/>
      <c r="CS43" s="662"/>
      <c r="CT43" s="662"/>
      <c r="CU43" s="663"/>
      <c r="CW43" s="533" t="s">
        <v>256</v>
      </c>
      <c r="CX43" s="535" t="s">
        <v>256</v>
      </c>
      <c r="CY43" s="535" t="s">
        <v>256</v>
      </c>
      <c r="CZ43" s="535" t="s">
        <v>256</v>
      </c>
      <c r="DA43" s="535"/>
    </row>
    <row r="44" spans="2:105" ht="9" customHeight="1">
      <c r="B44" s="581"/>
      <c r="C44" s="582"/>
      <c r="D44" s="586"/>
      <c r="E44" s="620"/>
      <c r="F44" s="621"/>
      <c r="G44" s="621"/>
      <c r="H44" s="621"/>
      <c r="I44" s="621"/>
      <c r="J44" s="621"/>
      <c r="K44" s="622"/>
      <c r="L44" s="626"/>
      <c r="M44" s="627"/>
      <c r="N44" s="627"/>
      <c r="O44" s="627"/>
      <c r="P44" s="627"/>
      <c r="Q44" s="627"/>
      <c r="R44" s="627"/>
      <c r="S44" s="627"/>
      <c r="T44" s="627"/>
      <c r="U44" s="627"/>
      <c r="V44" s="627"/>
      <c r="W44" s="627"/>
      <c r="X44" s="627"/>
      <c r="Y44" s="628"/>
      <c r="Z44" s="631"/>
      <c r="AA44" s="632"/>
      <c r="AB44" s="632"/>
      <c r="AC44" s="632"/>
      <c r="AD44" s="632"/>
      <c r="AE44" s="632"/>
      <c r="AF44" s="632"/>
      <c r="AG44" s="632"/>
      <c r="AH44" s="632"/>
      <c r="AI44" s="632"/>
      <c r="AJ44" s="632"/>
      <c r="AK44" s="608"/>
      <c r="AL44" s="609"/>
      <c r="AM44" s="609"/>
      <c r="AN44" s="609"/>
      <c r="AO44" s="609"/>
      <c r="AP44" s="609"/>
      <c r="AQ44" s="609"/>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09"/>
      <c r="BN44" s="609"/>
      <c r="BO44" s="609"/>
      <c r="BP44" s="609"/>
      <c r="BQ44" s="609"/>
      <c r="BR44" s="609"/>
      <c r="BS44" s="609"/>
      <c r="BT44" s="609"/>
      <c r="BU44" s="609"/>
      <c r="BV44" s="609"/>
      <c r="BW44" s="609"/>
      <c r="BX44" s="609"/>
      <c r="BY44" s="609"/>
      <c r="BZ44" s="609"/>
      <c r="CA44" s="609"/>
      <c r="CB44" s="609"/>
      <c r="CC44" s="609"/>
      <c r="CD44" s="610"/>
      <c r="CE44" s="664"/>
      <c r="CF44" s="665"/>
      <c r="CG44" s="665"/>
      <c r="CH44" s="665"/>
      <c r="CI44" s="665"/>
      <c r="CJ44" s="665"/>
      <c r="CK44" s="665"/>
      <c r="CL44" s="665"/>
      <c r="CM44" s="665"/>
      <c r="CN44" s="665"/>
      <c r="CO44" s="665"/>
      <c r="CP44" s="665"/>
      <c r="CQ44" s="665"/>
      <c r="CR44" s="665"/>
      <c r="CS44" s="665"/>
      <c r="CT44" s="665"/>
      <c r="CU44" s="666"/>
      <c r="CW44" s="534"/>
      <c r="CX44" s="536"/>
      <c r="CY44" s="536"/>
      <c r="CZ44" s="536"/>
      <c r="DA44" s="536"/>
    </row>
    <row r="45" spans="2:105" ht="9" customHeight="1">
      <c r="B45" s="634">
        <v>2</v>
      </c>
      <c r="C45" s="615"/>
      <c r="D45" s="616"/>
      <c r="E45" s="617" t="str">
        <f t="shared" ref="E45" si="0">CW45</f>
        <v>-</v>
      </c>
      <c r="F45" s="618"/>
      <c r="G45" s="618"/>
      <c r="H45" s="618"/>
      <c r="I45" s="618"/>
      <c r="J45" s="618"/>
      <c r="K45" s="619"/>
      <c r="L45" s="635" t="str">
        <f t="shared" ref="L45" si="1">CY45</f>
        <v>-</v>
      </c>
      <c r="M45" s="624"/>
      <c r="N45" s="624"/>
      <c r="O45" s="624"/>
      <c r="P45" s="624"/>
      <c r="Q45" s="624"/>
      <c r="R45" s="624"/>
      <c r="S45" s="624"/>
      <c r="T45" s="624"/>
      <c r="U45" s="624"/>
      <c r="V45" s="624"/>
      <c r="W45" s="624"/>
      <c r="X45" s="624"/>
      <c r="Y45" s="625"/>
      <c r="Z45" s="629" t="str">
        <f t="shared" ref="Z45" si="2">CX45</f>
        <v>-</v>
      </c>
      <c r="AA45" s="630"/>
      <c r="AB45" s="630"/>
      <c r="AC45" s="630"/>
      <c r="AD45" s="630"/>
      <c r="AE45" s="630"/>
      <c r="AF45" s="630"/>
      <c r="AG45" s="630"/>
      <c r="AH45" s="630"/>
      <c r="AI45" s="630"/>
      <c r="AJ45" s="630"/>
      <c r="AK45" s="629" t="str">
        <f t="shared" ref="AK45" si="3">IF(DA45="","-",DA45)</f>
        <v>-</v>
      </c>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0"/>
      <c r="BU45" s="630"/>
      <c r="BV45" s="630"/>
      <c r="BW45" s="630"/>
      <c r="BX45" s="630"/>
      <c r="BY45" s="630"/>
      <c r="BZ45" s="630"/>
      <c r="CA45" s="630"/>
      <c r="CB45" s="630"/>
      <c r="CC45" s="630"/>
      <c r="CD45" s="633"/>
      <c r="CE45" s="664"/>
      <c r="CF45" s="665"/>
      <c r="CG45" s="665"/>
      <c r="CH45" s="665"/>
      <c r="CI45" s="665"/>
      <c r="CJ45" s="665"/>
      <c r="CK45" s="665"/>
      <c r="CL45" s="665"/>
      <c r="CM45" s="665"/>
      <c r="CN45" s="665"/>
      <c r="CO45" s="665"/>
      <c r="CP45" s="665"/>
      <c r="CQ45" s="665"/>
      <c r="CR45" s="665"/>
      <c r="CS45" s="665"/>
      <c r="CT45" s="665"/>
      <c r="CU45" s="666"/>
      <c r="CW45" s="533" t="s">
        <v>256</v>
      </c>
      <c r="CX45" s="535" t="s">
        <v>256</v>
      </c>
      <c r="CY45" s="535" t="s">
        <v>256</v>
      </c>
      <c r="CZ45" s="535" t="s">
        <v>256</v>
      </c>
      <c r="DA45" s="535"/>
    </row>
    <row r="46" spans="2:105" ht="9" customHeight="1">
      <c r="B46" s="581"/>
      <c r="C46" s="582"/>
      <c r="D46" s="586"/>
      <c r="E46" s="620"/>
      <c r="F46" s="621"/>
      <c r="G46" s="621"/>
      <c r="H46" s="621"/>
      <c r="I46" s="621"/>
      <c r="J46" s="621"/>
      <c r="K46" s="622"/>
      <c r="L46" s="626"/>
      <c r="M46" s="627"/>
      <c r="N46" s="627"/>
      <c r="O46" s="627"/>
      <c r="P46" s="627"/>
      <c r="Q46" s="627"/>
      <c r="R46" s="627"/>
      <c r="S46" s="627"/>
      <c r="T46" s="627"/>
      <c r="U46" s="627"/>
      <c r="V46" s="627"/>
      <c r="W46" s="627"/>
      <c r="X46" s="627"/>
      <c r="Y46" s="628"/>
      <c r="Z46" s="631"/>
      <c r="AA46" s="632"/>
      <c r="AB46" s="632"/>
      <c r="AC46" s="632"/>
      <c r="AD46" s="632"/>
      <c r="AE46" s="632"/>
      <c r="AF46" s="632"/>
      <c r="AG46" s="632"/>
      <c r="AH46" s="632"/>
      <c r="AI46" s="632"/>
      <c r="AJ46" s="632"/>
      <c r="AK46" s="631"/>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60"/>
      <c r="CE46" s="664"/>
      <c r="CF46" s="665"/>
      <c r="CG46" s="665"/>
      <c r="CH46" s="665"/>
      <c r="CI46" s="665"/>
      <c r="CJ46" s="665"/>
      <c r="CK46" s="665"/>
      <c r="CL46" s="665"/>
      <c r="CM46" s="665"/>
      <c r="CN46" s="665"/>
      <c r="CO46" s="665"/>
      <c r="CP46" s="665"/>
      <c r="CQ46" s="665"/>
      <c r="CR46" s="665"/>
      <c r="CS46" s="665"/>
      <c r="CT46" s="665"/>
      <c r="CU46" s="666"/>
      <c r="CW46" s="534"/>
      <c r="CX46" s="536"/>
      <c r="CY46" s="536"/>
      <c r="CZ46" s="536"/>
      <c r="DA46" s="536"/>
    </row>
    <row r="47" spans="2:105" ht="9" customHeight="1">
      <c r="B47" s="634">
        <v>3</v>
      </c>
      <c r="C47" s="615"/>
      <c r="D47" s="616"/>
      <c r="E47" s="617" t="str">
        <f t="shared" ref="E47" si="4">CW47</f>
        <v>-</v>
      </c>
      <c r="F47" s="618"/>
      <c r="G47" s="618"/>
      <c r="H47" s="618"/>
      <c r="I47" s="618"/>
      <c r="J47" s="618"/>
      <c r="K47" s="619"/>
      <c r="L47" s="635" t="str">
        <f t="shared" ref="L47" si="5">CY47</f>
        <v>-</v>
      </c>
      <c r="M47" s="624"/>
      <c r="N47" s="624"/>
      <c r="O47" s="624"/>
      <c r="P47" s="624"/>
      <c r="Q47" s="624"/>
      <c r="R47" s="624"/>
      <c r="S47" s="624"/>
      <c r="T47" s="624"/>
      <c r="U47" s="624"/>
      <c r="V47" s="624"/>
      <c r="W47" s="624"/>
      <c r="X47" s="624"/>
      <c r="Y47" s="625"/>
      <c r="Z47" s="629" t="str">
        <f t="shared" ref="Z47" si="6">CX47</f>
        <v>-</v>
      </c>
      <c r="AA47" s="630"/>
      <c r="AB47" s="630"/>
      <c r="AC47" s="630"/>
      <c r="AD47" s="630"/>
      <c r="AE47" s="630"/>
      <c r="AF47" s="630"/>
      <c r="AG47" s="630"/>
      <c r="AH47" s="630"/>
      <c r="AI47" s="630"/>
      <c r="AJ47" s="630"/>
      <c r="AK47" s="608" t="str">
        <f t="shared" ref="AK47" si="7">IF(DA47="","-",DA47)</f>
        <v>-</v>
      </c>
      <c r="AL47" s="609"/>
      <c r="AM47" s="609"/>
      <c r="AN47" s="609"/>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10"/>
      <c r="CE47" s="664"/>
      <c r="CF47" s="665"/>
      <c r="CG47" s="665"/>
      <c r="CH47" s="665"/>
      <c r="CI47" s="665"/>
      <c r="CJ47" s="665"/>
      <c r="CK47" s="665"/>
      <c r="CL47" s="665"/>
      <c r="CM47" s="665"/>
      <c r="CN47" s="665"/>
      <c r="CO47" s="665"/>
      <c r="CP47" s="665"/>
      <c r="CQ47" s="665"/>
      <c r="CR47" s="665"/>
      <c r="CS47" s="665"/>
      <c r="CT47" s="665"/>
      <c r="CU47" s="666"/>
      <c r="CW47" s="533" t="s">
        <v>256</v>
      </c>
      <c r="CX47" s="535" t="s">
        <v>256</v>
      </c>
      <c r="CY47" s="535" t="s">
        <v>256</v>
      </c>
      <c r="CZ47" s="535" t="s">
        <v>256</v>
      </c>
      <c r="DA47" s="535"/>
    </row>
    <row r="48" spans="2:105" ht="9" customHeight="1">
      <c r="B48" s="581"/>
      <c r="C48" s="582"/>
      <c r="D48" s="586"/>
      <c r="E48" s="620"/>
      <c r="F48" s="621"/>
      <c r="G48" s="621"/>
      <c r="H48" s="621"/>
      <c r="I48" s="621"/>
      <c r="J48" s="621"/>
      <c r="K48" s="622"/>
      <c r="L48" s="626"/>
      <c r="M48" s="627"/>
      <c r="N48" s="627"/>
      <c r="O48" s="627"/>
      <c r="P48" s="627"/>
      <c r="Q48" s="627"/>
      <c r="R48" s="627"/>
      <c r="S48" s="627"/>
      <c r="T48" s="627"/>
      <c r="U48" s="627"/>
      <c r="V48" s="627"/>
      <c r="W48" s="627"/>
      <c r="X48" s="627"/>
      <c r="Y48" s="628"/>
      <c r="Z48" s="631"/>
      <c r="AA48" s="632"/>
      <c r="AB48" s="632"/>
      <c r="AC48" s="632"/>
      <c r="AD48" s="632"/>
      <c r="AE48" s="632"/>
      <c r="AF48" s="632"/>
      <c r="AG48" s="632"/>
      <c r="AH48" s="632"/>
      <c r="AI48" s="632"/>
      <c r="AJ48" s="632"/>
      <c r="AK48" s="608"/>
      <c r="AL48" s="609"/>
      <c r="AM48" s="609"/>
      <c r="AN48" s="609"/>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10"/>
      <c r="CE48" s="664"/>
      <c r="CF48" s="665"/>
      <c r="CG48" s="665"/>
      <c r="CH48" s="665"/>
      <c r="CI48" s="665"/>
      <c r="CJ48" s="665"/>
      <c r="CK48" s="665"/>
      <c r="CL48" s="665"/>
      <c r="CM48" s="665"/>
      <c r="CN48" s="665"/>
      <c r="CO48" s="665"/>
      <c r="CP48" s="665"/>
      <c r="CQ48" s="665"/>
      <c r="CR48" s="665"/>
      <c r="CS48" s="665"/>
      <c r="CT48" s="665"/>
      <c r="CU48" s="666"/>
      <c r="CW48" s="534"/>
      <c r="CX48" s="536"/>
      <c r="CY48" s="536"/>
      <c r="CZ48" s="536"/>
      <c r="DA48" s="536"/>
    </row>
    <row r="49" spans="2:105" ht="9" customHeight="1">
      <c r="B49" s="634">
        <v>4</v>
      </c>
      <c r="C49" s="615"/>
      <c r="D49" s="616"/>
      <c r="E49" s="617" t="str">
        <f t="shared" ref="E49" si="8">CW49</f>
        <v>-</v>
      </c>
      <c r="F49" s="618"/>
      <c r="G49" s="618"/>
      <c r="H49" s="618"/>
      <c r="I49" s="618"/>
      <c r="J49" s="618"/>
      <c r="K49" s="619"/>
      <c r="L49" s="635" t="str">
        <f t="shared" ref="L49" si="9">CY49</f>
        <v>-</v>
      </c>
      <c r="M49" s="624"/>
      <c r="N49" s="624"/>
      <c r="O49" s="624"/>
      <c r="P49" s="624"/>
      <c r="Q49" s="624"/>
      <c r="R49" s="624"/>
      <c r="S49" s="624"/>
      <c r="T49" s="624"/>
      <c r="U49" s="624"/>
      <c r="V49" s="624"/>
      <c r="W49" s="624"/>
      <c r="X49" s="624"/>
      <c r="Y49" s="625"/>
      <c r="Z49" s="629" t="str">
        <f t="shared" ref="Z49" si="10">CX49</f>
        <v>-</v>
      </c>
      <c r="AA49" s="630"/>
      <c r="AB49" s="630"/>
      <c r="AC49" s="630"/>
      <c r="AD49" s="630"/>
      <c r="AE49" s="630"/>
      <c r="AF49" s="630"/>
      <c r="AG49" s="630"/>
      <c r="AH49" s="630"/>
      <c r="AI49" s="630"/>
      <c r="AJ49" s="630"/>
      <c r="AK49" s="629" t="str">
        <f t="shared" ref="AK49" si="11">IF(DA49="","-",DA49)</f>
        <v>-</v>
      </c>
      <c r="AL49" s="630"/>
      <c r="AM49" s="630"/>
      <c r="AN49" s="630"/>
      <c r="AO49" s="630"/>
      <c r="AP49" s="630"/>
      <c r="AQ49" s="630"/>
      <c r="AR49" s="630"/>
      <c r="AS49" s="630"/>
      <c r="AT49" s="630"/>
      <c r="AU49" s="630"/>
      <c r="AV49" s="630"/>
      <c r="AW49" s="630"/>
      <c r="AX49" s="630"/>
      <c r="AY49" s="630"/>
      <c r="AZ49" s="630"/>
      <c r="BA49" s="630"/>
      <c r="BB49" s="630"/>
      <c r="BC49" s="630"/>
      <c r="BD49" s="630"/>
      <c r="BE49" s="630"/>
      <c r="BF49" s="630"/>
      <c r="BG49" s="630"/>
      <c r="BH49" s="630"/>
      <c r="BI49" s="630"/>
      <c r="BJ49" s="630"/>
      <c r="BK49" s="630"/>
      <c r="BL49" s="630"/>
      <c r="BM49" s="630"/>
      <c r="BN49" s="630"/>
      <c r="BO49" s="630"/>
      <c r="BP49" s="630"/>
      <c r="BQ49" s="630"/>
      <c r="BR49" s="630"/>
      <c r="BS49" s="630"/>
      <c r="BT49" s="630"/>
      <c r="BU49" s="630"/>
      <c r="BV49" s="630"/>
      <c r="BW49" s="630"/>
      <c r="BX49" s="630"/>
      <c r="BY49" s="630"/>
      <c r="BZ49" s="630"/>
      <c r="CA49" s="630"/>
      <c r="CB49" s="630"/>
      <c r="CC49" s="630"/>
      <c r="CD49" s="633"/>
      <c r="CE49" s="664"/>
      <c r="CF49" s="665"/>
      <c r="CG49" s="665"/>
      <c r="CH49" s="665"/>
      <c r="CI49" s="665"/>
      <c r="CJ49" s="665"/>
      <c r="CK49" s="665"/>
      <c r="CL49" s="665"/>
      <c r="CM49" s="665"/>
      <c r="CN49" s="665"/>
      <c r="CO49" s="665"/>
      <c r="CP49" s="665"/>
      <c r="CQ49" s="665"/>
      <c r="CR49" s="665"/>
      <c r="CS49" s="665"/>
      <c r="CT49" s="665"/>
      <c r="CU49" s="666"/>
      <c r="CW49" s="533" t="s">
        <v>256</v>
      </c>
      <c r="CX49" s="535" t="s">
        <v>256</v>
      </c>
      <c r="CY49" s="535" t="s">
        <v>256</v>
      </c>
      <c r="CZ49" s="535" t="s">
        <v>256</v>
      </c>
      <c r="DA49" s="535"/>
    </row>
    <row r="50" spans="2:105" ht="9" customHeight="1">
      <c r="B50" s="581"/>
      <c r="C50" s="582"/>
      <c r="D50" s="586"/>
      <c r="E50" s="620"/>
      <c r="F50" s="621"/>
      <c r="G50" s="621"/>
      <c r="H50" s="621"/>
      <c r="I50" s="621"/>
      <c r="J50" s="621"/>
      <c r="K50" s="622"/>
      <c r="L50" s="626"/>
      <c r="M50" s="627"/>
      <c r="N50" s="627"/>
      <c r="O50" s="627"/>
      <c r="P50" s="627"/>
      <c r="Q50" s="627"/>
      <c r="R50" s="627"/>
      <c r="S50" s="627"/>
      <c r="T50" s="627"/>
      <c r="U50" s="627"/>
      <c r="V50" s="627"/>
      <c r="W50" s="627"/>
      <c r="X50" s="627"/>
      <c r="Y50" s="628"/>
      <c r="Z50" s="631"/>
      <c r="AA50" s="632"/>
      <c r="AB50" s="632"/>
      <c r="AC50" s="632"/>
      <c r="AD50" s="632"/>
      <c r="AE50" s="632"/>
      <c r="AF50" s="632"/>
      <c r="AG50" s="632"/>
      <c r="AH50" s="632"/>
      <c r="AI50" s="632"/>
      <c r="AJ50" s="632"/>
      <c r="AK50" s="631"/>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2"/>
      <c r="BW50" s="632"/>
      <c r="BX50" s="632"/>
      <c r="BY50" s="632"/>
      <c r="BZ50" s="632"/>
      <c r="CA50" s="632"/>
      <c r="CB50" s="632"/>
      <c r="CC50" s="632"/>
      <c r="CD50" s="660"/>
      <c r="CE50" s="664"/>
      <c r="CF50" s="665"/>
      <c r="CG50" s="665"/>
      <c r="CH50" s="665"/>
      <c r="CI50" s="665"/>
      <c r="CJ50" s="665"/>
      <c r="CK50" s="665"/>
      <c r="CL50" s="665"/>
      <c r="CM50" s="665"/>
      <c r="CN50" s="665"/>
      <c r="CO50" s="665"/>
      <c r="CP50" s="665"/>
      <c r="CQ50" s="665"/>
      <c r="CR50" s="665"/>
      <c r="CS50" s="665"/>
      <c r="CT50" s="665"/>
      <c r="CU50" s="666"/>
      <c r="CW50" s="534"/>
      <c r="CX50" s="536"/>
      <c r="CY50" s="536"/>
      <c r="CZ50" s="536"/>
      <c r="DA50" s="536"/>
    </row>
    <row r="51" spans="2:105" ht="9" customHeight="1">
      <c r="B51" s="634">
        <v>5</v>
      </c>
      <c r="C51" s="615"/>
      <c r="D51" s="616"/>
      <c r="E51" s="617" t="str">
        <f t="shared" ref="E51" si="12">CW51</f>
        <v>-</v>
      </c>
      <c r="F51" s="618"/>
      <c r="G51" s="618"/>
      <c r="H51" s="618"/>
      <c r="I51" s="618"/>
      <c r="J51" s="618"/>
      <c r="K51" s="619"/>
      <c r="L51" s="635" t="str">
        <f t="shared" ref="L51" si="13">CY51</f>
        <v>-</v>
      </c>
      <c r="M51" s="624"/>
      <c r="N51" s="624"/>
      <c r="O51" s="624"/>
      <c r="P51" s="624"/>
      <c r="Q51" s="624"/>
      <c r="R51" s="624"/>
      <c r="S51" s="624"/>
      <c r="T51" s="624"/>
      <c r="U51" s="624"/>
      <c r="V51" s="624"/>
      <c r="W51" s="624"/>
      <c r="X51" s="624"/>
      <c r="Y51" s="625"/>
      <c r="Z51" s="629" t="str">
        <f t="shared" ref="Z51" si="14">CX51</f>
        <v>-</v>
      </c>
      <c r="AA51" s="630"/>
      <c r="AB51" s="630"/>
      <c r="AC51" s="630"/>
      <c r="AD51" s="630"/>
      <c r="AE51" s="630"/>
      <c r="AF51" s="630"/>
      <c r="AG51" s="630"/>
      <c r="AH51" s="630"/>
      <c r="AI51" s="630"/>
      <c r="AJ51" s="630"/>
      <c r="AK51" s="608" t="str">
        <f t="shared" ref="AK51" si="15">IF(DA51="","-",DA51)</f>
        <v>-</v>
      </c>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09"/>
      <c r="BN51" s="609"/>
      <c r="BO51" s="609"/>
      <c r="BP51" s="609"/>
      <c r="BQ51" s="609"/>
      <c r="BR51" s="609"/>
      <c r="BS51" s="609"/>
      <c r="BT51" s="609"/>
      <c r="BU51" s="609"/>
      <c r="BV51" s="609"/>
      <c r="BW51" s="609"/>
      <c r="BX51" s="609"/>
      <c r="BY51" s="609"/>
      <c r="BZ51" s="609"/>
      <c r="CA51" s="609"/>
      <c r="CB51" s="609"/>
      <c r="CC51" s="609"/>
      <c r="CD51" s="610"/>
      <c r="CE51" s="664"/>
      <c r="CF51" s="665"/>
      <c r="CG51" s="665"/>
      <c r="CH51" s="665"/>
      <c r="CI51" s="665"/>
      <c r="CJ51" s="665"/>
      <c r="CK51" s="665"/>
      <c r="CL51" s="665"/>
      <c r="CM51" s="665"/>
      <c r="CN51" s="665"/>
      <c r="CO51" s="665"/>
      <c r="CP51" s="665"/>
      <c r="CQ51" s="665"/>
      <c r="CR51" s="665"/>
      <c r="CS51" s="665"/>
      <c r="CT51" s="665"/>
      <c r="CU51" s="666"/>
      <c r="CW51" s="533" t="s">
        <v>256</v>
      </c>
      <c r="CX51" s="535" t="s">
        <v>256</v>
      </c>
      <c r="CY51" s="535" t="s">
        <v>256</v>
      </c>
      <c r="CZ51" s="535" t="s">
        <v>256</v>
      </c>
      <c r="DA51" s="535"/>
    </row>
    <row r="52" spans="2:105" ht="9" customHeight="1" thickBot="1">
      <c r="B52" s="598"/>
      <c r="C52" s="599"/>
      <c r="D52" s="600"/>
      <c r="E52" s="620"/>
      <c r="F52" s="621"/>
      <c r="G52" s="621"/>
      <c r="H52" s="621"/>
      <c r="I52" s="621"/>
      <c r="J52" s="621"/>
      <c r="K52" s="622"/>
      <c r="L52" s="636"/>
      <c r="M52" s="637"/>
      <c r="N52" s="637"/>
      <c r="O52" s="637"/>
      <c r="P52" s="637"/>
      <c r="Q52" s="637"/>
      <c r="R52" s="637"/>
      <c r="S52" s="637"/>
      <c r="T52" s="637"/>
      <c r="U52" s="637"/>
      <c r="V52" s="637"/>
      <c r="W52" s="637"/>
      <c r="X52" s="637"/>
      <c r="Y52" s="638"/>
      <c r="Z52" s="611"/>
      <c r="AA52" s="612"/>
      <c r="AB52" s="612"/>
      <c r="AC52" s="612"/>
      <c r="AD52" s="612"/>
      <c r="AE52" s="612"/>
      <c r="AF52" s="612"/>
      <c r="AG52" s="612"/>
      <c r="AH52" s="612"/>
      <c r="AI52" s="612"/>
      <c r="AJ52" s="612"/>
      <c r="AK52" s="611"/>
      <c r="AL52" s="612"/>
      <c r="AM52" s="612"/>
      <c r="AN52" s="612"/>
      <c r="AO52" s="612"/>
      <c r="AP52" s="612"/>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3"/>
      <c r="CE52" s="667"/>
      <c r="CF52" s="668"/>
      <c r="CG52" s="668"/>
      <c r="CH52" s="668"/>
      <c r="CI52" s="668"/>
      <c r="CJ52" s="668"/>
      <c r="CK52" s="668"/>
      <c r="CL52" s="668"/>
      <c r="CM52" s="668"/>
      <c r="CN52" s="668"/>
      <c r="CO52" s="668"/>
      <c r="CP52" s="668"/>
      <c r="CQ52" s="668"/>
      <c r="CR52" s="668"/>
      <c r="CS52" s="668"/>
      <c r="CT52" s="668"/>
      <c r="CU52" s="669"/>
      <c r="CW52" s="534"/>
      <c r="CX52" s="536"/>
      <c r="CY52" s="536"/>
      <c r="CZ52" s="536"/>
      <c r="DA52" s="536"/>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659"/>
      <c r="CY53" s="67"/>
    </row>
    <row r="54" spans="2:105" ht="9" customHeight="1">
      <c r="B54" s="607"/>
      <c r="C54" s="580"/>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0"/>
      <c r="AU54" s="580"/>
      <c r="AV54" s="580"/>
      <c r="AW54" s="580"/>
      <c r="AX54" s="580"/>
      <c r="AY54" s="580"/>
      <c r="AZ54" s="580"/>
      <c r="BA54" s="580"/>
      <c r="BB54" s="580"/>
      <c r="BC54" s="580"/>
      <c r="BD54" s="580"/>
      <c r="BE54" s="580"/>
      <c r="BF54" s="580"/>
      <c r="BG54" s="580"/>
      <c r="BH54" s="580"/>
      <c r="BI54" s="580"/>
      <c r="BJ54" s="580"/>
      <c r="BK54" s="580"/>
      <c r="BL54" s="580"/>
      <c r="BM54" s="580"/>
      <c r="BN54" s="580"/>
      <c r="BO54" s="580"/>
      <c r="BP54" s="580"/>
      <c r="BQ54" s="580"/>
      <c r="BR54" s="580"/>
      <c r="BS54" s="580"/>
      <c r="BT54" s="580"/>
      <c r="BU54" s="580"/>
      <c r="BV54" s="580"/>
      <c r="BW54" s="580"/>
      <c r="BX54" s="580"/>
      <c r="BY54" s="580"/>
      <c r="BZ54" s="580"/>
      <c r="CA54" s="580"/>
      <c r="CB54" s="580"/>
      <c r="CC54" s="580"/>
      <c r="CD54" s="580"/>
      <c r="CE54" s="580"/>
      <c r="CF54" s="580"/>
      <c r="CG54" s="580"/>
      <c r="CH54" s="580"/>
      <c r="CI54" s="580"/>
      <c r="CJ54" s="580"/>
      <c r="CK54" s="580"/>
      <c r="CL54" s="580"/>
      <c r="CM54" s="580"/>
      <c r="CN54" s="580"/>
      <c r="CO54" s="580"/>
      <c r="CP54" s="580"/>
      <c r="CQ54" s="580"/>
      <c r="CR54" s="580"/>
      <c r="CS54" s="580"/>
      <c r="CT54" s="580"/>
      <c r="CU54" s="606"/>
      <c r="CY54" s="67"/>
    </row>
    <row r="55" spans="2:105" ht="7.5" customHeight="1">
      <c r="B55" s="614" t="s">
        <v>218</v>
      </c>
      <c r="C55" s="639"/>
      <c r="D55" s="639"/>
      <c r="E55" s="639"/>
      <c r="F55" s="639"/>
      <c r="G55" s="639"/>
      <c r="H55" s="639"/>
      <c r="I55" s="639"/>
      <c r="J55" s="639"/>
      <c r="K55" s="639"/>
      <c r="L55" s="639"/>
      <c r="M55" s="639"/>
      <c r="N55" s="639"/>
      <c r="O55" s="639"/>
      <c r="P55" s="639"/>
      <c r="Q55" s="639"/>
      <c r="R55" s="639"/>
      <c r="S55" s="639"/>
      <c r="T55" s="639"/>
      <c r="U55" s="639"/>
      <c r="V55" s="639"/>
      <c r="W55" s="616"/>
      <c r="X55" s="640" t="s">
        <v>219</v>
      </c>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16"/>
      <c r="BJ55" s="640" t="s">
        <v>220</v>
      </c>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41"/>
      <c r="CW55" s="152">
        <f>SUM(CW43:CW52)</f>
        <v>0</v>
      </c>
      <c r="CX55" s="123"/>
      <c r="CY55" s="67"/>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6"/>
      <c r="X56" s="585"/>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6"/>
      <c r="BJ56" s="585"/>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42"/>
      <c r="CX56" s="123"/>
      <c r="CY56" s="67"/>
    </row>
    <row r="57" spans="2:105" ht="9.75" customHeight="1">
      <c r="B57" s="643" t="str">
        <f>IF(CE43="不検出","不検出",IF(CE43="検出","クリソタイル",""))</f>
        <v>不検出</v>
      </c>
      <c r="C57" s="546"/>
      <c r="D57" s="546"/>
      <c r="E57" s="546"/>
      <c r="F57" s="546"/>
      <c r="G57" s="546"/>
      <c r="H57" s="546"/>
      <c r="I57" s="546"/>
      <c r="J57" s="546"/>
      <c r="K57" s="546"/>
      <c r="L57" s="546"/>
      <c r="M57" s="546"/>
      <c r="N57" s="546"/>
      <c r="O57" s="546"/>
      <c r="P57" s="546"/>
      <c r="Q57" s="546"/>
      <c r="R57" s="546"/>
      <c r="S57" s="546"/>
      <c r="T57" s="546"/>
      <c r="U57" s="546"/>
      <c r="V57" s="546"/>
      <c r="W57" s="584"/>
      <c r="X57" s="122"/>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5"/>
      <c r="BJ57" s="122"/>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6"/>
      <c r="CX57" s="123"/>
      <c r="CY57" s="67"/>
    </row>
    <row r="58" spans="2:105" ht="9.75" customHeight="1">
      <c r="B58" s="607"/>
      <c r="C58" s="546"/>
      <c r="D58" s="546"/>
      <c r="E58" s="546"/>
      <c r="F58" s="546"/>
      <c r="G58" s="546"/>
      <c r="H58" s="546"/>
      <c r="I58" s="546"/>
      <c r="J58" s="546"/>
      <c r="K58" s="546"/>
      <c r="L58" s="546"/>
      <c r="M58" s="546"/>
      <c r="N58" s="546"/>
      <c r="O58" s="546"/>
      <c r="P58" s="546"/>
      <c r="Q58" s="546"/>
      <c r="R58" s="546"/>
      <c r="S58" s="546"/>
      <c r="T58" s="546"/>
      <c r="U58" s="546"/>
      <c r="V58" s="546"/>
      <c r="W58" s="584"/>
      <c r="X58" s="127"/>
      <c r="Y58" s="109"/>
      <c r="Z58" s="109"/>
      <c r="AA58" s="109"/>
      <c r="AC58" s="539" t="s">
        <v>222</v>
      </c>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108"/>
      <c r="BF58" s="109"/>
      <c r="BG58" s="109"/>
      <c r="BH58" s="109"/>
      <c r="BI58" s="128"/>
      <c r="BJ58" s="127"/>
      <c r="BK58" s="109"/>
      <c r="BL58" s="109"/>
      <c r="BM58" s="109"/>
      <c r="BO58" s="539" t="s">
        <v>222</v>
      </c>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108"/>
      <c r="CR58" s="109"/>
      <c r="CS58" s="109"/>
      <c r="CT58" s="109"/>
      <c r="CU58" s="129"/>
      <c r="CX58" s="123"/>
      <c r="CY58" s="67"/>
    </row>
    <row r="59" spans="2:105" ht="9.75" customHeight="1">
      <c r="B59" s="607"/>
      <c r="C59" s="546"/>
      <c r="D59" s="546"/>
      <c r="E59" s="546"/>
      <c r="F59" s="546"/>
      <c r="G59" s="546"/>
      <c r="H59" s="546"/>
      <c r="I59" s="546"/>
      <c r="J59" s="546"/>
      <c r="K59" s="546"/>
      <c r="L59" s="546"/>
      <c r="M59" s="546"/>
      <c r="N59" s="546"/>
      <c r="O59" s="546"/>
      <c r="P59" s="546"/>
      <c r="Q59" s="546"/>
      <c r="R59" s="546"/>
      <c r="S59" s="546"/>
      <c r="T59" s="546"/>
      <c r="U59" s="546"/>
      <c r="V59" s="546"/>
      <c r="W59" s="584"/>
      <c r="X59" s="127"/>
      <c r="Y59" s="109"/>
      <c r="Z59" s="109"/>
      <c r="AA59" s="109"/>
      <c r="AB59" s="108"/>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108"/>
      <c r="BF59" s="109"/>
      <c r="BG59" s="109"/>
      <c r="BH59" s="109"/>
      <c r="BI59" s="128"/>
      <c r="BJ59" s="127"/>
      <c r="BK59" s="109"/>
      <c r="BL59" s="109"/>
      <c r="BM59" s="109"/>
      <c r="BN59" s="108"/>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108"/>
      <c r="CR59" s="109"/>
      <c r="CS59" s="109"/>
      <c r="CT59" s="109"/>
      <c r="CU59" s="129"/>
      <c r="CX59" s="123"/>
      <c r="CY59" s="67"/>
    </row>
    <row r="60" spans="2:105" ht="9.75" customHeight="1">
      <c r="B60" s="607"/>
      <c r="C60" s="546"/>
      <c r="D60" s="546"/>
      <c r="E60" s="546"/>
      <c r="F60" s="546"/>
      <c r="G60" s="546"/>
      <c r="H60" s="546"/>
      <c r="I60" s="546"/>
      <c r="J60" s="546"/>
      <c r="K60" s="546"/>
      <c r="L60" s="546"/>
      <c r="M60" s="546"/>
      <c r="N60" s="546"/>
      <c r="O60" s="546"/>
      <c r="P60" s="546"/>
      <c r="Q60" s="546"/>
      <c r="R60" s="546"/>
      <c r="S60" s="546"/>
      <c r="T60" s="546"/>
      <c r="U60" s="546"/>
      <c r="V60" s="546"/>
      <c r="W60" s="584"/>
      <c r="X60" s="127"/>
      <c r="Y60" s="109"/>
      <c r="Z60" s="109"/>
      <c r="AA60" s="109"/>
      <c r="AB60" s="108"/>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108"/>
      <c r="BF60" s="109"/>
      <c r="BG60" s="109"/>
      <c r="BH60" s="109"/>
      <c r="BI60" s="128"/>
      <c r="BJ60" s="127"/>
      <c r="BK60" s="109"/>
      <c r="BL60" s="109"/>
      <c r="BM60" s="109"/>
      <c r="BN60" s="108"/>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108"/>
      <c r="CR60" s="109"/>
      <c r="CS60" s="109"/>
      <c r="CT60" s="109"/>
      <c r="CU60" s="129"/>
      <c r="CX60" s="123"/>
    </row>
    <row r="61" spans="2:105" ht="9.75" customHeight="1">
      <c r="B61" s="607"/>
      <c r="C61" s="546"/>
      <c r="D61" s="546"/>
      <c r="E61" s="546"/>
      <c r="F61" s="546"/>
      <c r="G61" s="546"/>
      <c r="H61" s="546"/>
      <c r="I61" s="546"/>
      <c r="J61" s="546"/>
      <c r="K61" s="546"/>
      <c r="L61" s="546"/>
      <c r="M61" s="546"/>
      <c r="N61" s="546"/>
      <c r="O61" s="546"/>
      <c r="P61" s="546"/>
      <c r="Q61" s="546"/>
      <c r="R61" s="546"/>
      <c r="S61" s="546"/>
      <c r="T61" s="546"/>
      <c r="U61" s="546"/>
      <c r="V61" s="546"/>
      <c r="W61" s="584"/>
      <c r="X61" s="127"/>
      <c r="Y61" s="109"/>
      <c r="Z61" s="109"/>
      <c r="AA61" s="109"/>
      <c r="AB61" s="108"/>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108"/>
      <c r="BF61" s="109"/>
      <c r="BG61" s="109"/>
      <c r="BH61" s="109"/>
      <c r="BI61" s="128"/>
      <c r="BJ61" s="127"/>
      <c r="BK61" s="109"/>
      <c r="BL61" s="109"/>
      <c r="BM61" s="109"/>
      <c r="BN61" s="108"/>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108"/>
      <c r="CR61" s="109"/>
      <c r="CS61" s="109"/>
      <c r="CT61" s="109"/>
      <c r="CU61" s="129"/>
    </row>
    <row r="62" spans="2:105" ht="9.75" customHeight="1">
      <c r="B62" s="607"/>
      <c r="C62" s="546"/>
      <c r="D62" s="546"/>
      <c r="E62" s="546"/>
      <c r="F62" s="546"/>
      <c r="G62" s="546"/>
      <c r="H62" s="546"/>
      <c r="I62" s="546"/>
      <c r="J62" s="546"/>
      <c r="K62" s="546"/>
      <c r="L62" s="546"/>
      <c r="M62" s="546"/>
      <c r="N62" s="546"/>
      <c r="O62" s="546"/>
      <c r="P62" s="546"/>
      <c r="Q62" s="546"/>
      <c r="R62" s="546"/>
      <c r="S62" s="546"/>
      <c r="T62" s="546"/>
      <c r="U62" s="546"/>
      <c r="V62" s="546"/>
      <c r="W62" s="584"/>
      <c r="X62" s="127"/>
      <c r="Y62" s="109"/>
      <c r="Z62" s="109"/>
      <c r="AA62" s="109"/>
      <c r="AB62" s="108"/>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108"/>
      <c r="BF62" s="109"/>
      <c r="BG62" s="109"/>
      <c r="BH62" s="109"/>
      <c r="BI62" s="128"/>
      <c r="BJ62" s="127"/>
      <c r="BK62" s="109"/>
      <c r="BL62" s="109"/>
      <c r="BM62" s="109"/>
      <c r="BN62" s="108"/>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108"/>
      <c r="CR62" s="109"/>
      <c r="CS62" s="109"/>
      <c r="CT62" s="109"/>
      <c r="CU62" s="129"/>
      <c r="CX62" s="123"/>
    </row>
    <row r="63" spans="2:105" ht="9.75" customHeight="1">
      <c r="B63" s="607"/>
      <c r="C63" s="546"/>
      <c r="D63" s="546"/>
      <c r="E63" s="546"/>
      <c r="F63" s="546"/>
      <c r="G63" s="546"/>
      <c r="H63" s="546"/>
      <c r="I63" s="546"/>
      <c r="J63" s="546"/>
      <c r="K63" s="546"/>
      <c r="L63" s="546"/>
      <c r="M63" s="546"/>
      <c r="N63" s="546"/>
      <c r="O63" s="546"/>
      <c r="P63" s="546"/>
      <c r="Q63" s="546"/>
      <c r="R63" s="546"/>
      <c r="S63" s="546"/>
      <c r="T63" s="546"/>
      <c r="U63" s="546"/>
      <c r="V63" s="546"/>
      <c r="W63" s="584"/>
      <c r="X63" s="127"/>
      <c r="Y63" s="109"/>
      <c r="Z63" s="109"/>
      <c r="AA63" s="109"/>
      <c r="AB63" s="108"/>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108"/>
      <c r="BF63" s="109"/>
      <c r="BG63" s="109"/>
      <c r="BH63" s="109"/>
      <c r="BI63" s="128"/>
      <c r="BJ63" s="127"/>
      <c r="BK63" s="109"/>
      <c r="BL63" s="109"/>
      <c r="BM63" s="109"/>
      <c r="BN63" s="108"/>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108"/>
      <c r="CR63" s="109"/>
      <c r="CS63" s="109"/>
      <c r="CT63" s="109"/>
      <c r="CU63" s="129"/>
    </row>
    <row r="64" spans="2:105" ht="9.75" customHeight="1">
      <c r="B64" s="607"/>
      <c r="C64" s="546"/>
      <c r="D64" s="546"/>
      <c r="E64" s="546"/>
      <c r="F64" s="546"/>
      <c r="G64" s="546"/>
      <c r="H64" s="546"/>
      <c r="I64" s="546"/>
      <c r="J64" s="546"/>
      <c r="K64" s="546"/>
      <c r="L64" s="546"/>
      <c r="M64" s="546"/>
      <c r="N64" s="546"/>
      <c r="O64" s="546"/>
      <c r="P64" s="546"/>
      <c r="Q64" s="546"/>
      <c r="R64" s="546"/>
      <c r="S64" s="546"/>
      <c r="T64" s="546"/>
      <c r="U64" s="546"/>
      <c r="V64" s="546"/>
      <c r="W64" s="584"/>
      <c r="X64" s="127"/>
      <c r="Y64" s="109"/>
      <c r="Z64" s="109"/>
      <c r="AA64" s="109"/>
      <c r="AB64" s="108"/>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108"/>
      <c r="BF64" s="109"/>
      <c r="BG64" s="109"/>
      <c r="BH64" s="109"/>
      <c r="BI64" s="128"/>
      <c r="BJ64" s="127"/>
      <c r="BK64" s="109"/>
      <c r="BL64" s="109"/>
      <c r="BM64" s="109"/>
      <c r="BN64" s="108"/>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108"/>
      <c r="CR64" s="109"/>
      <c r="CS64" s="109"/>
      <c r="CT64" s="109"/>
      <c r="CU64" s="129"/>
    </row>
    <row r="65" spans="2:99" ht="9.75" customHeight="1">
      <c r="B65" s="607"/>
      <c r="C65" s="546"/>
      <c r="D65" s="546"/>
      <c r="E65" s="546"/>
      <c r="F65" s="546"/>
      <c r="G65" s="546"/>
      <c r="H65" s="546"/>
      <c r="I65" s="546"/>
      <c r="J65" s="546"/>
      <c r="K65" s="546"/>
      <c r="L65" s="546"/>
      <c r="M65" s="546"/>
      <c r="N65" s="546"/>
      <c r="O65" s="546"/>
      <c r="P65" s="546"/>
      <c r="Q65" s="546"/>
      <c r="R65" s="546"/>
      <c r="S65" s="546"/>
      <c r="T65" s="546"/>
      <c r="U65" s="546"/>
      <c r="V65" s="546"/>
      <c r="W65" s="584"/>
      <c r="X65" s="127"/>
      <c r="Y65" s="109"/>
      <c r="Z65" s="109"/>
      <c r="AA65" s="109"/>
      <c r="AB65" s="108"/>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108"/>
      <c r="BF65" s="109"/>
      <c r="BG65" s="109"/>
      <c r="BH65" s="109"/>
      <c r="BI65" s="128"/>
      <c r="BJ65" s="127"/>
      <c r="BK65" s="109"/>
      <c r="BL65" s="109"/>
      <c r="BM65" s="109"/>
      <c r="BN65" s="108"/>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108"/>
      <c r="CR65" s="109"/>
      <c r="CS65" s="109"/>
      <c r="CT65" s="109"/>
      <c r="CU65" s="129"/>
    </row>
    <row r="66" spans="2:99" ht="9.75" customHeight="1">
      <c r="B66" s="607"/>
      <c r="C66" s="546"/>
      <c r="D66" s="546"/>
      <c r="E66" s="546"/>
      <c r="F66" s="546"/>
      <c r="G66" s="546"/>
      <c r="H66" s="546"/>
      <c r="I66" s="546"/>
      <c r="J66" s="546"/>
      <c r="K66" s="546"/>
      <c r="L66" s="546"/>
      <c r="M66" s="546"/>
      <c r="N66" s="546"/>
      <c r="O66" s="546"/>
      <c r="P66" s="546"/>
      <c r="Q66" s="546"/>
      <c r="R66" s="546"/>
      <c r="S66" s="546"/>
      <c r="T66" s="546"/>
      <c r="U66" s="546"/>
      <c r="V66" s="546"/>
      <c r="W66" s="584"/>
      <c r="X66" s="127"/>
      <c r="Y66" s="109"/>
      <c r="Z66" s="109"/>
      <c r="AA66" s="109"/>
      <c r="AB66" s="108"/>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108"/>
      <c r="BF66" s="109"/>
      <c r="BG66" s="109"/>
      <c r="BH66" s="109"/>
      <c r="BI66" s="128"/>
      <c r="BJ66" s="127"/>
      <c r="BK66" s="109"/>
      <c r="BL66" s="109"/>
      <c r="BM66" s="109"/>
      <c r="BN66" s="108"/>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108"/>
      <c r="CR66" s="109"/>
      <c r="CS66" s="109"/>
      <c r="CT66" s="109"/>
      <c r="CU66" s="129"/>
    </row>
    <row r="67" spans="2:99" ht="9.75" customHeight="1">
      <c r="B67" s="607"/>
      <c r="C67" s="546"/>
      <c r="D67" s="546"/>
      <c r="E67" s="546"/>
      <c r="F67" s="546"/>
      <c r="G67" s="546"/>
      <c r="H67" s="546"/>
      <c r="I67" s="546"/>
      <c r="J67" s="546"/>
      <c r="K67" s="546"/>
      <c r="L67" s="546"/>
      <c r="M67" s="546"/>
      <c r="N67" s="546"/>
      <c r="O67" s="546"/>
      <c r="P67" s="546"/>
      <c r="Q67" s="546"/>
      <c r="R67" s="546"/>
      <c r="S67" s="546"/>
      <c r="T67" s="546"/>
      <c r="U67" s="546"/>
      <c r="V67" s="546"/>
      <c r="W67" s="584"/>
      <c r="X67" s="127"/>
      <c r="Y67" s="109"/>
      <c r="Z67" s="109"/>
      <c r="AA67" s="109"/>
      <c r="AB67" s="108"/>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108"/>
      <c r="BF67" s="109"/>
      <c r="BG67" s="109"/>
      <c r="BH67" s="109"/>
      <c r="BI67" s="128"/>
      <c r="BJ67" s="127"/>
      <c r="BK67" s="109"/>
      <c r="BL67" s="109"/>
      <c r="BM67" s="109"/>
      <c r="BN67" s="108"/>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108"/>
      <c r="CR67" s="109"/>
      <c r="CS67" s="109"/>
      <c r="CT67" s="109"/>
      <c r="CU67" s="129"/>
    </row>
    <row r="68" spans="2:99" ht="9.75" customHeight="1">
      <c r="B68" s="607"/>
      <c r="C68" s="546"/>
      <c r="D68" s="546"/>
      <c r="E68" s="546"/>
      <c r="F68" s="546"/>
      <c r="G68" s="546"/>
      <c r="H68" s="546"/>
      <c r="I68" s="546"/>
      <c r="J68" s="546"/>
      <c r="K68" s="546"/>
      <c r="L68" s="546"/>
      <c r="M68" s="546"/>
      <c r="N68" s="546"/>
      <c r="O68" s="546"/>
      <c r="P68" s="546"/>
      <c r="Q68" s="546"/>
      <c r="R68" s="546"/>
      <c r="S68" s="546"/>
      <c r="T68" s="546"/>
      <c r="U68" s="546"/>
      <c r="V68" s="546"/>
      <c r="W68" s="584"/>
      <c r="X68" s="127"/>
      <c r="Y68" s="109"/>
      <c r="Z68" s="109"/>
      <c r="AA68" s="109"/>
      <c r="AB68" s="108"/>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108"/>
      <c r="BF68" s="109"/>
      <c r="BG68" s="109"/>
      <c r="BH68" s="109"/>
      <c r="BI68" s="128"/>
      <c r="BJ68" s="127"/>
      <c r="BK68" s="109"/>
      <c r="BL68" s="109"/>
      <c r="BM68" s="109"/>
      <c r="BN68" s="108"/>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108"/>
      <c r="CR68" s="109"/>
      <c r="CS68" s="109"/>
      <c r="CT68" s="109"/>
      <c r="CU68" s="129"/>
    </row>
    <row r="69" spans="2:99" ht="9.75" customHeight="1">
      <c r="B69" s="607"/>
      <c r="C69" s="546"/>
      <c r="D69" s="546"/>
      <c r="E69" s="546"/>
      <c r="F69" s="546"/>
      <c r="G69" s="546"/>
      <c r="H69" s="546"/>
      <c r="I69" s="546"/>
      <c r="J69" s="546"/>
      <c r="K69" s="546"/>
      <c r="L69" s="546"/>
      <c r="M69" s="546"/>
      <c r="N69" s="546"/>
      <c r="O69" s="546"/>
      <c r="P69" s="546"/>
      <c r="Q69" s="546"/>
      <c r="R69" s="546"/>
      <c r="S69" s="546"/>
      <c r="T69" s="546"/>
      <c r="U69" s="546"/>
      <c r="V69" s="546"/>
      <c r="W69" s="584"/>
      <c r="X69" s="127"/>
      <c r="Y69" s="109"/>
      <c r="Z69" s="109"/>
      <c r="AA69" s="109"/>
      <c r="AB69" s="108"/>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108"/>
      <c r="BF69" s="109"/>
      <c r="BG69" s="109"/>
      <c r="BH69" s="109"/>
      <c r="BI69" s="128"/>
      <c r="BJ69" s="127"/>
      <c r="BK69" s="109"/>
      <c r="BL69" s="109"/>
      <c r="BM69" s="109"/>
      <c r="BN69" s="108"/>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108"/>
      <c r="CR69" s="109"/>
      <c r="CS69" s="109"/>
      <c r="CT69" s="109"/>
      <c r="CU69" s="129"/>
    </row>
    <row r="70" spans="2:99" ht="9.75" customHeight="1">
      <c r="B70" s="607"/>
      <c r="C70" s="546"/>
      <c r="D70" s="546"/>
      <c r="E70" s="546"/>
      <c r="F70" s="546"/>
      <c r="G70" s="546"/>
      <c r="H70" s="546"/>
      <c r="I70" s="546"/>
      <c r="J70" s="546"/>
      <c r="K70" s="546"/>
      <c r="L70" s="546"/>
      <c r="M70" s="546"/>
      <c r="N70" s="546"/>
      <c r="O70" s="546"/>
      <c r="P70" s="546"/>
      <c r="Q70" s="546"/>
      <c r="R70" s="546"/>
      <c r="S70" s="546"/>
      <c r="T70" s="546"/>
      <c r="U70" s="546"/>
      <c r="V70" s="546"/>
      <c r="W70" s="584"/>
      <c r="X70" s="127"/>
      <c r="Y70" s="109"/>
      <c r="Z70" s="109"/>
      <c r="AA70" s="109"/>
      <c r="AB70" s="108"/>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108"/>
      <c r="BF70" s="109"/>
      <c r="BG70" s="109"/>
      <c r="BH70" s="109"/>
      <c r="BI70" s="128"/>
      <c r="BJ70" s="127"/>
      <c r="BK70" s="109"/>
      <c r="BL70" s="109"/>
      <c r="BM70" s="109"/>
      <c r="BN70" s="108"/>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108"/>
      <c r="CR70" s="109"/>
      <c r="CS70" s="109"/>
      <c r="CT70" s="109"/>
      <c r="CU70" s="129"/>
    </row>
    <row r="71" spans="2:99" ht="9.75" customHeight="1">
      <c r="B71" s="607"/>
      <c r="C71" s="546"/>
      <c r="D71" s="546"/>
      <c r="E71" s="546"/>
      <c r="F71" s="546"/>
      <c r="G71" s="546"/>
      <c r="H71" s="546"/>
      <c r="I71" s="546"/>
      <c r="J71" s="546"/>
      <c r="K71" s="546"/>
      <c r="L71" s="546"/>
      <c r="M71" s="546"/>
      <c r="N71" s="546"/>
      <c r="O71" s="546"/>
      <c r="P71" s="546"/>
      <c r="Q71" s="546"/>
      <c r="R71" s="546"/>
      <c r="S71" s="546"/>
      <c r="T71" s="546"/>
      <c r="U71" s="546"/>
      <c r="V71" s="546"/>
      <c r="W71" s="584"/>
      <c r="X71" s="127"/>
      <c r="Y71" s="109"/>
      <c r="Z71" s="109"/>
      <c r="AA71" s="109"/>
      <c r="AB71" s="108"/>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108"/>
      <c r="BF71" s="109"/>
      <c r="BG71" s="109"/>
      <c r="BH71" s="109"/>
      <c r="BI71" s="128"/>
      <c r="BJ71" s="127"/>
      <c r="BK71" s="109"/>
      <c r="BL71" s="109"/>
      <c r="BM71" s="109"/>
      <c r="BN71" s="108"/>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108"/>
      <c r="CR71" s="109"/>
      <c r="CS71" s="109"/>
      <c r="CT71" s="109"/>
      <c r="CU71" s="129"/>
    </row>
    <row r="72" spans="2:99" ht="9.75" customHeight="1">
      <c r="B72" s="607"/>
      <c r="C72" s="546"/>
      <c r="D72" s="546"/>
      <c r="E72" s="546"/>
      <c r="F72" s="546"/>
      <c r="G72" s="546"/>
      <c r="H72" s="546"/>
      <c r="I72" s="546"/>
      <c r="J72" s="546"/>
      <c r="K72" s="546"/>
      <c r="L72" s="546"/>
      <c r="M72" s="546"/>
      <c r="N72" s="546"/>
      <c r="O72" s="546"/>
      <c r="P72" s="546"/>
      <c r="Q72" s="546"/>
      <c r="R72" s="546"/>
      <c r="S72" s="546"/>
      <c r="T72" s="546"/>
      <c r="U72" s="546"/>
      <c r="V72" s="546"/>
      <c r="W72" s="584"/>
      <c r="X72" s="127"/>
      <c r="Y72" s="109"/>
      <c r="Z72" s="109"/>
      <c r="AA72" s="109"/>
      <c r="AB72" s="108"/>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108"/>
      <c r="BF72" s="109"/>
      <c r="BG72" s="109"/>
      <c r="BH72" s="109"/>
      <c r="BI72" s="128"/>
      <c r="BJ72" s="127"/>
      <c r="BK72" s="109"/>
      <c r="BL72" s="109"/>
      <c r="BM72" s="109"/>
      <c r="BN72" s="108"/>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108"/>
      <c r="CR72" s="109"/>
      <c r="CS72" s="109"/>
      <c r="CT72" s="109"/>
      <c r="CU72" s="129"/>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6"/>
      <c r="X73" s="130"/>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2"/>
      <c r="BJ73" s="130"/>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3"/>
    </row>
    <row r="74" spans="2:99" ht="9.75" customHeight="1">
      <c r="B74" s="643" t="s">
        <v>222</v>
      </c>
      <c r="C74" s="546"/>
      <c r="D74" s="546"/>
      <c r="E74" s="546"/>
      <c r="F74" s="546"/>
      <c r="G74" s="546"/>
      <c r="H74" s="546"/>
      <c r="I74" s="546"/>
      <c r="J74" s="546"/>
      <c r="K74" s="546"/>
      <c r="L74" s="546"/>
      <c r="M74" s="546"/>
      <c r="N74" s="546"/>
      <c r="O74" s="546"/>
      <c r="P74" s="546"/>
      <c r="Q74" s="546"/>
      <c r="R74" s="546"/>
      <c r="S74" s="546"/>
      <c r="T74" s="546"/>
      <c r="U74" s="546"/>
      <c r="V74" s="546"/>
      <c r="W74" s="584"/>
      <c r="X74" s="122"/>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5"/>
      <c r="BJ74" s="122"/>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6"/>
    </row>
    <row r="75" spans="2:99" ht="9.75" customHeight="1">
      <c r="B75" s="607"/>
      <c r="C75" s="546"/>
      <c r="D75" s="546"/>
      <c r="E75" s="546"/>
      <c r="F75" s="546"/>
      <c r="G75" s="546"/>
      <c r="H75" s="546"/>
      <c r="I75" s="546"/>
      <c r="J75" s="546"/>
      <c r="K75" s="546"/>
      <c r="L75" s="546"/>
      <c r="M75" s="546"/>
      <c r="N75" s="546"/>
      <c r="O75" s="546"/>
      <c r="P75" s="546"/>
      <c r="Q75" s="546"/>
      <c r="R75" s="546"/>
      <c r="S75" s="546"/>
      <c r="T75" s="546"/>
      <c r="U75" s="546"/>
      <c r="V75" s="546"/>
      <c r="W75" s="584"/>
      <c r="X75" s="127"/>
      <c r="Y75" s="109"/>
      <c r="Z75" s="109"/>
      <c r="AA75" s="109"/>
      <c r="AC75" s="539" t="s">
        <v>222</v>
      </c>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108"/>
      <c r="BF75" s="109"/>
      <c r="BG75" s="109"/>
      <c r="BH75" s="109"/>
      <c r="BI75" s="128"/>
      <c r="BJ75" s="127"/>
      <c r="BK75" s="109"/>
      <c r="BL75" s="109"/>
      <c r="BM75" s="109"/>
      <c r="BO75" s="539" t="s">
        <v>222</v>
      </c>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108"/>
      <c r="CR75" s="109"/>
      <c r="CS75" s="109"/>
      <c r="CT75" s="109"/>
      <c r="CU75" s="129"/>
    </row>
    <row r="76" spans="2:99" ht="9.75" customHeight="1">
      <c r="B76" s="607"/>
      <c r="C76" s="546"/>
      <c r="D76" s="546"/>
      <c r="E76" s="546"/>
      <c r="F76" s="546"/>
      <c r="G76" s="546"/>
      <c r="H76" s="546"/>
      <c r="I76" s="546"/>
      <c r="J76" s="546"/>
      <c r="K76" s="546"/>
      <c r="L76" s="546"/>
      <c r="M76" s="546"/>
      <c r="N76" s="546"/>
      <c r="O76" s="546"/>
      <c r="P76" s="546"/>
      <c r="Q76" s="546"/>
      <c r="R76" s="546"/>
      <c r="S76" s="546"/>
      <c r="T76" s="546"/>
      <c r="U76" s="546"/>
      <c r="V76" s="546"/>
      <c r="W76" s="584"/>
      <c r="X76" s="127"/>
      <c r="Y76" s="109"/>
      <c r="Z76" s="109"/>
      <c r="AA76" s="109"/>
      <c r="AB76" s="108"/>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108"/>
      <c r="BF76" s="109"/>
      <c r="BG76" s="109"/>
      <c r="BH76" s="109"/>
      <c r="BI76" s="128"/>
      <c r="BJ76" s="127"/>
      <c r="BK76" s="109"/>
      <c r="BL76" s="109"/>
      <c r="BM76" s="109"/>
      <c r="BN76" s="108"/>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108"/>
      <c r="CR76" s="109"/>
      <c r="CS76" s="109"/>
      <c r="CT76" s="109"/>
      <c r="CU76" s="129"/>
    </row>
    <row r="77" spans="2:99" ht="9.75" customHeight="1">
      <c r="B77" s="607"/>
      <c r="C77" s="546"/>
      <c r="D77" s="546"/>
      <c r="E77" s="546"/>
      <c r="F77" s="546"/>
      <c r="G77" s="546"/>
      <c r="H77" s="546"/>
      <c r="I77" s="546"/>
      <c r="J77" s="546"/>
      <c r="K77" s="546"/>
      <c r="L77" s="546"/>
      <c r="M77" s="546"/>
      <c r="N77" s="546"/>
      <c r="O77" s="546"/>
      <c r="P77" s="546"/>
      <c r="Q77" s="546"/>
      <c r="R77" s="546"/>
      <c r="S77" s="546"/>
      <c r="T77" s="546"/>
      <c r="U77" s="546"/>
      <c r="V77" s="546"/>
      <c r="W77" s="584"/>
      <c r="X77" s="127"/>
      <c r="Y77" s="109"/>
      <c r="Z77" s="109"/>
      <c r="AA77" s="109"/>
      <c r="AB77" s="108"/>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108"/>
      <c r="BF77" s="109"/>
      <c r="BG77" s="109"/>
      <c r="BH77" s="109"/>
      <c r="BI77" s="128"/>
      <c r="BJ77" s="127"/>
      <c r="BK77" s="109"/>
      <c r="BL77" s="109"/>
      <c r="BM77" s="109"/>
      <c r="BN77" s="108"/>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108"/>
      <c r="CR77" s="109"/>
      <c r="CS77" s="109"/>
      <c r="CT77" s="109"/>
      <c r="CU77" s="129"/>
    </row>
    <row r="78" spans="2:99" ht="9.75" customHeight="1">
      <c r="B78" s="607"/>
      <c r="C78" s="546"/>
      <c r="D78" s="546"/>
      <c r="E78" s="546"/>
      <c r="F78" s="546"/>
      <c r="G78" s="546"/>
      <c r="H78" s="546"/>
      <c r="I78" s="546"/>
      <c r="J78" s="546"/>
      <c r="K78" s="546"/>
      <c r="L78" s="546"/>
      <c r="M78" s="546"/>
      <c r="N78" s="546"/>
      <c r="O78" s="546"/>
      <c r="P78" s="546"/>
      <c r="Q78" s="546"/>
      <c r="R78" s="546"/>
      <c r="S78" s="546"/>
      <c r="T78" s="546"/>
      <c r="U78" s="546"/>
      <c r="V78" s="546"/>
      <c r="W78" s="584"/>
      <c r="X78" s="127"/>
      <c r="Y78" s="109"/>
      <c r="Z78" s="109"/>
      <c r="AA78" s="109"/>
      <c r="AB78" s="108"/>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108"/>
      <c r="BF78" s="109"/>
      <c r="BG78" s="109"/>
      <c r="BH78" s="109"/>
      <c r="BI78" s="128"/>
      <c r="BJ78" s="127"/>
      <c r="BK78" s="109"/>
      <c r="BL78" s="109"/>
      <c r="BM78" s="109"/>
      <c r="BN78" s="108"/>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108"/>
      <c r="CR78" s="109"/>
      <c r="CS78" s="109"/>
      <c r="CT78" s="109"/>
      <c r="CU78" s="129"/>
    </row>
    <row r="79" spans="2:99" ht="9.75" customHeight="1">
      <c r="B79" s="607"/>
      <c r="C79" s="546"/>
      <c r="D79" s="546"/>
      <c r="E79" s="546"/>
      <c r="F79" s="546"/>
      <c r="G79" s="546"/>
      <c r="H79" s="546"/>
      <c r="I79" s="546"/>
      <c r="J79" s="546"/>
      <c r="K79" s="546"/>
      <c r="L79" s="546"/>
      <c r="M79" s="546"/>
      <c r="N79" s="546"/>
      <c r="O79" s="546"/>
      <c r="P79" s="546"/>
      <c r="Q79" s="546"/>
      <c r="R79" s="546"/>
      <c r="S79" s="546"/>
      <c r="T79" s="546"/>
      <c r="U79" s="546"/>
      <c r="V79" s="546"/>
      <c r="W79" s="584"/>
      <c r="X79" s="127"/>
      <c r="Y79" s="109"/>
      <c r="Z79" s="109"/>
      <c r="AA79" s="109"/>
      <c r="AB79" s="108"/>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108"/>
      <c r="BF79" s="109"/>
      <c r="BG79" s="109"/>
      <c r="BH79" s="109"/>
      <c r="BI79" s="128"/>
      <c r="BJ79" s="127"/>
      <c r="BK79" s="109"/>
      <c r="BL79" s="109"/>
      <c r="BM79" s="109"/>
      <c r="BN79" s="108"/>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108"/>
      <c r="CR79" s="109"/>
      <c r="CS79" s="109"/>
      <c r="CT79" s="109"/>
      <c r="CU79" s="129"/>
    </row>
    <row r="80" spans="2:99" ht="9.75" customHeight="1">
      <c r="B80" s="607"/>
      <c r="C80" s="546"/>
      <c r="D80" s="546"/>
      <c r="E80" s="546"/>
      <c r="F80" s="546"/>
      <c r="G80" s="546"/>
      <c r="H80" s="546"/>
      <c r="I80" s="546"/>
      <c r="J80" s="546"/>
      <c r="K80" s="546"/>
      <c r="L80" s="546"/>
      <c r="M80" s="546"/>
      <c r="N80" s="546"/>
      <c r="O80" s="546"/>
      <c r="P80" s="546"/>
      <c r="Q80" s="546"/>
      <c r="R80" s="546"/>
      <c r="S80" s="546"/>
      <c r="T80" s="546"/>
      <c r="U80" s="546"/>
      <c r="V80" s="546"/>
      <c r="W80" s="584"/>
      <c r="X80" s="127"/>
      <c r="Y80" s="109"/>
      <c r="Z80" s="109"/>
      <c r="AA80" s="109"/>
      <c r="AB80" s="108"/>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108"/>
      <c r="BF80" s="109"/>
      <c r="BG80" s="109"/>
      <c r="BH80" s="109"/>
      <c r="BI80" s="128"/>
      <c r="BJ80" s="127"/>
      <c r="BK80" s="109"/>
      <c r="BL80" s="109"/>
      <c r="BM80" s="109"/>
      <c r="BN80" s="108"/>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108"/>
      <c r="CR80" s="109"/>
      <c r="CS80" s="109"/>
      <c r="CT80" s="109"/>
      <c r="CU80" s="129"/>
    </row>
    <row r="81" spans="2:99" ht="9.75" customHeight="1">
      <c r="B81" s="607"/>
      <c r="C81" s="546"/>
      <c r="D81" s="546"/>
      <c r="E81" s="546"/>
      <c r="F81" s="546"/>
      <c r="G81" s="546"/>
      <c r="H81" s="546"/>
      <c r="I81" s="546"/>
      <c r="J81" s="546"/>
      <c r="K81" s="546"/>
      <c r="L81" s="546"/>
      <c r="M81" s="546"/>
      <c r="N81" s="546"/>
      <c r="O81" s="546"/>
      <c r="P81" s="546"/>
      <c r="Q81" s="546"/>
      <c r="R81" s="546"/>
      <c r="S81" s="546"/>
      <c r="T81" s="546"/>
      <c r="U81" s="546"/>
      <c r="V81" s="546"/>
      <c r="W81" s="584"/>
      <c r="X81" s="127"/>
      <c r="Y81" s="109"/>
      <c r="Z81" s="109"/>
      <c r="AA81" s="109"/>
      <c r="AB81" s="108"/>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108"/>
      <c r="BF81" s="109"/>
      <c r="BG81" s="109"/>
      <c r="BH81" s="109"/>
      <c r="BI81" s="128"/>
      <c r="BJ81" s="127"/>
      <c r="BK81" s="109"/>
      <c r="BL81" s="109"/>
      <c r="BM81" s="109"/>
      <c r="BN81" s="108"/>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108"/>
      <c r="CR81" s="109"/>
      <c r="CS81" s="109"/>
      <c r="CT81" s="109"/>
      <c r="CU81" s="129"/>
    </row>
    <row r="82" spans="2:99" ht="9.75" customHeight="1">
      <c r="B82" s="607"/>
      <c r="C82" s="546"/>
      <c r="D82" s="546"/>
      <c r="E82" s="546"/>
      <c r="F82" s="546"/>
      <c r="G82" s="546"/>
      <c r="H82" s="546"/>
      <c r="I82" s="546"/>
      <c r="J82" s="546"/>
      <c r="K82" s="546"/>
      <c r="L82" s="546"/>
      <c r="M82" s="546"/>
      <c r="N82" s="546"/>
      <c r="O82" s="546"/>
      <c r="P82" s="546"/>
      <c r="Q82" s="546"/>
      <c r="R82" s="546"/>
      <c r="S82" s="546"/>
      <c r="T82" s="546"/>
      <c r="U82" s="546"/>
      <c r="V82" s="546"/>
      <c r="W82" s="584"/>
      <c r="X82" s="127"/>
      <c r="Y82" s="109"/>
      <c r="Z82" s="109"/>
      <c r="AA82" s="109"/>
      <c r="AB82" s="108"/>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108"/>
      <c r="BF82" s="109"/>
      <c r="BG82" s="109"/>
      <c r="BH82" s="109"/>
      <c r="BI82" s="128"/>
      <c r="BJ82" s="127"/>
      <c r="BK82" s="109"/>
      <c r="BL82" s="109"/>
      <c r="BM82" s="109"/>
      <c r="BN82" s="108"/>
      <c r="BO82" s="539"/>
      <c r="BP82" s="539"/>
      <c r="BQ82" s="539"/>
      <c r="BR82" s="539"/>
      <c r="BS82" s="539"/>
      <c r="BT82" s="539"/>
      <c r="BU82" s="539"/>
      <c r="BV82" s="539"/>
      <c r="BW82" s="539"/>
      <c r="BX82" s="539"/>
      <c r="BY82" s="539"/>
      <c r="BZ82" s="539"/>
      <c r="CA82" s="539"/>
      <c r="CB82" s="539"/>
      <c r="CC82" s="539"/>
      <c r="CD82" s="539"/>
      <c r="CE82" s="539"/>
      <c r="CF82" s="539"/>
      <c r="CG82" s="539"/>
      <c r="CH82" s="539"/>
      <c r="CI82" s="539"/>
      <c r="CJ82" s="539"/>
      <c r="CK82" s="539"/>
      <c r="CL82" s="539"/>
      <c r="CM82" s="539"/>
      <c r="CN82" s="539"/>
      <c r="CO82" s="539"/>
      <c r="CP82" s="539"/>
      <c r="CQ82" s="108"/>
      <c r="CR82" s="109"/>
      <c r="CS82" s="109"/>
      <c r="CT82" s="109"/>
      <c r="CU82" s="129"/>
    </row>
    <row r="83" spans="2:99" ht="9.75" customHeight="1">
      <c r="B83" s="607"/>
      <c r="C83" s="546"/>
      <c r="D83" s="546"/>
      <c r="E83" s="546"/>
      <c r="F83" s="546"/>
      <c r="G83" s="546"/>
      <c r="H83" s="546"/>
      <c r="I83" s="546"/>
      <c r="J83" s="546"/>
      <c r="K83" s="546"/>
      <c r="L83" s="546"/>
      <c r="M83" s="546"/>
      <c r="N83" s="546"/>
      <c r="O83" s="546"/>
      <c r="P83" s="546"/>
      <c r="Q83" s="546"/>
      <c r="R83" s="546"/>
      <c r="S83" s="546"/>
      <c r="T83" s="546"/>
      <c r="U83" s="546"/>
      <c r="V83" s="546"/>
      <c r="W83" s="584"/>
      <c r="X83" s="127"/>
      <c r="Y83" s="109"/>
      <c r="Z83" s="109"/>
      <c r="AA83" s="109"/>
      <c r="AB83" s="108"/>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108"/>
      <c r="BF83" s="109"/>
      <c r="BG83" s="109"/>
      <c r="BH83" s="109"/>
      <c r="BI83" s="128"/>
      <c r="BJ83" s="127"/>
      <c r="BK83" s="109"/>
      <c r="BL83" s="109"/>
      <c r="BM83" s="109"/>
      <c r="BN83" s="108"/>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108"/>
      <c r="CR83" s="109"/>
      <c r="CS83" s="109"/>
      <c r="CT83" s="109"/>
      <c r="CU83" s="129"/>
    </row>
    <row r="84" spans="2:99" ht="9.75" customHeight="1">
      <c r="B84" s="607"/>
      <c r="C84" s="546"/>
      <c r="D84" s="546"/>
      <c r="E84" s="546"/>
      <c r="F84" s="546"/>
      <c r="G84" s="546"/>
      <c r="H84" s="546"/>
      <c r="I84" s="546"/>
      <c r="J84" s="546"/>
      <c r="K84" s="546"/>
      <c r="L84" s="546"/>
      <c r="M84" s="546"/>
      <c r="N84" s="546"/>
      <c r="O84" s="546"/>
      <c r="P84" s="546"/>
      <c r="Q84" s="546"/>
      <c r="R84" s="546"/>
      <c r="S84" s="546"/>
      <c r="T84" s="546"/>
      <c r="U84" s="546"/>
      <c r="V84" s="546"/>
      <c r="W84" s="584"/>
      <c r="X84" s="127"/>
      <c r="Y84" s="109"/>
      <c r="Z84" s="109"/>
      <c r="AA84" s="109"/>
      <c r="AB84" s="108"/>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108"/>
      <c r="BF84" s="109"/>
      <c r="BG84" s="109"/>
      <c r="BH84" s="109"/>
      <c r="BI84" s="128"/>
      <c r="BJ84" s="127"/>
      <c r="BK84" s="109"/>
      <c r="BL84" s="109"/>
      <c r="BM84" s="109"/>
      <c r="BN84" s="108"/>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108"/>
      <c r="CR84" s="109"/>
      <c r="CS84" s="109"/>
      <c r="CT84" s="109"/>
      <c r="CU84" s="129"/>
    </row>
    <row r="85" spans="2:99" ht="9.75" customHeight="1">
      <c r="B85" s="607"/>
      <c r="C85" s="546"/>
      <c r="D85" s="546"/>
      <c r="E85" s="546"/>
      <c r="F85" s="546"/>
      <c r="G85" s="546"/>
      <c r="H85" s="546"/>
      <c r="I85" s="546"/>
      <c r="J85" s="546"/>
      <c r="K85" s="546"/>
      <c r="L85" s="546"/>
      <c r="M85" s="546"/>
      <c r="N85" s="546"/>
      <c r="O85" s="546"/>
      <c r="P85" s="546"/>
      <c r="Q85" s="546"/>
      <c r="R85" s="546"/>
      <c r="S85" s="546"/>
      <c r="T85" s="546"/>
      <c r="U85" s="546"/>
      <c r="V85" s="546"/>
      <c r="W85" s="584"/>
      <c r="X85" s="127"/>
      <c r="Y85" s="109"/>
      <c r="Z85" s="109"/>
      <c r="AA85" s="109"/>
      <c r="AB85" s="108"/>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108"/>
      <c r="BF85" s="109"/>
      <c r="BG85" s="109"/>
      <c r="BH85" s="109"/>
      <c r="BI85" s="128"/>
      <c r="BJ85" s="127"/>
      <c r="BK85" s="109"/>
      <c r="BL85" s="109"/>
      <c r="BM85" s="109"/>
      <c r="BN85" s="108"/>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108"/>
      <c r="CR85" s="109"/>
      <c r="CS85" s="109"/>
      <c r="CT85" s="109"/>
      <c r="CU85" s="129"/>
    </row>
    <row r="86" spans="2:99" ht="9.75" customHeight="1">
      <c r="B86" s="607"/>
      <c r="C86" s="546"/>
      <c r="D86" s="546"/>
      <c r="E86" s="546"/>
      <c r="F86" s="546"/>
      <c r="G86" s="546"/>
      <c r="H86" s="546"/>
      <c r="I86" s="546"/>
      <c r="J86" s="546"/>
      <c r="K86" s="546"/>
      <c r="L86" s="546"/>
      <c r="M86" s="546"/>
      <c r="N86" s="546"/>
      <c r="O86" s="546"/>
      <c r="P86" s="546"/>
      <c r="Q86" s="546"/>
      <c r="R86" s="546"/>
      <c r="S86" s="546"/>
      <c r="T86" s="546"/>
      <c r="U86" s="546"/>
      <c r="V86" s="546"/>
      <c r="W86" s="584"/>
      <c r="X86" s="127"/>
      <c r="Y86" s="109"/>
      <c r="Z86" s="109"/>
      <c r="AA86" s="109"/>
      <c r="AB86" s="108"/>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108"/>
      <c r="BF86" s="109"/>
      <c r="BG86" s="109"/>
      <c r="BH86" s="109"/>
      <c r="BI86" s="128"/>
      <c r="BJ86" s="127"/>
      <c r="BK86" s="109"/>
      <c r="BL86" s="109"/>
      <c r="BM86" s="109"/>
      <c r="BN86" s="108"/>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108"/>
      <c r="CR86" s="109"/>
      <c r="CS86" s="109"/>
      <c r="CT86" s="109"/>
      <c r="CU86" s="129"/>
    </row>
    <row r="87" spans="2:99" ht="9.75" customHeight="1">
      <c r="B87" s="607"/>
      <c r="C87" s="546"/>
      <c r="D87" s="546"/>
      <c r="E87" s="546"/>
      <c r="F87" s="546"/>
      <c r="G87" s="546"/>
      <c r="H87" s="546"/>
      <c r="I87" s="546"/>
      <c r="J87" s="546"/>
      <c r="K87" s="546"/>
      <c r="L87" s="546"/>
      <c r="M87" s="546"/>
      <c r="N87" s="546"/>
      <c r="O87" s="546"/>
      <c r="P87" s="546"/>
      <c r="Q87" s="546"/>
      <c r="R87" s="546"/>
      <c r="S87" s="546"/>
      <c r="T87" s="546"/>
      <c r="U87" s="546"/>
      <c r="V87" s="546"/>
      <c r="W87" s="584"/>
      <c r="X87" s="127"/>
      <c r="Y87" s="109"/>
      <c r="Z87" s="109"/>
      <c r="AA87" s="109"/>
      <c r="AB87" s="108"/>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108"/>
      <c r="BF87" s="109"/>
      <c r="BG87" s="109"/>
      <c r="BH87" s="109"/>
      <c r="BI87" s="128"/>
      <c r="BJ87" s="127"/>
      <c r="BK87" s="109"/>
      <c r="BL87" s="109"/>
      <c r="BM87" s="109"/>
      <c r="BN87" s="108"/>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108"/>
      <c r="CR87" s="109"/>
      <c r="CS87" s="109"/>
      <c r="CT87" s="109"/>
      <c r="CU87" s="129"/>
    </row>
    <row r="88" spans="2:99" ht="9.75" customHeight="1">
      <c r="B88" s="607"/>
      <c r="C88" s="546"/>
      <c r="D88" s="546"/>
      <c r="E88" s="546"/>
      <c r="F88" s="546"/>
      <c r="G88" s="546"/>
      <c r="H88" s="546"/>
      <c r="I88" s="546"/>
      <c r="J88" s="546"/>
      <c r="K88" s="546"/>
      <c r="L88" s="546"/>
      <c r="M88" s="546"/>
      <c r="N88" s="546"/>
      <c r="O88" s="546"/>
      <c r="P88" s="546"/>
      <c r="Q88" s="546"/>
      <c r="R88" s="546"/>
      <c r="S88" s="546"/>
      <c r="T88" s="546"/>
      <c r="U88" s="546"/>
      <c r="V88" s="546"/>
      <c r="W88" s="584"/>
      <c r="X88" s="127"/>
      <c r="Y88" s="109"/>
      <c r="Z88" s="109"/>
      <c r="AA88" s="109"/>
      <c r="AB88" s="108"/>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108"/>
      <c r="BF88" s="109"/>
      <c r="BG88" s="109"/>
      <c r="BH88" s="109"/>
      <c r="BI88" s="128"/>
      <c r="BJ88" s="127"/>
      <c r="BK88" s="109"/>
      <c r="BL88" s="109"/>
      <c r="BM88" s="109"/>
      <c r="BN88" s="108"/>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108"/>
      <c r="CR88" s="109"/>
      <c r="CS88" s="109"/>
      <c r="CT88" s="109"/>
      <c r="CU88" s="129"/>
    </row>
    <row r="89" spans="2:99" ht="9.75" customHeight="1">
      <c r="B89" s="607"/>
      <c r="C89" s="546"/>
      <c r="D89" s="546"/>
      <c r="E89" s="546"/>
      <c r="F89" s="546"/>
      <c r="G89" s="546"/>
      <c r="H89" s="546"/>
      <c r="I89" s="546"/>
      <c r="J89" s="546"/>
      <c r="K89" s="546"/>
      <c r="L89" s="546"/>
      <c r="M89" s="546"/>
      <c r="N89" s="546"/>
      <c r="O89" s="546"/>
      <c r="P89" s="546"/>
      <c r="Q89" s="546"/>
      <c r="R89" s="546"/>
      <c r="S89" s="546"/>
      <c r="T89" s="546"/>
      <c r="U89" s="546"/>
      <c r="V89" s="546"/>
      <c r="W89" s="584"/>
      <c r="X89" s="127"/>
      <c r="Y89" s="109"/>
      <c r="Z89" s="109"/>
      <c r="AA89" s="109"/>
      <c r="AB89" s="108"/>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108"/>
      <c r="BF89" s="109"/>
      <c r="BG89" s="109"/>
      <c r="BH89" s="109"/>
      <c r="BI89" s="128"/>
      <c r="BJ89" s="127"/>
      <c r="BK89" s="109"/>
      <c r="BL89" s="109"/>
      <c r="BM89" s="109"/>
      <c r="BN89" s="108"/>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108"/>
      <c r="CR89" s="109"/>
      <c r="CS89" s="109"/>
      <c r="CT89" s="109"/>
      <c r="CU89" s="129"/>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6"/>
      <c r="X90" s="130"/>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2"/>
      <c r="BJ90" s="130"/>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3"/>
    </row>
    <row r="91" spans="2:99" ht="9.75" customHeight="1">
      <c r="B91" s="643" t="s">
        <v>222</v>
      </c>
      <c r="C91" s="546"/>
      <c r="D91" s="546"/>
      <c r="E91" s="546"/>
      <c r="F91" s="546"/>
      <c r="G91" s="546"/>
      <c r="H91" s="546"/>
      <c r="I91" s="546"/>
      <c r="J91" s="546"/>
      <c r="K91" s="546"/>
      <c r="L91" s="546"/>
      <c r="M91" s="546"/>
      <c r="N91" s="546"/>
      <c r="O91" s="546"/>
      <c r="P91" s="546"/>
      <c r="Q91" s="546"/>
      <c r="R91" s="546"/>
      <c r="S91" s="546"/>
      <c r="T91" s="546"/>
      <c r="U91" s="546"/>
      <c r="V91" s="546"/>
      <c r="W91" s="584"/>
      <c r="X91" s="122"/>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5"/>
      <c r="BJ91" s="122"/>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6"/>
    </row>
    <row r="92" spans="2:99" ht="9.75" customHeight="1">
      <c r="B92" s="607"/>
      <c r="C92" s="546"/>
      <c r="D92" s="546"/>
      <c r="E92" s="546"/>
      <c r="F92" s="546"/>
      <c r="G92" s="546"/>
      <c r="H92" s="546"/>
      <c r="I92" s="546"/>
      <c r="J92" s="546"/>
      <c r="K92" s="546"/>
      <c r="L92" s="546"/>
      <c r="M92" s="546"/>
      <c r="N92" s="546"/>
      <c r="O92" s="546"/>
      <c r="P92" s="546"/>
      <c r="Q92" s="546"/>
      <c r="R92" s="546"/>
      <c r="S92" s="546"/>
      <c r="T92" s="546"/>
      <c r="U92" s="546"/>
      <c r="V92" s="546"/>
      <c r="W92" s="584"/>
      <c r="X92" s="127"/>
      <c r="Y92" s="109"/>
      <c r="Z92" s="109"/>
      <c r="AA92" s="109"/>
      <c r="AC92" s="539" t="s">
        <v>222</v>
      </c>
      <c r="AD92" s="539"/>
      <c r="AE92" s="539"/>
      <c r="AF92" s="539"/>
      <c r="AG92" s="539"/>
      <c r="AH92" s="539"/>
      <c r="AI92" s="539"/>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108"/>
      <c r="BF92" s="109"/>
      <c r="BG92" s="109"/>
      <c r="BH92" s="109"/>
      <c r="BI92" s="128"/>
      <c r="BJ92" s="127"/>
      <c r="BK92" s="109"/>
      <c r="BL92" s="109"/>
      <c r="BM92" s="109"/>
      <c r="BO92" s="539" t="s">
        <v>222</v>
      </c>
      <c r="BP92" s="539"/>
      <c r="BQ92" s="539"/>
      <c r="BR92" s="539"/>
      <c r="BS92" s="539"/>
      <c r="BT92" s="539"/>
      <c r="BU92" s="539"/>
      <c r="BV92" s="539"/>
      <c r="BW92" s="539"/>
      <c r="BX92" s="539"/>
      <c r="BY92" s="539"/>
      <c r="BZ92" s="539"/>
      <c r="CA92" s="539"/>
      <c r="CB92" s="539"/>
      <c r="CC92" s="539"/>
      <c r="CD92" s="539"/>
      <c r="CE92" s="539"/>
      <c r="CF92" s="539"/>
      <c r="CG92" s="539"/>
      <c r="CH92" s="539"/>
      <c r="CI92" s="539"/>
      <c r="CJ92" s="539"/>
      <c r="CK92" s="539"/>
      <c r="CL92" s="539"/>
      <c r="CM92" s="539"/>
      <c r="CN92" s="539"/>
      <c r="CO92" s="539"/>
      <c r="CP92" s="539"/>
      <c r="CQ92" s="108"/>
      <c r="CR92" s="109"/>
      <c r="CS92" s="109"/>
      <c r="CT92" s="109"/>
      <c r="CU92" s="129"/>
    </row>
    <row r="93" spans="2:99" ht="9.75" customHeight="1">
      <c r="B93" s="607"/>
      <c r="C93" s="546"/>
      <c r="D93" s="546"/>
      <c r="E93" s="546"/>
      <c r="F93" s="546"/>
      <c r="G93" s="546"/>
      <c r="H93" s="546"/>
      <c r="I93" s="546"/>
      <c r="J93" s="546"/>
      <c r="K93" s="546"/>
      <c r="L93" s="546"/>
      <c r="M93" s="546"/>
      <c r="N93" s="546"/>
      <c r="O93" s="546"/>
      <c r="P93" s="546"/>
      <c r="Q93" s="546"/>
      <c r="R93" s="546"/>
      <c r="S93" s="546"/>
      <c r="T93" s="546"/>
      <c r="U93" s="546"/>
      <c r="V93" s="546"/>
      <c r="W93" s="584"/>
      <c r="X93" s="127"/>
      <c r="Y93" s="109"/>
      <c r="Z93" s="109"/>
      <c r="AA93" s="109"/>
      <c r="AB93" s="108"/>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108"/>
      <c r="BF93" s="109"/>
      <c r="BG93" s="109"/>
      <c r="BH93" s="109"/>
      <c r="BI93" s="128"/>
      <c r="BJ93" s="127"/>
      <c r="BK93" s="109"/>
      <c r="BL93" s="109"/>
      <c r="BM93" s="109"/>
      <c r="BN93" s="108"/>
      <c r="BO93" s="539"/>
      <c r="BP93" s="539"/>
      <c r="BQ93" s="539"/>
      <c r="BR93" s="539"/>
      <c r="BS93" s="539"/>
      <c r="BT93" s="539"/>
      <c r="BU93" s="539"/>
      <c r="BV93" s="539"/>
      <c r="BW93" s="539"/>
      <c r="BX93" s="539"/>
      <c r="BY93" s="539"/>
      <c r="BZ93" s="539"/>
      <c r="CA93" s="539"/>
      <c r="CB93" s="539"/>
      <c r="CC93" s="539"/>
      <c r="CD93" s="539"/>
      <c r="CE93" s="539"/>
      <c r="CF93" s="539"/>
      <c r="CG93" s="539"/>
      <c r="CH93" s="539"/>
      <c r="CI93" s="539"/>
      <c r="CJ93" s="539"/>
      <c r="CK93" s="539"/>
      <c r="CL93" s="539"/>
      <c r="CM93" s="539"/>
      <c r="CN93" s="539"/>
      <c r="CO93" s="539"/>
      <c r="CP93" s="539"/>
      <c r="CQ93" s="108"/>
      <c r="CR93" s="109"/>
      <c r="CS93" s="109"/>
      <c r="CT93" s="109"/>
      <c r="CU93" s="129"/>
    </row>
    <row r="94" spans="2:99" ht="9.75" customHeight="1">
      <c r="B94" s="607"/>
      <c r="C94" s="546"/>
      <c r="D94" s="546"/>
      <c r="E94" s="546"/>
      <c r="F94" s="546"/>
      <c r="G94" s="546"/>
      <c r="H94" s="546"/>
      <c r="I94" s="546"/>
      <c r="J94" s="546"/>
      <c r="K94" s="546"/>
      <c r="L94" s="546"/>
      <c r="M94" s="546"/>
      <c r="N94" s="546"/>
      <c r="O94" s="546"/>
      <c r="P94" s="546"/>
      <c r="Q94" s="546"/>
      <c r="R94" s="546"/>
      <c r="S94" s="546"/>
      <c r="T94" s="546"/>
      <c r="U94" s="546"/>
      <c r="V94" s="546"/>
      <c r="W94" s="584"/>
      <c r="X94" s="127"/>
      <c r="Y94" s="109"/>
      <c r="Z94" s="109"/>
      <c r="AA94" s="109"/>
      <c r="AB94" s="108"/>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108"/>
      <c r="BF94" s="109"/>
      <c r="BG94" s="109"/>
      <c r="BH94" s="109"/>
      <c r="BI94" s="128"/>
      <c r="BJ94" s="127"/>
      <c r="BK94" s="109"/>
      <c r="BL94" s="109"/>
      <c r="BM94" s="109"/>
      <c r="BN94" s="108"/>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108"/>
      <c r="CR94" s="109"/>
      <c r="CS94" s="109"/>
      <c r="CT94" s="109"/>
      <c r="CU94" s="129"/>
    </row>
    <row r="95" spans="2:99" ht="9.75" customHeight="1">
      <c r="B95" s="607"/>
      <c r="C95" s="546"/>
      <c r="D95" s="546"/>
      <c r="E95" s="546"/>
      <c r="F95" s="546"/>
      <c r="G95" s="546"/>
      <c r="H95" s="546"/>
      <c r="I95" s="546"/>
      <c r="J95" s="546"/>
      <c r="K95" s="546"/>
      <c r="L95" s="546"/>
      <c r="M95" s="546"/>
      <c r="N95" s="546"/>
      <c r="O95" s="546"/>
      <c r="P95" s="546"/>
      <c r="Q95" s="546"/>
      <c r="R95" s="546"/>
      <c r="S95" s="546"/>
      <c r="T95" s="546"/>
      <c r="U95" s="546"/>
      <c r="V95" s="546"/>
      <c r="W95" s="584"/>
      <c r="X95" s="127"/>
      <c r="Y95" s="109"/>
      <c r="Z95" s="109"/>
      <c r="AA95" s="109"/>
      <c r="AB95" s="108"/>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108"/>
      <c r="BF95" s="109"/>
      <c r="BG95" s="109"/>
      <c r="BH95" s="109"/>
      <c r="BI95" s="128"/>
      <c r="BJ95" s="127"/>
      <c r="BK95" s="109"/>
      <c r="BL95" s="109"/>
      <c r="BM95" s="109"/>
      <c r="BN95" s="108"/>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108"/>
      <c r="CR95" s="109"/>
      <c r="CS95" s="109"/>
      <c r="CT95" s="109"/>
      <c r="CU95" s="129"/>
    </row>
    <row r="96" spans="2:99" ht="9.75" customHeight="1">
      <c r="B96" s="607"/>
      <c r="C96" s="546"/>
      <c r="D96" s="546"/>
      <c r="E96" s="546"/>
      <c r="F96" s="546"/>
      <c r="G96" s="546"/>
      <c r="H96" s="546"/>
      <c r="I96" s="546"/>
      <c r="J96" s="546"/>
      <c r="K96" s="546"/>
      <c r="L96" s="546"/>
      <c r="M96" s="546"/>
      <c r="N96" s="546"/>
      <c r="O96" s="546"/>
      <c r="P96" s="546"/>
      <c r="Q96" s="546"/>
      <c r="R96" s="546"/>
      <c r="S96" s="546"/>
      <c r="T96" s="546"/>
      <c r="U96" s="546"/>
      <c r="V96" s="546"/>
      <c r="W96" s="584"/>
      <c r="X96" s="127"/>
      <c r="Y96" s="109"/>
      <c r="Z96" s="109"/>
      <c r="AA96" s="109"/>
      <c r="AB96" s="108"/>
      <c r="AC96" s="539"/>
      <c r="AD96" s="539"/>
      <c r="AE96" s="539"/>
      <c r="AF96" s="539"/>
      <c r="AG96" s="539"/>
      <c r="AH96" s="539"/>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108"/>
      <c r="BF96" s="109"/>
      <c r="BG96" s="109"/>
      <c r="BH96" s="109"/>
      <c r="BI96" s="128"/>
      <c r="BJ96" s="127"/>
      <c r="BK96" s="109"/>
      <c r="BL96" s="109"/>
      <c r="BM96" s="109"/>
      <c r="BN96" s="108"/>
      <c r="BO96" s="539"/>
      <c r="BP96" s="539"/>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108"/>
      <c r="CR96" s="109"/>
      <c r="CS96" s="109"/>
      <c r="CT96" s="109"/>
      <c r="CU96" s="129"/>
    </row>
    <row r="97" spans="2:99" ht="9.75" customHeight="1">
      <c r="B97" s="607"/>
      <c r="C97" s="546"/>
      <c r="D97" s="546"/>
      <c r="E97" s="546"/>
      <c r="F97" s="546"/>
      <c r="G97" s="546"/>
      <c r="H97" s="546"/>
      <c r="I97" s="546"/>
      <c r="J97" s="546"/>
      <c r="K97" s="546"/>
      <c r="L97" s="546"/>
      <c r="M97" s="546"/>
      <c r="N97" s="546"/>
      <c r="O97" s="546"/>
      <c r="P97" s="546"/>
      <c r="Q97" s="546"/>
      <c r="R97" s="546"/>
      <c r="S97" s="546"/>
      <c r="T97" s="546"/>
      <c r="U97" s="546"/>
      <c r="V97" s="546"/>
      <c r="W97" s="584"/>
      <c r="X97" s="127"/>
      <c r="Y97" s="109"/>
      <c r="Z97" s="109"/>
      <c r="AA97" s="109"/>
      <c r="AB97" s="108"/>
      <c r="AC97" s="539"/>
      <c r="AD97" s="539"/>
      <c r="AE97" s="539"/>
      <c r="AF97" s="539"/>
      <c r="AG97" s="539"/>
      <c r="AH97" s="539"/>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108"/>
      <c r="BF97" s="109"/>
      <c r="BG97" s="109"/>
      <c r="BH97" s="109"/>
      <c r="BI97" s="128"/>
      <c r="BJ97" s="127"/>
      <c r="BK97" s="109"/>
      <c r="BL97" s="109"/>
      <c r="BM97" s="109"/>
      <c r="BN97" s="108"/>
      <c r="BO97" s="539"/>
      <c r="BP97" s="539"/>
      <c r="BQ97" s="539"/>
      <c r="BR97" s="539"/>
      <c r="BS97" s="539"/>
      <c r="BT97" s="539"/>
      <c r="BU97" s="539"/>
      <c r="BV97" s="539"/>
      <c r="BW97" s="539"/>
      <c r="BX97" s="539"/>
      <c r="BY97" s="539"/>
      <c r="BZ97" s="539"/>
      <c r="CA97" s="539"/>
      <c r="CB97" s="539"/>
      <c r="CC97" s="539"/>
      <c r="CD97" s="539"/>
      <c r="CE97" s="539"/>
      <c r="CF97" s="539"/>
      <c r="CG97" s="539"/>
      <c r="CH97" s="539"/>
      <c r="CI97" s="539"/>
      <c r="CJ97" s="539"/>
      <c r="CK97" s="539"/>
      <c r="CL97" s="539"/>
      <c r="CM97" s="539"/>
      <c r="CN97" s="539"/>
      <c r="CO97" s="539"/>
      <c r="CP97" s="539"/>
      <c r="CQ97" s="108"/>
      <c r="CR97" s="109"/>
      <c r="CS97" s="109"/>
      <c r="CT97" s="109"/>
      <c r="CU97" s="129"/>
    </row>
    <row r="98" spans="2:99" ht="9.75" customHeight="1">
      <c r="B98" s="607"/>
      <c r="C98" s="546"/>
      <c r="D98" s="546"/>
      <c r="E98" s="546"/>
      <c r="F98" s="546"/>
      <c r="G98" s="546"/>
      <c r="H98" s="546"/>
      <c r="I98" s="546"/>
      <c r="J98" s="546"/>
      <c r="K98" s="546"/>
      <c r="L98" s="546"/>
      <c r="M98" s="546"/>
      <c r="N98" s="546"/>
      <c r="O98" s="546"/>
      <c r="P98" s="546"/>
      <c r="Q98" s="546"/>
      <c r="R98" s="546"/>
      <c r="S98" s="546"/>
      <c r="T98" s="546"/>
      <c r="U98" s="546"/>
      <c r="V98" s="546"/>
      <c r="W98" s="584"/>
      <c r="X98" s="127"/>
      <c r="Y98" s="109"/>
      <c r="Z98" s="109"/>
      <c r="AA98" s="109"/>
      <c r="AB98" s="108"/>
      <c r="AC98" s="539"/>
      <c r="AD98" s="539"/>
      <c r="AE98" s="539"/>
      <c r="AF98" s="539"/>
      <c r="AG98" s="539"/>
      <c r="AH98" s="539"/>
      <c r="AI98" s="539"/>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108"/>
      <c r="BF98" s="109"/>
      <c r="BG98" s="109"/>
      <c r="BH98" s="109"/>
      <c r="BI98" s="128"/>
      <c r="BJ98" s="127"/>
      <c r="BK98" s="109"/>
      <c r="BL98" s="109"/>
      <c r="BM98" s="109"/>
      <c r="BN98" s="108"/>
      <c r="BO98" s="539"/>
      <c r="BP98" s="539"/>
      <c r="BQ98" s="539"/>
      <c r="BR98" s="539"/>
      <c r="BS98" s="539"/>
      <c r="BT98" s="539"/>
      <c r="BU98" s="539"/>
      <c r="BV98" s="539"/>
      <c r="BW98" s="539"/>
      <c r="BX98" s="539"/>
      <c r="BY98" s="539"/>
      <c r="BZ98" s="539"/>
      <c r="CA98" s="539"/>
      <c r="CB98" s="539"/>
      <c r="CC98" s="539"/>
      <c r="CD98" s="539"/>
      <c r="CE98" s="539"/>
      <c r="CF98" s="539"/>
      <c r="CG98" s="539"/>
      <c r="CH98" s="539"/>
      <c r="CI98" s="539"/>
      <c r="CJ98" s="539"/>
      <c r="CK98" s="539"/>
      <c r="CL98" s="539"/>
      <c r="CM98" s="539"/>
      <c r="CN98" s="539"/>
      <c r="CO98" s="539"/>
      <c r="CP98" s="539"/>
      <c r="CQ98" s="108"/>
      <c r="CR98" s="109"/>
      <c r="CS98" s="109"/>
      <c r="CT98" s="109"/>
      <c r="CU98" s="129"/>
    </row>
    <row r="99" spans="2:99" ht="9.75" customHeight="1">
      <c r="B99" s="607"/>
      <c r="C99" s="546"/>
      <c r="D99" s="546"/>
      <c r="E99" s="546"/>
      <c r="F99" s="546"/>
      <c r="G99" s="546"/>
      <c r="H99" s="546"/>
      <c r="I99" s="546"/>
      <c r="J99" s="546"/>
      <c r="K99" s="546"/>
      <c r="L99" s="546"/>
      <c r="M99" s="546"/>
      <c r="N99" s="546"/>
      <c r="O99" s="546"/>
      <c r="P99" s="546"/>
      <c r="Q99" s="546"/>
      <c r="R99" s="546"/>
      <c r="S99" s="546"/>
      <c r="T99" s="546"/>
      <c r="U99" s="546"/>
      <c r="V99" s="546"/>
      <c r="W99" s="584"/>
      <c r="X99" s="127"/>
      <c r="Y99" s="109"/>
      <c r="Z99" s="109"/>
      <c r="AA99" s="109"/>
      <c r="AB99" s="108"/>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108"/>
      <c r="BF99" s="109"/>
      <c r="BG99" s="109"/>
      <c r="BH99" s="109"/>
      <c r="BI99" s="128"/>
      <c r="BJ99" s="127"/>
      <c r="BK99" s="109"/>
      <c r="BL99" s="109"/>
      <c r="BM99" s="109"/>
      <c r="BN99" s="108"/>
      <c r="BO99" s="539"/>
      <c r="BP99" s="539"/>
      <c r="BQ99" s="539"/>
      <c r="BR99" s="539"/>
      <c r="BS99" s="539"/>
      <c r="BT99" s="539"/>
      <c r="BU99" s="539"/>
      <c r="BV99" s="539"/>
      <c r="BW99" s="539"/>
      <c r="BX99" s="539"/>
      <c r="BY99" s="539"/>
      <c r="BZ99" s="539"/>
      <c r="CA99" s="539"/>
      <c r="CB99" s="539"/>
      <c r="CC99" s="539"/>
      <c r="CD99" s="539"/>
      <c r="CE99" s="539"/>
      <c r="CF99" s="539"/>
      <c r="CG99" s="539"/>
      <c r="CH99" s="539"/>
      <c r="CI99" s="539"/>
      <c r="CJ99" s="539"/>
      <c r="CK99" s="539"/>
      <c r="CL99" s="539"/>
      <c r="CM99" s="539"/>
      <c r="CN99" s="539"/>
      <c r="CO99" s="539"/>
      <c r="CP99" s="539"/>
      <c r="CQ99" s="108"/>
      <c r="CR99" s="109"/>
      <c r="CS99" s="109"/>
      <c r="CT99" s="109"/>
      <c r="CU99" s="129"/>
    </row>
    <row r="100" spans="2:99" ht="9.75" customHeight="1">
      <c r="B100" s="607"/>
      <c r="C100" s="546"/>
      <c r="D100" s="546"/>
      <c r="E100" s="546"/>
      <c r="F100" s="546"/>
      <c r="G100" s="546"/>
      <c r="H100" s="546"/>
      <c r="I100" s="546"/>
      <c r="J100" s="546"/>
      <c r="K100" s="546"/>
      <c r="L100" s="546"/>
      <c r="M100" s="546"/>
      <c r="N100" s="546"/>
      <c r="O100" s="546"/>
      <c r="P100" s="546"/>
      <c r="Q100" s="546"/>
      <c r="R100" s="546"/>
      <c r="S100" s="546"/>
      <c r="T100" s="546"/>
      <c r="U100" s="546"/>
      <c r="V100" s="546"/>
      <c r="W100" s="584"/>
      <c r="X100" s="127"/>
      <c r="Y100" s="109"/>
      <c r="Z100" s="109"/>
      <c r="AA100" s="109"/>
      <c r="AB100" s="108"/>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108"/>
      <c r="BF100" s="109"/>
      <c r="BG100" s="109"/>
      <c r="BH100" s="109"/>
      <c r="BI100" s="128"/>
      <c r="BJ100" s="127"/>
      <c r="BK100" s="109"/>
      <c r="BL100" s="109"/>
      <c r="BM100" s="109"/>
      <c r="BN100" s="108"/>
      <c r="BO100" s="539"/>
      <c r="BP100" s="539"/>
      <c r="BQ100" s="539"/>
      <c r="BR100" s="539"/>
      <c r="BS100" s="539"/>
      <c r="BT100" s="539"/>
      <c r="BU100" s="539"/>
      <c r="BV100" s="539"/>
      <c r="BW100" s="539"/>
      <c r="BX100" s="539"/>
      <c r="BY100" s="539"/>
      <c r="BZ100" s="539"/>
      <c r="CA100" s="539"/>
      <c r="CB100" s="539"/>
      <c r="CC100" s="539"/>
      <c r="CD100" s="539"/>
      <c r="CE100" s="539"/>
      <c r="CF100" s="539"/>
      <c r="CG100" s="539"/>
      <c r="CH100" s="539"/>
      <c r="CI100" s="539"/>
      <c r="CJ100" s="539"/>
      <c r="CK100" s="539"/>
      <c r="CL100" s="539"/>
      <c r="CM100" s="539"/>
      <c r="CN100" s="539"/>
      <c r="CO100" s="539"/>
      <c r="CP100" s="539"/>
      <c r="CQ100" s="108"/>
      <c r="CR100" s="109"/>
      <c r="CS100" s="109"/>
      <c r="CT100" s="109"/>
      <c r="CU100" s="129"/>
    </row>
    <row r="101" spans="2:99" ht="9.75" customHeight="1">
      <c r="B101" s="607"/>
      <c r="C101" s="546"/>
      <c r="D101" s="546"/>
      <c r="E101" s="546"/>
      <c r="F101" s="546"/>
      <c r="G101" s="546"/>
      <c r="H101" s="546"/>
      <c r="I101" s="546"/>
      <c r="J101" s="546"/>
      <c r="K101" s="546"/>
      <c r="L101" s="546"/>
      <c r="M101" s="546"/>
      <c r="N101" s="546"/>
      <c r="O101" s="546"/>
      <c r="P101" s="546"/>
      <c r="Q101" s="546"/>
      <c r="R101" s="546"/>
      <c r="S101" s="546"/>
      <c r="T101" s="546"/>
      <c r="U101" s="546"/>
      <c r="V101" s="546"/>
      <c r="W101" s="584"/>
      <c r="X101" s="127"/>
      <c r="Y101" s="109"/>
      <c r="Z101" s="109"/>
      <c r="AA101" s="109"/>
      <c r="AB101" s="108"/>
      <c r="AC101" s="539"/>
      <c r="AD101" s="539"/>
      <c r="AE101" s="539"/>
      <c r="AF101" s="539"/>
      <c r="AG101" s="539"/>
      <c r="AH101" s="539"/>
      <c r="AI101" s="539"/>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108"/>
      <c r="BF101" s="109"/>
      <c r="BG101" s="109"/>
      <c r="BH101" s="109"/>
      <c r="BI101" s="128"/>
      <c r="BJ101" s="127"/>
      <c r="BK101" s="109"/>
      <c r="BL101" s="109"/>
      <c r="BM101" s="109"/>
      <c r="BN101" s="108"/>
      <c r="BO101" s="539"/>
      <c r="BP101" s="539"/>
      <c r="BQ101" s="539"/>
      <c r="BR101" s="539"/>
      <c r="BS101" s="539"/>
      <c r="BT101" s="539"/>
      <c r="BU101" s="539"/>
      <c r="BV101" s="539"/>
      <c r="BW101" s="539"/>
      <c r="BX101" s="539"/>
      <c r="BY101" s="539"/>
      <c r="BZ101" s="539"/>
      <c r="CA101" s="539"/>
      <c r="CB101" s="539"/>
      <c r="CC101" s="539"/>
      <c r="CD101" s="539"/>
      <c r="CE101" s="539"/>
      <c r="CF101" s="539"/>
      <c r="CG101" s="539"/>
      <c r="CH101" s="539"/>
      <c r="CI101" s="539"/>
      <c r="CJ101" s="539"/>
      <c r="CK101" s="539"/>
      <c r="CL101" s="539"/>
      <c r="CM101" s="539"/>
      <c r="CN101" s="539"/>
      <c r="CO101" s="539"/>
      <c r="CP101" s="539"/>
      <c r="CQ101" s="108"/>
      <c r="CR101" s="109"/>
      <c r="CS101" s="109"/>
      <c r="CT101" s="109"/>
      <c r="CU101" s="129"/>
    </row>
    <row r="102" spans="2:99" ht="9.75" customHeight="1">
      <c r="B102" s="607"/>
      <c r="C102" s="546"/>
      <c r="D102" s="546"/>
      <c r="E102" s="546"/>
      <c r="F102" s="546"/>
      <c r="G102" s="546"/>
      <c r="H102" s="546"/>
      <c r="I102" s="546"/>
      <c r="J102" s="546"/>
      <c r="K102" s="546"/>
      <c r="L102" s="546"/>
      <c r="M102" s="546"/>
      <c r="N102" s="546"/>
      <c r="O102" s="546"/>
      <c r="P102" s="546"/>
      <c r="Q102" s="546"/>
      <c r="R102" s="546"/>
      <c r="S102" s="546"/>
      <c r="T102" s="546"/>
      <c r="U102" s="546"/>
      <c r="V102" s="546"/>
      <c r="W102" s="584"/>
      <c r="X102" s="127"/>
      <c r="Y102" s="109"/>
      <c r="Z102" s="109"/>
      <c r="AA102" s="109"/>
      <c r="AB102" s="108"/>
      <c r="AC102" s="539"/>
      <c r="AD102" s="539"/>
      <c r="AE102" s="539"/>
      <c r="AF102" s="539"/>
      <c r="AG102" s="539"/>
      <c r="AH102" s="539"/>
      <c r="AI102" s="539"/>
      <c r="AJ102" s="539"/>
      <c r="AK102" s="539"/>
      <c r="AL102" s="539"/>
      <c r="AM102" s="539"/>
      <c r="AN102" s="539"/>
      <c r="AO102" s="539"/>
      <c r="AP102" s="539"/>
      <c r="AQ102" s="539"/>
      <c r="AR102" s="539"/>
      <c r="AS102" s="539"/>
      <c r="AT102" s="539"/>
      <c r="AU102" s="539"/>
      <c r="AV102" s="539"/>
      <c r="AW102" s="539"/>
      <c r="AX102" s="539"/>
      <c r="AY102" s="539"/>
      <c r="AZ102" s="539"/>
      <c r="BA102" s="539"/>
      <c r="BB102" s="539"/>
      <c r="BC102" s="539"/>
      <c r="BD102" s="539"/>
      <c r="BE102" s="108"/>
      <c r="BF102" s="109"/>
      <c r="BG102" s="109"/>
      <c r="BH102" s="109"/>
      <c r="BI102" s="128"/>
      <c r="BJ102" s="127"/>
      <c r="BK102" s="109"/>
      <c r="BL102" s="109"/>
      <c r="BM102" s="109"/>
      <c r="BN102" s="108"/>
      <c r="BO102" s="539"/>
      <c r="BP102" s="539"/>
      <c r="BQ102" s="539"/>
      <c r="BR102" s="539"/>
      <c r="BS102" s="539"/>
      <c r="BT102" s="539"/>
      <c r="BU102" s="539"/>
      <c r="BV102" s="539"/>
      <c r="BW102" s="539"/>
      <c r="BX102" s="539"/>
      <c r="BY102" s="539"/>
      <c r="BZ102" s="539"/>
      <c r="CA102" s="539"/>
      <c r="CB102" s="539"/>
      <c r="CC102" s="539"/>
      <c r="CD102" s="539"/>
      <c r="CE102" s="539"/>
      <c r="CF102" s="539"/>
      <c r="CG102" s="539"/>
      <c r="CH102" s="539"/>
      <c r="CI102" s="539"/>
      <c r="CJ102" s="539"/>
      <c r="CK102" s="539"/>
      <c r="CL102" s="539"/>
      <c r="CM102" s="539"/>
      <c r="CN102" s="539"/>
      <c r="CO102" s="539"/>
      <c r="CP102" s="539"/>
      <c r="CQ102" s="108"/>
      <c r="CR102" s="109"/>
      <c r="CS102" s="109"/>
      <c r="CT102" s="109"/>
      <c r="CU102" s="129"/>
    </row>
    <row r="103" spans="2:99" ht="9.75" customHeight="1">
      <c r="B103" s="607"/>
      <c r="C103" s="546"/>
      <c r="D103" s="546"/>
      <c r="E103" s="546"/>
      <c r="F103" s="546"/>
      <c r="G103" s="546"/>
      <c r="H103" s="546"/>
      <c r="I103" s="546"/>
      <c r="J103" s="546"/>
      <c r="K103" s="546"/>
      <c r="L103" s="546"/>
      <c r="M103" s="546"/>
      <c r="N103" s="546"/>
      <c r="O103" s="546"/>
      <c r="P103" s="546"/>
      <c r="Q103" s="546"/>
      <c r="R103" s="546"/>
      <c r="S103" s="546"/>
      <c r="T103" s="546"/>
      <c r="U103" s="546"/>
      <c r="V103" s="546"/>
      <c r="W103" s="584"/>
      <c r="X103" s="127"/>
      <c r="Y103" s="109"/>
      <c r="Z103" s="109"/>
      <c r="AA103" s="109"/>
      <c r="AB103" s="108"/>
      <c r="AC103" s="539"/>
      <c r="AD103" s="539"/>
      <c r="AE103" s="539"/>
      <c r="AF103" s="539"/>
      <c r="AG103" s="539"/>
      <c r="AH103" s="539"/>
      <c r="AI103" s="539"/>
      <c r="AJ103" s="539"/>
      <c r="AK103" s="539"/>
      <c r="AL103" s="539"/>
      <c r="AM103" s="539"/>
      <c r="AN103" s="539"/>
      <c r="AO103" s="539"/>
      <c r="AP103" s="539"/>
      <c r="AQ103" s="539"/>
      <c r="AR103" s="539"/>
      <c r="AS103" s="539"/>
      <c r="AT103" s="539"/>
      <c r="AU103" s="539"/>
      <c r="AV103" s="539"/>
      <c r="AW103" s="539"/>
      <c r="AX103" s="539"/>
      <c r="AY103" s="539"/>
      <c r="AZ103" s="539"/>
      <c r="BA103" s="539"/>
      <c r="BB103" s="539"/>
      <c r="BC103" s="539"/>
      <c r="BD103" s="539"/>
      <c r="BE103" s="108"/>
      <c r="BF103" s="109"/>
      <c r="BG103" s="109"/>
      <c r="BH103" s="109"/>
      <c r="BI103" s="128"/>
      <c r="BJ103" s="127"/>
      <c r="BK103" s="109"/>
      <c r="BL103" s="109"/>
      <c r="BM103" s="109"/>
      <c r="BN103" s="108"/>
      <c r="BO103" s="539"/>
      <c r="BP103" s="539"/>
      <c r="BQ103" s="539"/>
      <c r="BR103" s="539"/>
      <c r="BS103" s="539"/>
      <c r="BT103" s="539"/>
      <c r="BU103" s="539"/>
      <c r="BV103" s="539"/>
      <c r="BW103" s="539"/>
      <c r="BX103" s="539"/>
      <c r="BY103" s="539"/>
      <c r="BZ103" s="539"/>
      <c r="CA103" s="539"/>
      <c r="CB103" s="539"/>
      <c r="CC103" s="539"/>
      <c r="CD103" s="539"/>
      <c r="CE103" s="539"/>
      <c r="CF103" s="539"/>
      <c r="CG103" s="539"/>
      <c r="CH103" s="539"/>
      <c r="CI103" s="539"/>
      <c r="CJ103" s="539"/>
      <c r="CK103" s="539"/>
      <c r="CL103" s="539"/>
      <c r="CM103" s="539"/>
      <c r="CN103" s="539"/>
      <c r="CO103" s="539"/>
      <c r="CP103" s="539"/>
      <c r="CQ103" s="108"/>
      <c r="CR103" s="109"/>
      <c r="CS103" s="109"/>
      <c r="CT103" s="109"/>
      <c r="CU103" s="129"/>
    </row>
    <row r="104" spans="2:99" ht="9.75" customHeight="1">
      <c r="B104" s="607"/>
      <c r="C104" s="546"/>
      <c r="D104" s="546"/>
      <c r="E104" s="546"/>
      <c r="F104" s="546"/>
      <c r="G104" s="546"/>
      <c r="H104" s="546"/>
      <c r="I104" s="546"/>
      <c r="J104" s="546"/>
      <c r="K104" s="546"/>
      <c r="L104" s="546"/>
      <c r="M104" s="546"/>
      <c r="N104" s="546"/>
      <c r="O104" s="546"/>
      <c r="P104" s="546"/>
      <c r="Q104" s="546"/>
      <c r="R104" s="546"/>
      <c r="S104" s="546"/>
      <c r="T104" s="546"/>
      <c r="U104" s="546"/>
      <c r="V104" s="546"/>
      <c r="W104" s="584"/>
      <c r="X104" s="127"/>
      <c r="Y104" s="109"/>
      <c r="Z104" s="109"/>
      <c r="AA104" s="109"/>
      <c r="AB104" s="108"/>
      <c r="AC104" s="539"/>
      <c r="AD104" s="539"/>
      <c r="AE104" s="539"/>
      <c r="AF104" s="539"/>
      <c r="AG104" s="539"/>
      <c r="AH104" s="539"/>
      <c r="AI104" s="539"/>
      <c r="AJ104" s="539"/>
      <c r="AK104" s="539"/>
      <c r="AL104" s="539"/>
      <c r="AM104" s="539"/>
      <c r="AN104" s="539"/>
      <c r="AO104" s="539"/>
      <c r="AP104" s="539"/>
      <c r="AQ104" s="539"/>
      <c r="AR104" s="539"/>
      <c r="AS104" s="539"/>
      <c r="AT104" s="539"/>
      <c r="AU104" s="539"/>
      <c r="AV104" s="539"/>
      <c r="AW104" s="539"/>
      <c r="AX104" s="539"/>
      <c r="AY104" s="539"/>
      <c r="AZ104" s="539"/>
      <c r="BA104" s="539"/>
      <c r="BB104" s="539"/>
      <c r="BC104" s="539"/>
      <c r="BD104" s="539"/>
      <c r="BE104" s="108"/>
      <c r="BF104" s="109"/>
      <c r="BG104" s="109"/>
      <c r="BH104" s="109"/>
      <c r="BI104" s="128"/>
      <c r="BJ104" s="127"/>
      <c r="BK104" s="109"/>
      <c r="BL104" s="109"/>
      <c r="BM104" s="109"/>
      <c r="BN104" s="108"/>
      <c r="BO104" s="539"/>
      <c r="BP104" s="539"/>
      <c r="BQ104" s="539"/>
      <c r="BR104" s="539"/>
      <c r="BS104" s="539"/>
      <c r="BT104" s="539"/>
      <c r="BU104" s="539"/>
      <c r="BV104" s="539"/>
      <c r="BW104" s="539"/>
      <c r="BX104" s="539"/>
      <c r="BY104" s="539"/>
      <c r="BZ104" s="539"/>
      <c r="CA104" s="539"/>
      <c r="CB104" s="539"/>
      <c r="CC104" s="539"/>
      <c r="CD104" s="539"/>
      <c r="CE104" s="539"/>
      <c r="CF104" s="539"/>
      <c r="CG104" s="539"/>
      <c r="CH104" s="539"/>
      <c r="CI104" s="539"/>
      <c r="CJ104" s="539"/>
      <c r="CK104" s="539"/>
      <c r="CL104" s="539"/>
      <c r="CM104" s="539"/>
      <c r="CN104" s="539"/>
      <c r="CO104" s="539"/>
      <c r="CP104" s="539"/>
      <c r="CQ104" s="108"/>
      <c r="CR104" s="109"/>
      <c r="CS104" s="109"/>
      <c r="CT104" s="109"/>
      <c r="CU104" s="129"/>
    </row>
    <row r="105" spans="2:99" ht="9.75" customHeight="1">
      <c r="B105" s="607"/>
      <c r="C105" s="546"/>
      <c r="D105" s="546"/>
      <c r="E105" s="546"/>
      <c r="F105" s="546"/>
      <c r="G105" s="546"/>
      <c r="H105" s="546"/>
      <c r="I105" s="546"/>
      <c r="J105" s="546"/>
      <c r="K105" s="546"/>
      <c r="L105" s="546"/>
      <c r="M105" s="546"/>
      <c r="N105" s="546"/>
      <c r="O105" s="546"/>
      <c r="P105" s="546"/>
      <c r="Q105" s="546"/>
      <c r="R105" s="546"/>
      <c r="S105" s="546"/>
      <c r="T105" s="546"/>
      <c r="U105" s="546"/>
      <c r="V105" s="546"/>
      <c r="W105" s="584"/>
      <c r="X105" s="127"/>
      <c r="Y105" s="109"/>
      <c r="Z105" s="109"/>
      <c r="AA105" s="109"/>
      <c r="AB105" s="108"/>
      <c r="AC105" s="539"/>
      <c r="AD105" s="539"/>
      <c r="AE105" s="539"/>
      <c r="AF105" s="539"/>
      <c r="AG105" s="539"/>
      <c r="AH105" s="539"/>
      <c r="AI105" s="539"/>
      <c r="AJ105" s="539"/>
      <c r="AK105" s="539"/>
      <c r="AL105" s="539"/>
      <c r="AM105" s="539"/>
      <c r="AN105" s="539"/>
      <c r="AO105" s="539"/>
      <c r="AP105" s="539"/>
      <c r="AQ105" s="539"/>
      <c r="AR105" s="539"/>
      <c r="AS105" s="539"/>
      <c r="AT105" s="539"/>
      <c r="AU105" s="539"/>
      <c r="AV105" s="539"/>
      <c r="AW105" s="539"/>
      <c r="AX105" s="539"/>
      <c r="AY105" s="539"/>
      <c r="AZ105" s="539"/>
      <c r="BA105" s="539"/>
      <c r="BB105" s="539"/>
      <c r="BC105" s="539"/>
      <c r="BD105" s="539"/>
      <c r="BE105" s="108"/>
      <c r="BF105" s="109"/>
      <c r="BG105" s="109"/>
      <c r="BH105" s="109"/>
      <c r="BI105" s="128"/>
      <c r="BJ105" s="127"/>
      <c r="BK105" s="109"/>
      <c r="BL105" s="109"/>
      <c r="BM105" s="109"/>
      <c r="BN105" s="108"/>
      <c r="BO105" s="539"/>
      <c r="BP105" s="539"/>
      <c r="BQ105" s="539"/>
      <c r="BR105" s="539"/>
      <c r="BS105" s="539"/>
      <c r="BT105" s="539"/>
      <c r="BU105" s="539"/>
      <c r="BV105" s="539"/>
      <c r="BW105" s="539"/>
      <c r="BX105" s="539"/>
      <c r="BY105" s="539"/>
      <c r="BZ105" s="539"/>
      <c r="CA105" s="539"/>
      <c r="CB105" s="539"/>
      <c r="CC105" s="539"/>
      <c r="CD105" s="539"/>
      <c r="CE105" s="539"/>
      <c r="CF105" s="539"/>
      <c r="CG105" s="539"/>
      <c r="CH105" s="539"/>
      <c r="CI105" s="539"/>
      <c r="CJ105" s="539"/>
      <c r="CK105" s="539"/>
      <c r="CL105" s="539"/>
      <c r="CM105" s="539"/>
      <c r="CN105" s="539"/>
      <c r="CO105" s="539"/>
      <c r="CP105" s="539"/>
      <c r="CQ105" s="108"/>
      <c r="CR105" s="109"/>
      <c r="CS105" s="109"/>
      <c r="CT105" s="109"/>
      <c r="CU105" s="129"/>
    </row>
    <row r="106" spans="2:99" ht="9.75" customHeight="1">
      <c r="B106" s="607"/>
      <c r="C106" s="546"/>
      <c r="D106" s="546"/>
      <c r="E106" s="546"/>
      <c r="F106" s="546"/>
      <c r="G106" s="546"/>
      <c r="H106" s="546"/>
      <c r="I106" s="546"/>
      <c r="J106" s="546"/>
      <c r="K106" s="546"/>
      <c r="L106" s="546"/>
      <c r="M106" s="546"/>
      <c r="N106" s="546"/>
      <c r="O106" s="546"/>
      <c r="P106" s="546"/>
      <c r="Q106" s="546"/>
      <c r="R106" s="546"/>
      <c r="S106" s="546"/>
      <c r="T106" s="546"/>
      <c r="U106" s="546"/>
      <c r="V106" s="546"/>
      <c r="W106" s="584"/>
      <c r="X106" s="127"/>
      <c r="Y106" s="109"/>
      <c r="Z106" s="109"/>
      <c r="AA106" s="109"/>
      <c r="AB106" s="108"/>
      <c r="AC106" s="539"/>
      <c r="AD106" s="539"/>
      <c r="AE106" s="539"/>
      <c r="AF106" s="539"/>
      <c r="AG106" s="539"/>
      <c r="AH106" s="539"/>
      <c r="AI106" s="539"/>
      <c r="AJ106" s="539"/>
      <c r="AK106" s="539"/>
      <c r="AL106" s="539"/>
      <c r="AM106" s="539"/>
      <c r="AN106" s="539"/>
      <c r="AO106" s="539"/>
      <c r="AP106" s="539"/>
      <c r="AQ106" s="539"/>
      <c r="AR106" s="539"/>
      <c r="AS106" s="539"/>
      <c r="AT106" s="539"/>
      <c r="AU106" s="539"/>
      <c r="AV106" s="539"/>
      <c r="AW106" s="539"/>
      <c r="AX106" s="539"/>
      <c r="AY106" s="539"/>
      <c r="AZ106" s="539"/>
      <c r="BA106" s="539"/>
      <c r="BB106" s="539"/>
      <c r="BC106" s="539"/>
      <c r="BD106" s="539"/>
      <c r="BE106" s="108"/>
      <c r="BF106" s="109"/>
      <c r="BG106" s="109"/>
      <c r="BH106" s="109"/>
      <c r="BI106" s="128"/>
      <c r="BJ106" s="127"/>
      <c r="BK106" s="109"/>
      <c r="BL106" s="109"/>
      <c r="BM106" s="109"/>
      <c r="BN106" s="108"/>
      <c r="BO106" s="539"/>
      <c r="BP106" s="539"/>
      <c r="BQ106" s="539"/>
      <c r="BR106" s="539"/>
      <c r="BS106" s="539"/>
      <c r="BT106" s="539"/>
      <c r="BU106" s="539"/>
      <c r="BV106" s="539"/>
      <c r="BW106" s="539"/>
      <c r="BX106" s="539"/>
      <c r="BY106" s="539"/>
      <c r="BZ106" s="539"/>
      <c r="CA106" s="539"/>
      <c r="CB106" s="539"/>
      <c r="CC106" s="539"/>
      <c r="CD106" s="539"/>
      <c r="CE106" s="539"/>
      <c r="CF106" s="539"/>
      <c r="CG106" s="539"/>
      <c r="CH106" s="539"/>
      <c r="CI106" s="539"/>
      <c r="CJ106" s="539"/>
      <c r="CK106" s="539"/>
      <c r="CL106" s="539"/>
      <c r="CM106" s="539"/>
      <c r="CN106" s="539"/>
      <c r="CO106" s="539"/>
      <c r="CP106" s="539"/>
      <c r="CQ106" s="108"/>
      <c r="CR106" s="109"/>
      <c r="CS106" s="109"/>
      <c r="CT106" s="109"/>
      <c r="CU106" s="129"/>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6"/>
      <c r="X107" s="130"/>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2"/>
      <c r="BJ107" s="130"/>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3"/>
    </row>
    <row r="108" spans="2:99" ht="7.5" customHeight="1">
      <c r="B108" s="644" t="s">
        <v>223</v>
      </c>
      <c r="C108" s="645"/>
      <c r="D108" s="645"/>
      <c r="E108" s="645"/>
      <c r="F108" s="645"/>
      <c r="G108" s="645"/>
      <c r="H108" s="650" t="s">
        <v>208</v>
      </c>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50"/>
      <c r="CC108" s="650"/>
      <c r="CD108" s="650"/>
      <c r="CE108" s="650"/>
      <c r="CF108" s="650"/>
      <c r="CG108" s="650"/>
      <c r="CH108" s="650"/>
      <c r="CI108" s="650"/>
      <c r="CJ108" s="650"/>
      <c r="CK108" s="650"/>
      <c r="CL108" s="650"/>
      <c r="CM108" s="650"/>
      <c r="CN108" s="650"/>
      <c r="CO108" s="650"/>
      <c r="CP108" s="650"/>
      <c r="CQ108" s="650"/>
      <c r="CR108" s="650"/>
      <c r="CS108" s="650"/>
      <c r="CT108" s="650"/>
      <c r="CU108" s="651"/>
    </row>
    <row r="109" spans="2:99" ht="7.5" customHeight="1">
      <c r="B109" s="646"/>
      <c r="C109" s="647"/>
      <c r="D109" s="647"/>
      <c r="E109" s="647"/>
      <c r="F109" s="647"/>
      <c r="G109" s="647"/>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T109" s="652"/>
      <c r="AU109" s="652"/>
      <c r="AV109" s="652"/>
      <c r="AW109" s="652"/>
      <c r="AX109" s="652"/>
      <c r="AY109" s="652"/>
      <c r="AZ109" s="652"/>
      <c r="BA109" s="652"/>
      <c r="BB109" s="652"/>
      <c r="BC109" s="652"/>
      <c r="BD109" s="652"/>
      <c r="BE109" s="652"/>
      <c r="BF109" s="652"/>
      <c r="BG109" s="652"/>
      <c r="BH109" s="652"/>
      <c r="BI109" s="652"/>
      <c r="BJ109" s="652"/>
      <c r="BK109" s="652"/>
      <c r="BL109" s="652"/>
      <c r="BM109" s="652"/>
      <c r="BN109" s="652"/>
      <c r="BO109" s="652"/>
      <c r="BP109" s="652"/>
      <c r="BQ109" s="652"/>
      <c r="BR109" s="652"/>
      <c r="BS109" s="652"/>
      <c r="BT109" s="652"/>
      <c r="BU109" s="652"/>
      <c r="BV109" s="652"/>
      <c r="BW109" s="652"/>
      <c r="BX109" s="652"/>
      <c r="BY109" s="652"/>
      <c r="BZ109" s="652"/>
      <c r="CA109" s="652"/>
      <c r="CB109" s="652"/>
      <c r="CC109" s="652"/>
      <c r="CD109" s="652"/>
      <c r="CE109" s="652"/>
      <c r="CF109" s="652"/>
      <c r="CG109" s="652"/>
      <c r="CH109" s="652"/>
      <c r="CI109" s="652"/>
      <c r="CJ109" s="652"/>
      <c r="CK109" s="652"/>
      <c r="CL109" s="652"/>
      <c r="CM109" s="652"/>
      <c r="CN109" s="652"/>
      <c r="CO109" s="652"/>
      <c r="CP109" s="652"/>
      <c r="CQ109" s="652"/>
      <c r="CR109" s="652"/>
      <c r="CS109" s="652"/>
      <c r="CT109" s="652"/>
      <c r="CU109" s="653"/>
    </row>
    <row r="110" spans="2:99" ht="7.5" customHeight="1">
      <c r="B110" s="646"/>
      <c r="C110" s="647"/>
      <c r="D110" s="647"/>
      <c r="E110" s="647"/>
      <c r="F110" s="647"/>
      <c r="G110" s="647"/>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c r="AN110" s="652"/>
      <c r="AO110" s="652"/>
      <c r="AP110" s="652"/>
      <c r="AQ110" s="652"/>
      <c r="AR110" s="652"/>
      <c r="AS110" s="652"/>
      <c r="AT110" s="652"/>
      <c r="AU110" s="652"/>
      <c r="AV110" s="652"/>
      <c r="AW110" s="652"/>
      <c r="AX110" s="652"/>
      <c r="AY110" s="652"/>
      <c r="AZ110" s="652"/>
      <c r="BA110" s="652"/>
      <c r="BB110" s="652"/>
      <c r="BC110" s="652"/>
      <c r="BD110" s="652"/>
      <c r="BE110" s="652"/>
      <c r="BF110" s="652"/>
      <c r="BG110" s="652"/>
      <c r="BH110" s="652"/>
      <c r="BI110" s="652"/>
      <c r="BJ110" s="652"/>
      <c r="BK110" s="652"/>
      <c r="BL110" s="652"/>
      <c r="BM110" s="652"/>
      <c r="BN110" s="652"/>
      <c r="BO110" s="652"/>
      <c r="BP110" s="652"/>
      <c r="BQ110" s="652"/>
      <c r="BR110" s="652"/>
      <c r="BS110" s="652"/>
      <c r="BT110" s="652"/>
      <c r="BU110" s="652"/>
      <c r="BV110" s="652"/>
      <c r="BW110" s="652"/>
      <c r="BX110" s="652"/>
      <c r="BY110" s="652"/>
      <c r="BZ110" s="652"/>
      <c r="CA110" s="652"/>
      <c r="CB110" s="652"/>
      <c r="CC110" s="652"/>
      <c r="CD110" s="652"/>
      <c r="CE110" s="652"/>
      <c r="CF110" s="652"/>
      <c r="CG110" s="652"/>
      <c r="CH110" s="652"/>
      <c r="CI110" s="652"/>
      <c r="CJ110" s="652"/>
      <c r="CK110" s="652"/>
      <c r="CL110" s="652"/>
      <c r="CM110" s="652"/>
      <c r="CN110" s="652"/>
      <c r="CO110" s="652"/>
      <c r="CP110" s="652"/>
      <c r="CQ110" s="652"/>
      <c r="CR110" s="652"/>
      <c r="CS110" s="652"/>
      <c r="CT110" s="652"/>
      <c r="CU110" s="653"/>
    </row>
    <row r="111" spans="2:99" ht="7.5" customHeight="1" thickBot="1">
      <c r="B111" s="648"/>
      <c r="C111" s="649"/>
      <c r="D111" s="649"/>
      <c r="E111" s="649"/>
      <c r="F111" s="649"/>
      <c r="G111" s="649"/>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c r="AO111" s="654"/>
      <c r="AP111" s="654"/>
      <c r="AQ111" s="654"/>
      <c r="AR111" s="654"/>
      <c r="AS111" s="654"/>
      <c r="AT111" s="654"/>
      <c r="AU111" s="654"/>
      <c r="AV111" s="654"/>
      <c r="AW111" s="654"/>
      <c r="AX111" s="654"/>
      <c r="AY111" s="654"/>
      <c r="AZ111" s="654"/>
      <c r="BA111" s="654"/>
      <c r="BB111" s="654"/>
      <c r="BC111" s="654"/>
      <c r="BD111" s="654"/>
      <c r="BE111" s="654"/>
      <c r="BF111" s="654"/>
      <c r="BG111" s="654"/>
      <c r="BH111" s="654"/>
      <c r="BI111" s="654"/>
      <c r="BJ111" s="654"/>
      <c r="BK111" s="654"/>
      <c r="BL111" s="654"/>
      <c r="BM111" s="654"/>
      <c r="BN111" s="654"/>
      <c r="BO111" s="654"/>
      <c r="BP111" s="654"/>
      <c r="BQ111" s="654"/>
      <c r="BR111" s="654"/>
      <c r="BS111" s="654"/>
      <c r="BT111" s="654"/>
      <c r="BU111" s="654"/>
      <c r="BV111" s="654"/>
      <c r="BW111" s="654"/>
      <c r="BX111" s="654"/>
      <c r="BY111" s="654"/>
      <c r="BZ111" s="654"/>
      <c r="CA111" s="654"/>
      <c r="CB111" s="654"/>
      <c r="CC111" s="654"/>
      <c r="CD111" s="654"/>
      <c r="CE111" s="654"/>
      <c r="CF111" s="654"/>
      <c r="CG111" s="654"/>
      <c r="CH111" s="654"/>
      <c r="CI111" s="654"/>
      <c r="CJ111" s="654"/>
      <c r="CK111" s="654"/>
      <c r="CL111" s="654"/>
      <c r="CM111" s="654"/>
      <c r="CN111" s="654"/>
      <c r="CO111" s="654"/>
      <c r="CP111" s="654"/>
      <c r="CQ111" s="654"/>
      <c r="CR111" s="654"/>
      <c r="CS111" s="654"/>
      <c r="CT111" s="654"/>
      <c r="CU111" s="655"/>
    </row>
    <row r="112" spans="2:99" ht="11" customHeight="1">
      <c r="B112" s="656"/>
      <c r="C112" s="656"/>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56"/>
      <c r="BQ112" s="656"/>
      <c r="BR112" s="656"/>
      <c r="BS112" s="656"/>
      <c r="BT112" s="656"/>
      <c r="BU112" s="656"/>
      <c r="BV112" s="656"/>
      <c r="BW112" s="656"/>
      <c r="BX112" s="656"/>
      <c r="BY112" s="656"/>
      <c r="BZ112" s="656"/>
      <c r="CA112" s="656"/>
      <c r="CB112" s="656"/>
      <c r="CC112" s="656"/>
      <c r="CD112" s="656"/>
      <c r="CE112" s="656"/>
      <c r="CF112" s="656"/>
      <c r="CG112" s="656"/>
      <c r="CH112" s="656"/>
      <c r="CI112" s="656"/>
      <c r="CJ112" s="656"/>
      <c r="CK112" s="656"/>
      <c r="CL112" s="656"/>
      <c r="CM112" s="656"/>
      <c r="CN112" s="656"/>
      <c r="CO112" s="656"/>
      <c r="CP112" s="656"/>
      <c r="CQ112" s="656"/>
      <c r="CR112" s="656"/>
      <c r="CS112" s="656"/>
      <c r="CT112" s="656"/>
      <c r="CU112" s="656"/>
    </row>
    <row r="113" spans="2:99" ht="11" customHeight="1">
      <c r="B113" s="657" t="s">
        <v>224</v>
      </c>
      <c r="C113" s="657"/>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57"/>
      <c r="BQ113" s="657"/>
      <c r="BR113" s="657"/>
      <c r="BS113" s="657"/>
      <c r="BT113" s="657"/>
      <c r="BU113" s="657"/>
      <c r="BV113" s="657"/>
      <c r="BW113" s="657"/>
      <c r="BX113" s="657"/>
      <c r="BY113" s="657"/>
      <c r="BZ113" s="657"/>
      <c r="CA113" s="657"/>
      <c r="CB113" s="657"/>
      <c r="CC113" s="657"/>
      <c r="CD113" s="657"/>
      <c r="CE113" s="657"/>
      <c r="CF113" s="657"/>
      <c r="CG113" s="657"/>
      <c r="CH113" s="657"/>
      <c r="CI113" s="657"/>
      <c r="CJ113" s="657"/>
      <c r="CK113" s="657"/>
      <c r="CL113" s="657"/>
      <c r="CM113" s="657"/>
      <c r="CN113" s="657"/>
      <c r="CO113" s="657"/>
      <c r="CP113" s="657"/>
      <c r="CQ113" s="657"/>
      <c r="CR113" s="657"/>
      <c r="CS113" s="657"/>
      <c r="CT113" s="657"/>
      <c r="CU113" s="657"/>
    </row>
    <row r="114" spans="2:99" ht="11" customHeight="1">
      <c r="B114" s="657" t="s">
        <v>225</v>
      </c>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57"/>
      <c r="BQ114" s="657"/>
      <c r="BR114" s="657"/>
      <c r="BS114" s="657"/>
      <c r="BT114" s="657"/>
      <c r="BU114" s="657"/>
      <c r="BV114" s="657"/>
      <c r="BW114" s="657"/>
      <c r="BX114" s="657"/>
      <c r="BY114" s="657"/>
      <c r="BZ114" s="657"/>
      <c r="CA114" s="657"/>
      <c r="CB114" s="657"/>
      <c r="CC114" s="657"/>
      <c r="CD114" s="657"/>
      <c r="CE114" s="657"/>
      <c r="CF114" s="657"/>
      <c r="CG114" s="657"/>
      <c r="CH114" s="657"/>
      <c r="CI114" s="657"/>
      <c r="CJ114" s="657"/>
      <c r="CK114" s="657"/>
      <c r="CL114" s="657"/>
      <c r="CM114" s="657"/>
      <c r="CN114" s="657"/>
      <c r="CO114" s="657"/>
      <c r="CP114" s="657"/>
      <c r="CQ114" s="657"/>
      <c r="CR114" s="657"/>
      <c r="CS114" s="657"/>
      <c r="CT114" s="657"/>
      <c r="CU114" s="657"/>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35" priority="1">
      <formula>($AK43&lt;&gt;"-")</formula>
    </cfRule>
  </conditionalFormatting>
  <conditionalFormatting sqref="CE43">
    <cfRule type="cellIs" dxfId="34" priority="2" operator="equal">
      <formula>"検出"</formula>
    </cfRule>
  </conditionalFormatting>
  <dataValidations count="2">
    <dataValidation type="list" allowBlank="1" showInputMessage="1" showErrorMessage="1" sqref="M16:Z17" xr:uid="{E38FC055-21CF-4EA2-A82E-C3CCF73CBA16}">
      <formula1>"持ち込み,郵送"</formula1>
    </dataValidation>
    <dataValidation allowBlank="1" showErrorMessage="1" sqref="CW43:DA43 CW45:DA45 CW47:DA47 CW49:DA49 CW51:DA51" xr:uid="{B6397844-F591-42CD-82A9-6BD3D5B07A07}"/>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5C193-72CA-4AE0-B38F-53FB74AC1653}">
  <sheetPr>
    <pageSetUpPr fitToPage="1"/>
  </sheetPr>
  <dimension ref="A1:DA114"/>
  <sheetViews>
    <sheetView showZeros="0" view="pageBreakPreview" topLeftCell="B1" zoomScaleNormal="115" zoomScaleSheetLayoutView="100" workbookViewId="0">
      <selection activeCell="L43" sqref="L43:Y52"/>
    </sheetView>
    <sheetView workbookViewId="1"/>
  </sheetViews>
  <sheetFormatPr defaultColWidth="14.46484375" defaultRowHeight="15" customHeight="1"/>
  <cols>
    <col min="1" max="1" width="1.6640625" style="106" customWidth="1"/>
    <col min="2" max="99" width="1.33203125" style="106" customWidth="1"/>
    <col min="100" max="100" width="8.6640625" style="106" customWidth="1"/>
    <col min="101" max="101" width="14.46484375" style="106" customWidth="1"/>
    <col min="102" max="16384" width="14.46484375" style="106"/>
  </cols>
  <sheetData>
    <row r="1" spans="1:102" ht="15" customHeight="1" thickTop="1" thickBot="1">
      <c r="CN1" s="143" t="s">
        <v>249</v>
      </c>
      <c r="CO1" s="670" t="s">
        <v>275</v>
      </c>
      <c r="CP1" s="670"/>
      <c r="CQ1" s="550" t="s">
        <v>248</v>
      </c>
      <c r="CR1" s="550"/>
      <c r="CS1" s="549">
        <f>'★成績書 (14)'!$CW$1</f>
        <v>0</v>
      </c>
      <c r="CT1" s="549"/>
      <c r="CU1" s="142" t="s">
        <v>247</v>
      </c>
      <c r="CW1" s="145">
        <f>'★成績書 (9)'!CW1</f>
        <v>0</v>
      </c>
      <c r="CX1" s="144" t="s">
        <v>250</v>
      </c>
    </row>
    <row r="2" spans="1:102" ht="9" customHeight="1" thickTop="1">
      <c r="B2" s="543" t="s">
        <v>175</v>
      </c>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row>
    <row r="3" spans="1:102" ht="9" customHeight="1">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W3" s="537" t="s">
        <v>221</v>
      </c>
    </row>
    <row r="4" spans="1:102" ht="9" customHeight="1">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W4" s="537"/>
    </row>
    <row r="5" spans="1:102" ht="9" customHeight="1">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W5" s="537"/>
    </row>
    <row r="6" spans="1:102" ht="9" customHeight="1">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Y6" s="108"/>
      <c r="BZ6" s="108"/>
      <c r="CA6" s="539" t="s">
        <v>176</v>
      </c>
      <c r="CB6" s="539"/>
      <c r="CC6" s="539"/>
      <c r="CD6" s="539"/>
      <c r="CE6" s="539"/>
      <c r="CF6" s="539"/>
      <c r="CG6" s="538" t="str">
        <f>'★成績書 (14)'!$CW$3</f>
        <v>A04942-A1</v>
      </c>
      <c r="CH6" s="538"/>
      <c r="CI6" s="538"/>
      <c r="CJ6" s="538"/>
      <c r="CK6" s="538"/>
      <c r="CL6" s="538"/>
      <c r="CM6" s="538"/>
      <c r="CN6" s="538"/>
      <c r="CO6" s="538"/>
      <c r="CP6" s="538"/>
      <c r="CQ6" s="539" t="s">
        <v>189</v>
      </c>
      <c r="CR6" s="540" t="str">
        <f>CO1</f>
        <v>14</v>
      </c>
      <c r="CS6" s="540"/>
      <c r="CT6" s="540"/>
      <c r="CU6" s="540"/>
      <c r="CW6" s="537"/>
    </row>
    <row r="7" spans="1:102" ht="9" customHeight="1">
      <c r="A7" s="547">
        <f>★注文シート!C28</f>
        <v>0</v>
      </c>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8" t="str">
        <f>IF(COUNTIF(★注文シート!C28,"*株式会社*")+COUNTIF(★注文シート!C28,"*有限会社*"),"御中","様")</f>
        <v>様</v>
      </c>
      <c r="AG7" s="548"/>
      <c r="AH7" s="548"/>
      <c r="AI7" s="548"/>
      <c r="AJ7" s="548"/>
      <c r="AK7" s="548"/>
      <c r="AL7" s="548"/>
      <c r="AM7"/>
      <c r="AN7"/>
      <c r="AO7"/>
      <c r="AP7"/>
      <c r="AQ7"/>
      <c r="AR7"/>
      <c r="AS7"/>
      <c r="AT7"/>
      <c r="AU7"/>
      <c r="AV7"/>
      <c r="AW7"/>
      <c r="AX7"/>
      <c r="AY7"/>
      <c r="AZ7"/>
      <c r="BA7"/>
      <c r="BB7"/>
      <c r="BC7"/>
      <c r="BD7"/>
      <c r="BE7"/>
      <c r="BF7"/>
      <c r="BG7"/>
      <c r="BH7"/>
      <c r="BI7"/>
      <c r="BJ7"/>
      <c r="BK7"/>
      <c r="BL7"/>
      <c r="BM7"/>
      <c r="BN7"/>
      <c r="BO7"/>
      <c r="BP7"/>
      <c r="BQ7"/>
      <c r="BR7"/>
      <c r="BS7" s="108"/>
      <c r="BT7" s="108"/>
      <c r="BU7" s="108"/>
      <c r="BV7" s="108"/>
      <c r="BW7" s="108"/>
      <c r="BX7" s="108"/>
      <c r="BY7" s="108"/>
      <c r="BZ7" s="108"/>
      <c r="CA7" s="539"/>
      <c r="CB7" s="539"/>
      <c r="CC7" s="539"/>
      <c r="CD7" s="539"/>
      <c r="CE7" s="539"/>
      <c r="CF7" s="539"/>
      <c r="CG7" s="538"/>
      <c r="CH7" s="538"/>
      <c r="CI7" s="538"/>
      <c r="CJ7" s="538"/>
      <c r="CK7" s="538"/>
      <c r="CL7" s="538"/>
      <c r="CM7" s="538"/>
      <c r="CN7" s="538"/>
      <c r="CO7" s="538"/>
      <c r="CP7" s="538"/>
      <c r="CQ7" s="539"/>
      <c r="CR7" s="540"/>
      <c r="CS7" s="540"/>
      <c r="CT7" s="540"/>
      <c r="CU7" s="540"/>
    </row>
    <row r="8" spans="1:102" ht="9" customHeight="1">
      <c r="A8" s="547"/>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8"/>
      <c r="AG8" s="548"/>
      <c r="AH8" s="548"/>
      <c r="AI8" s="548"/>
      <c r="AJ8" s="548"/>
      <c r="AK8" s="548"/>
      <c r="AL8" s="548"/>
      <c r="AM8"/>
      <c r="AN8"/>
      <c r="AO8"/>
      <c r="AP8"/>
      <c r="AQ8"/>
      <c r="AR8"/>
      <c r="AS8"/>
      <c r="AT8"/>
      <c r="AU8"/>
      <c r="AV8"/>
      <c r="AW8"/>
      <c r="AX8"/>
      <c r="AY8"/>
      <c r="AZ8"/>
      <c r="BA8"/>
      <c r="BB8"/>
      <c r="BC8"/>
      <c r="BD8"/>
      <c r="BE8"/>
      <c r="BF8"/>
      <c r="BG8"/>
      <c r="BH8"/>
      <c r="BI8"/>
      <c r="BJ8"/>
      <c r="BK8"/>
      <c r="BL8"/>
      <c r="BM8"/>
      <c r="BN8"/>
      <c r="BO8"/>
      <c r="BP8"/>
      <c r="BQ8"/>
      <c r="BR8"/>
      <c r="BS8" s="108"/>
      <c r="BT8" s="108"/>
      <c r="BU8" s="108"/>
      <c r="BV8" s="108"/>
      <c r="BW8" s="108"/>
      <c r="BX8" s="108"/>
      <c r="BY8" s="108"/>
      <c r="BZ8" s="108"/>
      <c r="CA8" s="539" t="s">
        <v>177</v>
      </c>
      <c r="CB8" s="539"/>
      <c r="CC8" s="539"/>
      <c r="CD8" s="539"/>
      <c r="CE8" s="539"/>
      <c r="CF8" s="539"/>
      <c r="CG8" s="545">
        <f>'★成績書 (13)'!CG8:CU9</f>
        <v>0</v>
      </c>
      <c r="CH8" s="545"/>
      <c r="CI8" s="545"/>
      <c r="CJ8" s="545"/>
      <c r="CK8" s="545"/>
      <c r="CL8" s="545"/>
      <c r="CM8" s="545"/>
      <c r="CN8" s="545"/>
      <c r="CO8" s="545"/>
      <c r="CP8" s="545"/>
      <c r="CQ8" s="545"/>
      <c r="CR8" s="545"/>
      <c r="CS8" s="545"/>
      <c r="CT8" s="545"/>
      <c r="CU8" s="545"/>
      <c r="CW8" s="658" t="s">
        <v>258</v>
      </c>
    </row>
    <row r="9" spans="1:102" ht="9" customHeight="1">
      <c r="A9" s="547"/>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8"/>
      <c r="AG9" s="548"/>
      <c r="AH9" s="548"/>
      <c r="AI9" s="548"/>
      <c r="AJ9" s="548"/>
      <c r="AK9" s="548"/>
      <c r="AL9" s="548"/>
      <c r="AM9"/>
      <c r="AN9"/>
      <c r="AO9"/>
      <c r="AP9"/>
      <c r="AQ9"/>
      <c r="AR9"/>
      <c r="AS9"/>
      <c r="AT9"/>
      <c r="AU9"/>
      <c r="AV9"/>
      <c r="AW9"/>
      <c r="AX9"/>
      <c r="AY9"/>
      <c r="AZ9"/>
      <c r="BA9"/>
      <c r="BB9"/>
      <c r="BC9"/>
      <c r="BD9"/>
      <c r="BE9"/>
      <c r="BF9"/>
      <c r="BG9"/>
      <c r="BH9"/>
      <c r="BI9"/>
      <c r="BJ9"/>
      <c r="BK9"/>
      <c r="BL9"/>
      <c r="BM9"/>
      <c r="BN9"/>
      <c r="BO9"/>
      <c r="BP9"/>
      <c r="BQ9"/>
      <c r="BR9"/>
      <c r="BS9" s="108"/>
      <c r="BT9" s="108"/>
      <c r="BU9" s="108"/>
      <c r="BV9" s="108"/>
      <c r="BW9" s="108"/>
      <c r="BX9" s="108"/>
      <c r="BY9" s="108"/>
      <c r="BZ9" s="108"/>
      <c r="CA9" s="539"/>
      <c r="CB9" s="539"/>
      <c r="CC9" s="539"/>
      <c r="CD9" s="539"/>
      <c r="CE9" s="539"/>
      <c r="CF9" s="539"/>
      <c r="CG9" s="545"/>
      <c r="CH9" s="545"/>
      <c r="CI9" s="545"/>
      <c r="CJ9" s="545"/>
      <c r="CK9" s="545"/>
      <c r="CL9" s="545"/>
      <c r="CM9" s="545"/>
      <c r="CN9" s="545"/>
      <c r="CO9" s="545"/>
      <c r="CP9" s="545"/>
      <c r="CQ9" s="545"/>
      <c r="CR9" s="545"/>
      <c r="CS9" s="545"/>
      <c r="CT9" s="545"/>
      <c r="CU9" s="545"/>
      <c r="CW9" s="658"/>
    </row>
    <row r="10" spans="1:102" ht="9" customHeight="1">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8"/>
      <c r="BP10" s="108"/>
      <c r="BQ10" s="108"/>
      <c r="BR10" s="108"/>
      <c r="BS10" s="108"/>
      <c r="BT10" s="108"/>
      <c r="BU10" s="108"/>
      <c r="BV10" s="108"/>
      <c r="BW10" s="108"/>
      <c r="BX10" s="108"/>
      <c r="BY10" s="108"/>
      <c r="BZ10" s="108"/>
      <c r="CA10" s="108"/>
      <c r="CB10" s="108"/>
      <c r="CC10" s="108"/>
      <c r="CD10" s="108"/>
      <c r="CE10" s="108"/>
      <c r="CF10" s="108"/>
      <c r="CG10" s="110"/>
      <c r="CH10" s="110"/>
      <c r="CI10" s="110"/>
      <c r="CJ10" s="110"/>
      <c r="CK10" s="110"/>
      <c r="CL10" s="110"/>
      <c r="CM10" s="110"/>
      <c r="CN10" s="110"/>
      <c r="CO10" s="110"/>
      <c r="CP10" s="110"/>
      <c r="CQ10" s="110"/>
      <c r="CR10" s="110"/>
      <c r="CS10" s="110"/>
      <c r="CT10" s="110"/>
      <c r="CU10" s="110"/>
    </row>
    <row r="11" spans="1:102" ht="9" customHeight="1">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8"/>
      <c r="BP11" s="108"/>
      <c r="BQ11" s="108"/>
      <c r="BR11" s="108"/>
      <c r="BS11" s="108"/>
      <c r="BT11" s="108"/>
      <c r="BU11" s="108"/>
      <c r="BV11" s="108"/>
      <c r="BW11" s="108"/>
      <c r="BX11" s="108"/>
      <c r="BY11" s="109"/>
      <c r="BZ11" s="109"/>
      <c r="CA11" s="109"/>
      <c r="CB11" s="109"/>
      <c r="CC11" s="109"/>
      <c r="CD11" s="109"/>
      <c r="CE11" s="108"/>
      <c r="CF11" s="108"/>
      <c r="CG11" s="111"/>
      <c r="CH11" s="111"/>
      <c r="CI11" s="111"/>
      <c r="CJ11" s="111"/>
      <c r="CK11" s="111"/>
      <c r="CL11" s="111"/>
      <c r="CM11" s="111"/>
      <c r="CN11" s="111"/>
      <c r="CO11" s="111"/>
      <c r="CP11" s="111"/>
      <c r="CQ11" s="111"/>
      <c r="CR11" s="111"/>
      <c r="CS11" s="111"/>
      <c r="CT11" s="111"/>
      <c r="CU11" s="111"/>
      <c r="CW11" s="541" t="s">
        <v>260</v>
      </c>
      <c r="CX11" s="541"/>
    </row>
    <row r="12" spans="1:102" ht="11" customHeight="1">
      <c r="B12" s="539" t="s">
        <v>178</v>
      </c>
      <c r="C12" s="546"/>
      <c r="D12" s="546"/>
      <c r="E12" s="546"/>
      <c r="F12" s="546"/>
      <c r="G12" s="546"/>
      <c r="H12" s="546"/>
      <c r="I12" s="546"/>
      <c r="J12" s="546"/>
      <c r="K12" s="546"/>
      <c r="L12" s="110"/>
      <c r="M12" s="551">
        <f>★注文シート!C13</f>
        <v>0</v>
      </c>
      <c r="N12" s="551"/>
      <c r="O12" s="551"/>
      <c r="P12" s="551"/>
      <c r="Q12" s="551"/>
      <c r="R12" s="551"/>
      <c r="S12" s="551"/>
      <c r="T12" s="551"/>
      <c r="U12" s="551"/>
      <c r="V12" s="551"/>
      <c r="W12" s="551"/>
      <c r="X12" s="551"/>
      <c r="Y12" s="551"/>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W12" s="541"/>
      <c r="CX12" s="541"/>
    </row>
    <row r="13" spans="1:102" ht="11" customHeight="1">
      <c r="B13" s="546"/>
      <c r="C13" s="546"/>
      <c r="D13" s="546"/>
      <c r="E13" s="546"/>
      <c r="F13" s="546"/>
      <c r="G13" s="546"/>
      <c r="H13" s="546"/>
      <c r="I13" s="546"/>
      <c r="J13" s="546"/>
      <c r="K13" s="546"/>
      <c r="L13" s="110"/>
      <c r="M13" s="551"/>
      <c r="N13" s="551"/>
      <c r="O13" s="551"/>
      <c r="P13" s="551"/>
      <c r="Q13" s="551"/>
      <c r="R13" s="551"/>
      <c r="S13" s="551"/>
      <c r="T13" s="551"/>
      <c r="U13" s="551"/>
      <c r="V13" s="551"/>
      <c r="W13" s="551"/>
      <c r="X13" s="551"/>
      <c r="Y13" s="551"/>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row>
    <row r="14" spans="1:102" ht="11" customHeight="1">
      <c r="B14" s="539" t="s">
        <v>179</v>
      </c>
      <c r="C14" s="546"/>
      <c r="D14" s="546"/>
      <c r="E14" s="546"/>
      <c r="F14" s="546"/>
      <c r="G14" s="546"/>
      <c r="H14" s="546"/>
      <c r="I14" s="546"/>
      <c r="J14" s="546"/>
      <c r="K14" s="546"/>
      <c r="L14" s="110"/>
      <c r="M14" s="551">
        <f>M12</f>
        <v>0</v>
      </c>
      <c r="N14" s="551"/>
      <c r="O14" s="551"/>
      <c r="P14" s="551"/>
      <c r="Q14" s="551"/>
      <c r="R14" s="551"/>
      <c r="S14" s="551"/>
      <c r="T14" s="551"/>
      <c r="U14" s="551"/>
      <c r="V14" s="551"/>
      <c r="W14" s="551"/>
      <c r="X14" s="551"/>
      <c r="Y14" s="551"/>
      <c r="Z14" s="545" t="s">
        <v>180</v>
      </c>
      <c r="AA14" s="545"/>
      <c r="AB14" s="545"/>
      <c r="AC14" s="545"/>
      <c r="AD14" s="551">
        <f>CG8</f>
        <v>0</v>
      </c>
      <c r="AE14" s="551"/>
      <c r="AF14" s="551"/>
      <c r="AG14" s="551"/>
      <c r="AH14" s="551"/>
      <c r="AI14" s="551"/>
      <c r="AJ14" s="551"/>
      <c r="AK14" s="551"/>
      <c r="AL14" s="551"/>
      <c r="AM14" s="551"/>
      <c r="AN14" s="551"/>
      <c r="AO14" s="551"/>
      <c r="AP14" s="551"/>
      <c r="AQ14" s="110"/>
      <c r="AR14" s="110"/>
      <c r="AS14" s="110"/>
      <c r="AT14" s="110"/>
      <c r="AU14" s="110"/>
      <c r="AV14" s="110"/>
      <c r="AW14" s="110"/>
      <c r="AX14" s="110"/>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row>
    <row r="15" spans="1:102" ht="11" customHeight="1">
      <c r="B15" s="546"/>
      <c r="C15" s="546"/>
      <c r="D15" s="546"/>
      <c r="E15" s="546"/>
      <c r="F15" s="546"/>
      <c r="G15" s="546"/>
      <c r="H15" s="546"/>
      <c r="I15" s="546"/>
      <c r="J15" s="546"/>
      <c r="K15" s="546"/>
      <c r="L15" s="110"/>
      <c r="M15" s="551"/>
      <c r="N15" s="551"/>
      <c r="O15" s="551"/>
      <c r="P15" s="551"/>
      <c r="Q15" s="551"/>
      <c r="R15" s="551"/>
      <c r="S15" s="551"/>
      <c r="T15" s="551"/>
      <c r="U15" s="551"/>
      <c r="V15" s="551"/>
      <c r="W15" s="551"/>
      <c r="X15" s="551"/>
      <c r="Y15" s="551"/>
      <c r="Z15" s="545"/>
      <c r="AA15" s="545"/>
      <c r="AB15" s="545"/>
      <c r="AC15" s="545"/>
      <c r="AD15" s="551"/>
      <c r="AE15" s="551"/>
      <c r="AF15" s="551"/>
      <c r="AG15" s="551"/>
      <c r="AH15" s="551"/>
      <c r="AI15" s="551"/>
      <c r="AJ15" s="551"/>
      <c r="AK15" s="551"/>
      <c r="AL15" s="551"/>
      <c r="AM15" s="551"/>
      <c r="AN15" s="551"/>
      <c r="AO15" s="551"/>
      <c r="AP15" s="551"/>
      <c r="AQ15" s="110"/>
      <c r="AR15" s="110"/>
      <c r="AS15" s="110"/>
      <c r="AT15" s="110"/>
      <c r="AU15" s="110"/>
      <c r="AV15" s="110"/>
      <c r="AW15" s="110"/>
      <c r="AX15" s="110"/>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row>
    <row r="16" spans="1:102" ht="11" customHeight="1">
      <c r="B16" s="539" t="s">
        <v>181</v>
      </c>
      <c r="C16" s="546"/>
      <c r="D16" s="546"/>
      <c r="E16" s="546"/>
      <c r="F16" s="546"/>
      <c r="G16" s="546"/>
      <c r="H16" s="546"/>
      <c r="I16" s="546"/>
      <c r="J16" s="546"/>
      <c r="K16" s="546"/>
      <c r="L16" s="108"/>
      <c r="M16" s="562" t="s">
        <v>182</v>
      </c>
      <c r="N16" s="562"/>
      <c r="O16" s="562"/>
      <c r="P16" s="562"/>
      <c r="Q16" s="562"/>
      <c r="R16" s="562"/>
      <c r="S16" s="562"/>
      <c r="T16" s="562"/>
      <c r="U16" s="562"/>
      <c r="V16" s="562"/>
      <c r="W16" s="562"/>
      <c r="X16" s="562"/>
      <c r="Y16" s="562"/>
      <c r="Z16" s="562"/>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row>
    <row r="17" spans="2:104" ht="11" customHeight="1">
      <c r="B17" s="546"/>
      <c r="C17" s="546"/>
      <c r="D17" s="546"/>
      <c r="E17" s="546"/>
      <c r="F17" s="546"/>
      <c r="G17" s="546"/>
      <c r="H17" s="546"/>
      <c r="I17" s="546"/>
      <c r="J17" s="546"/>
      <c r="K17" s="546"/>
      <c r="L17" s="108"/>
      <c r="M17" s="562"/>
      <c r="N17" s="562"/>
      <c r="O17" s="562"/>
      <c r="P17" s="562"/>
      <c r="Q17" s="562"/>
      <c r="R17" s="562"/>
      <c r="S17" s="562"/>
      <c r="T17" s="562"/>
      <c r="U17" s="562"/>
      <c r="V17" s="562"/>
      <c r="W17" s="562"/>
      <c r="X17" s="562"/>
      <c r="Y17" s="562"/>
      <c r="Z17" s="562"/>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row>
    <row r="18" spans="2:104" ht="11" customHeight="1">
      <c r="B18" s="539" t="s">
        <v>183</v>
      </c>
      <c r="C18" s="546"/>
      <c r="D18" s="546"/>
      <c r="E18" s="546"/>
      <c r="F18" s="546"/>
      <c r="G18" s="546"/>
      <c r="H18" s="546"/>
      <c r="I18" s="546"/>
      <c r="J18" s="546"/>
      <c r="K18" s="546"/>
      <c r="L18" s="108"/>
      <c r="M18" s="563">
        <f>★注文シート!G52</f>
        <v>0</v>
      </c>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113"/>
      <c r="AX18" s="113"/>
      <c r="AY18" s="113"/>
      <c r="AZ18" s="113"/>
      <c r="BA18" s="113"/>
      <c r="BB18" s="113"/>
      <c r="BC18" s="113"/>
      <c r="BD18" s="113"/>
      <c r="BE18" s="113"/>
      <c r="BF18" s="113"/>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row>
    <row r="19" spans="2:104" ht="11" customHeight="1">
      <c r="B19" s="546"/>
      <c r="C19" s="546"/>
      <c r="D19" s="546"/>
      <c r="E19" s="546"/>
      <c r="F19" s="546"/>
      <c r="G19" s="546"/>
      <c r="H19" s="546"/>
      <c r="I19" s="546"/>
      <c r="J19" s="546"/>
      <c r="K19" s="546"/>
      <c r="L19" s="108"/>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113"/>
      <c r="AX19" s="113"/>
      <c r="AY19" s="113"/>
      <c r="AZ19" s="113"/>
      <c r="BA19" s="113"/>
      <c r="BB19" s="113"/>
      <c r="BC19" s="113"/>
      <c r="BD19" s="113"/>
      <c r="BE19" s="113"/>
      <c r="BF19" s="113"/>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row>
    <row r="20" spans="2:104" ht="11" customHeight="1">
      <c r="B20" s="108"/>
      <c r="C20" s="108"/>
      <c r="D20" s="108"/>
      <c r="E20" s="108"/>
      <c r="F20" s="108"/>
      <c r="G20" s="108"/>
      <c r="H20" s="108"/>
      <c r="I20" s="108"/>
      <c r="J20" s="108"/>
      <c r="K20" s="108"/>
      <c r="L20" s="108"/>
      <c r="M20" s="108"/>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row>
    <row r="21" spans="2:104" ht="9" customHeight="1">
      <c r="B21" s="113"/>
      <c r="C21" s="113"/>
      <c r="D21" s="113"/>
      <c r="E21" s="113"/>
      <c r="F21" s="113"/>
      <c r="G21" s="113"/>
      <c r="H21" s="113"/>
      <c r="I21" s="113"/>
      <c r="J21" s="113"/>
      <c r="K21" s="113"/>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row>
    <row r="22" spans="2:104" ht="9" customHeight="1">
      <c r="B22" s="113"/>
      <c r="C22" s="113"/>
      <c r="D22" s="113"/>
      <c r="E22" s="113"/>
      <c r="F22" s="113"/>
      <c r="G22" s="113"/>
      <c r="H22" s="113"/>
      <c r="I22" s="113"/>
      <c r="J22" s="113"/>
      <c r="K22" s="113"/>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row>
    <row r="23" spans="2:104" ht="9" customHeight="1">
      <c r="B23" s="113"/>
      <c r="C23" s="113"/>
      <c r="D23" s="113"/>
      <c r="E23" s="113"/>
      <c r="F23" s="113"/>
      <c r="G23" s="113"/>
      <c r="H23" s="113"/>
      <c r="I23" s="113"/>
      <c r="J23" s="113"/>
      <c r="K23" s="113"/>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row>
    <row r="24" spans="2:104" ht="9" customHeight="1">
      <c r="B24" s="564" t="s">
        <v>184</v>
      </c>
      <c r="C24" s="565"/>
      <c r="D24" s="565"/>
      <c r="E24" s="565"/>
      <c r="F24" s="565"/>
      <c r="G24" s="565"/>
      <c r="H24" s="565"/>
      <c r="I24" s="565"/>
      <c r="J24" s="565"/>
      <c r="K24" s="565"/>
      <c r="L24" s="114"/>
      <c r="M24" s="566">
        <f>★注文シート!C35</f>
        <v>0</v>
      </c>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row>
    <row r="25" spans="2:104" ht="9" customHeight="1">
      <c r="B25" s="565"/>
      <c r="C25" s="565"/>
      <c r="D25" s="565"/>
      <c r="E25" s="565"/>
      <c r="F25" s="565"/>
      <c r="G25" s="565"/>
      <c r="H25" s="565"/>
      <c r="I25" s="565"/>
      <c r="J25" s="565"/>
      <c r="K25" s="565"/>
      <c r="L25" s="114"/>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row>
    <row r="26" spans="2:104" ht="9" customHeight="1">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row>
    <row r="27" spans="2:104" ht="7.5" customHeight="1">
      <c r="B27" s="539" t="s">
        <v>185</v>
      </c>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row>
    <row r="28" spans="2:104" ht="7.5" customHeight="1" thickBot="1">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row>
    <row r="29" spans="2:104" ht="9" customHeight="1">
      <c r="B29" s="567" t="s">
        <v>186</v>
      </c>
      <c r="C29" s="568"/>
      <c r="D29" s="568"/>
      <c r="E29" s="568"/>
      <c r="F29" s="568"/>
      <c r="G29" s="568"/>
      <c r="H29" s="568"/>
      <c r="I29" s="568"/>
      <c r="J29" s="568"/>
      <c r="K29" s="568"/>
      <c r="L29" s="568"/>
      <c r="M29" s="568"/>
      <c r="N29" s="568"/>
      <c r="O29" s="568"/>
      <c r="P29" s="568"/>
      <c r="Q29" s="568"/>
      <c r="R29" s="569"/>
      <c r="S29" s="115"/>
      <c r="T29" s="570">
        <f>★注文シート!D52</f>
        <v>0</v>
      </c>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1"/>
      <c r="CX29" s="149" t="s">
        <v>195</v>
      </c>
      <c r="CY29" s="149" t="s">
        <v>196</v>
      </c>
      <c r="CZ29" s="149" t="s">
        <v>197</v>
      </c>
    </row>
    <row r="30" spans="2:104" ht="9" customHeight="1">
      <c r="B30" s="555"/>
      <c r="C30" s="556"/>
      <c r="D30" s="556"/>
      <c r="E30" s="556"/>
      <c r="F30" s="556"/>
      <c r="G30" s="556"/>
      <c r="H30" s="556"/>
      <c r="I30" s="556"/>
      <c r="J30" s="556"/>
      <c r="K30" s="556"/>
      <c r="L30" s="556"/>
      <c r="M30" s="556"/>
      <c r="N30" s="556"/>
      <c r="O30" s="556"/>
      <c r="P30" s="556"/>
      <c r="Q30" s="556"/>
      <c r="R30" s="557"/>
      <c r="S30" s="117"/>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1"/>
      <c r="CW30" s="106" t="s">
        <v>203</v>
      </c>
      <c r="CX30" s="106" t="s">
        <v>204</v>
      </c>
      <c r="CY30" s="106" t="s">
        <v>205</v>
      </c>
      <c r="CZ30" s="150">
        <v>0</v>
      </c>
    </row>
    <row r="31" spans="2:104" ht="9" customHeight="1">
      <c r="B31" s="552" t="s">
        <v>187</v>
      </c>
      <c r="C31" s="553"/>
      <c r="D31" s="553"/>
      <c r="E31" s="553"/>
      <c r="F31" s="553"/>
      <c r="G31" s="553"/>
      <c r="H31" s="553"/>
      <c r="I31" s="553"/>
      <c r="J31" s="553"/>
      <c r="K31" s="553"/>
      <c r="L31" s="553"/>
      <c r="M31" s="553"/>
      <c r="N31" s="553"/>
      <c r="O31" s="553"/>
      <c r="P31" s="553"/>
      <c r="Q31" s="553"/>
      <c r="R31" s="554"/>
      <c r="S31" s="118"/>
      <c r="T31" s="558">
        <f>★注文シート!F52</f>
        <v>0</v>
      </c>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9"/>
      <c r="CW31" s="106" t="s">
        <v>206</v>
      </c>
      <c r="CX31" s="106" t="s">
        <v>207</v>
      </c>
      <c r="CY31" s="106" t="s">
        <v>205</v>
      </c>
      <c r="CZ31" s="150">
        <v>0</v>
      </c>
    </row>
    <row r="32" spans="2:104" ht="9" customHeight="1">
      <c r="B32" s="555"/>
      <c r="C32" s="556"/>
      <c r="D32" s="556"/>
      <c r="E32" s="556"/>
      <c r="F32" s="556"/>
      <c r="G32" s="556"/>
      <c r="H32" s="556"/>
      <c r="I32" s="556"/>
      <c r="J32" s="556"/>
      <c r="K32" s="556"/>
      <c r="L32" s="556"/>
      <c r="M32" s="556"/>
      <c r="N32" s="556"/>
      <c r="O32" s="556"/>
      <c r="P32" s="556"/>
      <c r="Q32" s="556"/>
      <c r="R32" s="557"/>
      <c r="S32" s="117"/>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1"/>
      <c r="CW32" s="106" t="s">
        <v>209</v>
      </c>
      <c r="CX32" s="106" t="s">
        <v>210</v>
      </c>
      <c r="CY32" s="106" t="s">
        <v>205</v>
      </c>
      <c r="CZ32" s="150">
        <v>0</v>
      </c>
    </row>
    <row r="33" spans="2:105" ht="9" customHeight="1">
      <c r="B33" s="552" t="s">
        <v>188</v>
      </c>
      <c r="C33" s="553"/>
      <c r="D33" s="553"/>
      <c r="E33" s="553"/>
      <c r="F33" s="553"/>
      <c r="G33" s="553"/>
      <c r="H33" s="553"/>
      <c r="I33" s="553"/>
      <c r="J33" s="553"/>
      <c r="K33" s="553"/>
      <c r="L33" s="553"/>
      <c r="M33" s="553"/>
      <c r="N33" s="553"/>
      <c r="O33" s="553"/>
      <c r="P33" s="553"/>
      <c r="Q33" s="553"/>
      <c r="R33" s="554"/>
      <c r="S33" s="119"/>
      <c r="T33" s="594">
        <f>★注文シート!E52</f>
        <v>0</v>
      </c>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4"/>
      <c r="BM33" s="594"/>
      <c r="BN33" s="594"/>
      <c r="BO33" s="594"/>
      <c r="BP33" s="594"/>
      <c r="BQ33" s="594"/>
      <c r="BR33" s="594"/>
      <c r="BS33" s="594"/>
      <c r="BT33" s="594"/>
      <c r="BU33" s="594"/>
      <c r="BV33" s="594"/>
      <c r="BW33" s="594"/>
      <c r="BX33" s="594"/>
      <c r="BY33" s="594"/>
      <c r="BZ33" s="594"/>
      <c r="CA33" s="594"/>
      <c r="CB33" s="594"/>
      <c r="CC33" s="594"/>
      <c r="CD33" s="594"/>
      <c r="CE33" s="594"/>
      <c r="CF33" s="594"/>
      <c r="CG33" s="594"/>
      <c r="CH33" s="594"/>
      <c r="CI33" s="594"/>
      <c r="CJ33" s="594"/>
      <c r="CK33" s="594"/>
      <c r="CL33" s="594"/>
      <c r="CM33" s="594"/>
      <c r="CN33" s="594"/>
      <c r="CO33" s="594"/>
      <c r="CP33" s="594"/>
      <c r="CQ33" s="594"/>
      <c r="CR33" s="594"/>
      <c r="CS33" s="594"/>
      <c r="CT33" s="594"/>
      <c r="CU33" s="595"/>
      <c r="CW33" s="67" t="s">
        <v>211</v>
      </c>
      <c r="CX33" s="106" t="s">
        <v>212</v>
      </c>
      <c r="CY33" s="106" t="s">
        <v>205</v>
      </c>
      <c r="CZ33" s="150">
        <v>0</v>
      </c>
    </row>
    <row r="34" spans="2:105" ht="9" customHeight="1">
      <c r="B34" s="555"/>
      <c r="C34" s="556"/>
      <c r="D34" s="556"/>
      <c r="E34" s="556"/>
      <c r="F34" s="556"/>
      <c r="G34" s="556"/>
      <c r="H34" s="556"/>
      <c r="I34" s="556"/>
      <c r="J34" s="556"/>
      <c r="K34" s="556"/>
      <c r="L34" s="556"/>
      <c r="M34" s="556"/>
      <c r="N34" s="556"/>
      <c r="O34" s="556"/>
      <c r="P34" s="556"/>
      <c r="Q34" s="556"/>
      <c r="R34" s="557"/>
      <c r="S34" s="11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c r="BM34" s="596"/>
      <c r="BN34" s="596"/>
      <c r="BO34" s="596"/>
      <c r="BP34" s="596"/>
      <c r="BQ34" s="596"/>
      <c r="BR34" s="596"/>
      <c r="BS34" s="596"/>
      <c r="BT34" s="596"/>
      <c r="BU34" s="596"/>
      <c r="BV34" s="596"/>
      <c r="BW34" s="596"/>
      <c r="BX34" s="596"/>
      <c r="BY34" s="596"/>
      <c r="BZ34" s="596"/>
      <c r="CA34" s="596"/>
      <c r="CB34" s="596"/>
      <c r="CC34" s="596"/>
      <c r="CD34" s="596"/>
      <c r="CE34" s="596"/>
      <c r="CF34" s="596"/>
      <c r="CG34" s="596"/>
      <c r="CH34" s="596"/>
      <c r="CI34" s="596"/>
      <c r="CJ34" s="596"/>
      <c r="CK34" s="596"/>
      <c r="CL34" s="596"/>
      <c r="CM34" s="596"/>
      <c r="CN34" s="596"/>
      <c r="CO34" s="596"/>
      <c r="CP34" s="596"/>
      <c r="CQ34" s="596"/>
      <c r="CR34" s="596"/>
      <c r="CS34" s="596"/>
      <c r="CT34" s="596"/>
      <c r="CU34" s="597"/>
      <c r="CW34" s="67" t="s">
        <v>213</v>
      </c>
      <c r="CX34" s="106" t="s">
        <v>214</v>
      </c>
      <c r="CY34" s="106" t="s">
        <v>205</v>
      </c>
      <c r="CZ34" s="150">
        <v>0</v>
      </c>
    </row>
    <row r="35" spans="2:105" ht="9" customHeight="1">
      <c r="B35" s="552" t="s">
        <v>190</v>
      </c>
      <c r="C35" s="553"/>
      <c r="D35" s="553"/>
      <c r="E35" s="553"/>
      <c r="F35" s="553"/>
      <c r="G35" s="553"/>
      <c r="H35" s="553"/>
      <c r="I35" s="553"/>
      <c r="J35" s="553"/>
      <c r="K35" s="553"/>
      <c r="L35" s="553"/>
      <c r="M35" s="553"/>
      <c r="N35" s="553"/>
      <c r="O35" s="553"/>
      <c r="P35" s="553"/>
      <c r="Q35" s="553"/>
      <c r="R35" s="554"/>
      <c r="S35" s="120"/>
      <c r="T35" s="601" t="s">
        <v>191</v>
      </c>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2"/>
      <c r="CW35" s="106" t="s">
        <v>215</v>
      </c>
      <c r="CX35" s="106" t="s">
        <v>216</v>
      </c>
      <c r="CY35" s="106" t="s">
        <v>205</v>
      </c>
      <c r="CZ35" s="150">
        <v>0</v>
      </c>
    </row>
    <row r="36" spans="2:105" ht="9" customHeight="1" thickBot="1">
      <c r="B36" s="598"/>
      <c r="C36" s="599"/>
      <c r="D36" s="599"/>
      <c r="E36" s="599"/>
      <c r="F36" s="599"/>
      <c r="G36" s="599"/>
      <c r="H36" s="599"/>
      <c r="I36" s="599"/>
      <c r="J36" s="599"/>
      <c r="K36" s="599"/>
      <c r="L36" s="599"/>
      <c r="M36" s="599"/>
      <c r="N36" s="599"/>
      <c r="O36" s="599"/>
      <c r="P36" s="599"/>
      <c r="Q36" s="599"/>
      <c r="R36" s="600"/>
      <c r="S36" s="121"/>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603"/>
      <c r="BB36" s="603"/>
      <c r="BC36" s="603"/>
      <c r="BD36" s="603"/>
      <c r="BE36" s="603"/>
      <c r="BF36" s="603"/>
      <c r="BG36" s="603"/>
      <c r="BH36" s="603"/>
      <c r="BI36" s="603"/>
      <c r="BJ36" s="603"/>
      <c r="BK36" s="603"/>
      <c r="BL36" s="603"/>
      <c r="BM36" s="603"/>
      <c r="BN36" s="603"/>
      <c r="BO36" s="603"/>
      <c r="BP36" s="603"/>
      <c r="BQ36" s="603"/>
      <c r="BR36" s="603"/>
      <c r="BS36" s="603"/>
      <c r="BT36" s="603"/>
      <c r="BU36" s="603"/>
      <c r="BV36" s="603"/>
      <c r="BW36" s="603"/>
      <c r="BX36" s="603"/>
      <c r="BY36" s="603"/>
      <c r="BZ36" s="603"/>
      <c r="CA36" s="603"/>
      <c r="CB36" s="603"/>
      <c r="CC36" s="603"/>
      <c r="CD36" s="603"/>
      <c r="CE36" s="603"/>
      <c r="CF36" s="603"/>
      <c r="CG36" s="603"/>
      <c r="CH36" s="603"/>
      <c r="CI36" s="603"/>
      <c r="CJ36" s="603"/>
      <c r="CK36" s="603"/>
      <c r="CL36" s="603"/>
      <c r="CM36" s="603"/>
      <c r="CN36" s="603"/>
      <c r="CO36" s="603"/>
      <c r="CP36" s="603"/>
      <c r="CQ36" s="603"/>
      <c r="CR36" s="603"/>
      <c r="CS36" s="603"/>
      <c r="CT36" s="603"/>
      <c r="CU36" s="604"/>
    </row>
    <row r="37" spans="2:105" ht="9" customHeight="1">
      <c r="B37" s="605" t="s">
        <v>192</v>
      </c>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606"/>
    </row>
    <row r="38" spans="2:105" ht="9" customHeight="1" thickBot="1">
      <c r="B38" s="60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606"/>
    </row>
    <row r="39" spans="2:105" ht="9" customHeight="1">
      <c r="B39" s="567" t="s">
        <v>193</v>
      </c>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3"/>
      <c r="CE39" s="567" t="s">
        <v>194</v>
      </c>
      <c r="CF39" s="572"/>
      <c r="CG39" s="572"/>
      <c r="CH39" s="572"/>
      <c r="CI39" s="572"/>
      <c r="CJ39" s="572"/>
      <c r="CK39" s="572"/>
      <c r="CL39" s="572"/>
      <c r="CM39" s="572"/>
      <c r="CN39" s="572"/>
      <c r="CO39" s="572"/>
      <c r="CP39" s="572"/>
      <c r="CQ39" s="572"/>
      <c r="CR39" s="572"/>
      <c r="CS39" s="572"/>
      <c r="CT39" s="572"/>
      <c r="CU39" s="573"/>
    </row>
    <row r="40" spans="2:105" ht="9" customHeight="1">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6"/>
      <c r="CE40" s="574"/>
      <c r="CF40" s="575"/>
      <c r="CG40" s="575"/>
      <c r="CH40" s="575"/>
      <c r="CI40" s="575"/>
      <c r="CJ40" s="575"/>
      <c r="CK40" s="575"/>
      <c r="CL40" s="575"/>
      <c r="CM40" s="575"/>
      <c r="CN40" s="575"/>
      <c r="CO40" s="575"/>
      <c r="CP40" s="575"/>
      <c r="CQ40" s="575"/>
      <c r="CR40" s="575"/>
      <c r="CS40" s="575"/>
      <c r="CT40" s="575"/>
      <c r="CU40" s="576"/>
    </row>
    <row r="41" spans="2:105" ht="9" customHeight="1">
      <c r="B41" s="574" t="s">
        <v>198</v>
      </c>
      <c r="C41" s="580"/>
      <c r="D41" s="580"/>
      <c r="E41" s="583" t="s">
        <v>199</v>
      </c>
      <c r="F41" s="580"/>
      <c r="G41" s="580"/>
      <c r="H41" s="580"/>
      <c r="I41" s="580"/>
      <c r="J41" s="580"/>
      <c r="K41" s="584"/>
      <c r="L41" s="583" t="s">
        <v>200</v>
      </c>
      <c r="M41" s="580"/>
      <c r="N41" s="580"/>
      <c r="O41" s="580"/>
      <c r="P41" s="580"/>
      <c r="Q41" s="580"/>
      <c r="R41" s="580"/>
      <c r="S41" s="580"/>
      <c r="T41" s="580"/>
      <c r="U41" s="580"/>
      <c r="V41" s="580"/>
      <c r="W41" s="580"/>
      <c r="X41" s="580"/>
      <c r="Y41" s="584"/>
      <c r="Z41" s="583" t="s">
        <v>201</v>
      </c>
      <c r="AA41" s="575"/>
      <c r="AB41" s="575"/>
      <c r="AC41" s="575"/>
      <c r="AD41" s="575"/>
      <c r="AE41" s="575"/>
      <c r="AF41" s="575"/>
      <c r="AG41" s="575"/>
      <c r="AH41" s="575"/>
      <c r="AI41" s="575"/>
      <c r="AJ41" s="575"/>
      <c r="AK41" s="588" t="s">
        <v>202</v>
      </c>
      <c r="AL41" s="589"/>
      <c r="AM41" s="589"/>
      <c r="AN41" s="589"/>
      <c r="AO41" s="589"/>
      <c r="AP41" s="589"/>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90"/>
      <c r="CE41" s="574"/>
      <c r="CF41" s="575"/>
      <c r="CG41" s="575"/>
      <c r="CH41" s="575"/>
      <c r="CI41" s="575"/>
      <c r="CJ41" s="575"/>
      <c r="CK41" s="575"/>
      <c r="CL41" s="575"/>
      <c r="CM41" s="575"/>
      <c r="CN41" s="575"/>
      <c r="CO41" s="575"/>
      <c r="CP41" s="575"/>
      <c r="CQ41" s="575"/>
      <c r="CR41" s="575"/>
      <c r="CS41" s="575"/>
      <c r="CT41" s="575"/>
      <c r="CU41" s="576"/>
    </row>
    <row r="42" spans="2:105" ht="9" customHeight="1">
      <c r="B42" s="581"/>
      <c r="C42" s="582"/>
      <c r="D42" s="582"/>
      <c r="E42" s="585"/>
      <c r="F42" s="582"/>
      <c r="G42" s="582"/>
      <c r="H42" s="582"/>
      <c r="I42" s="582"/>
      <c r="J42" s="582"/>
      <c r="K42" s="586"/>
      <c r="L42" s="585"/>
      <c r="M42" s="582"/>
      <c r="N42" s="582"/>
      <c r="O42" s="582"/>
      <c r="P42" s="582"/>
      <c r="Q42" s="582"/>
      <c r="R42" s="582"/>
      <c r="S42" s="582"/>
      <c r="T42" s="582"/>
      <c r="U42" s="582"/>
      <c r="V42" s="582"/>
      <c r="W42" s="582"/>
      <c r="X42" s="582"/>
      <c r="Y42" s="586"/>
      <c r="Z42" s="587"/>
      <c r="AA42" s="578"/>
      <c r="AB42" s="578"/>
      <c r="AC42" s="578"/>
      <c r="AD42" s="578"/>
      <c r="AE42" s="578"/>
      <c r="AF42" s="578"/>
      <c r="AG42" s="578"/>
      <c r="AH42" s="578"/>
      <c r="AI42" s="578"/>
      <c r="AJ42" s="578"/>
      <c r="AK42" s="591"/>
      <c r="AL42" s="592"/>
      <c r="AM42" s="592"/>
      <c r="AN42" s="592"/>
      <c r="AO42" s="592"/>
      <c r="AP42" s="592"/>
      <c r="AQ42" s="592"/>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3"/>
      <c r="CE42" s="577"/>
      <c r="CF42" s="578"/>
      <c r="CG42" s="578"/>
      <c r="CH42" s="578"/>
      <c r="CI42" s="578"/>
      <c r="CJ42" s="578"/>
      <c r="CK42" s="578"/>
      <c r="CL42" s="578"/>
      <c r="CM42" s="578"/>
      <c r="CN42" s="578"/>
      <c r="CO42" s="578"/>
      <c r="CP42" s="578"/>
      <c r="CQ42" s="578"/>
      <c r="CR42" s="578"/>
      <c r="CS42" s="578"/>
      <c r="CT42" s="578"/>
      <c r="CU42" s="579"/>
      <c r="CW42" s="146" t="s">
        <v>251</v>
      </c>
      <c r="CX42" s="147" t="s">
        <v>252</v>
      </c>
      <c r="CY42" s="147" t="s">
        <v>253</v>
      </c>
      <c r="CZ42" s="147" t="s">
        <v>254</v>
      </c>
      <c r="DA42" s="148" t="s">
        <v>255</v>
      </c>
    </row>
    <row r="43" spans="2:105" ht="9" customHeight="1">
      <c r="B43" s="614">
        <v>1</v>
      </c>
      <c r="C43" s="615"/>
      <c r="D43" s="616"/>
      <c r="E43" s="617" t="str">
        <f>CW43</f>
        <v>-</v>
      </c>
      <c r="F43" s="618"/>
      <c r="G43" s="618"/>
      <c r="H43" s="618"/>
      <c r="I43" s="618"/>
      <c r="J43" s="618"/>
      <c r="K43" s="619"/>
      <c r="L43" s="623" t="str">
        <f>CY43</f>
        <v>-</v>
      </c>
      <c r="M43" s="624"/>
      <c r="N43" s="624"/>
      <c r="O43" s="624"/>
      <c r="P43" s="624"/>
      <c r="Q43" s="624"/>
      <c r="R43" s="624"/>
      <c r="S43" s="624"/>
      <c r="T43" s="624"/>
      <c r="U43" s="624"/>
      <c r="V43" s="624"/>
      <c r="W43" s="624"/>
      <c r="X43" s="624"/>
      <c r="Y43" s="625"/>
      <c r="Z43" s="629" t="str">
        <f>CX43</f>
        <v>-</v>
      </c>
      <c r="AA43" s="630"/>
      <c r="AB43" s="630"/>
      <c r="AC43" s="630"/>
      <c r="AD43" s="630"/>
      <c r="AE43" s="630"/>
      <c r="AF43" s="630"/>
      <c r="AG43" s="630"/>
      <c r="AH43" s="630"/>
      <c r="AI43" s="630"/>
      <c r="AJ43" s="630"/>
      <c r="AK43" s="629" t="str">
        <f>IF(DA43="","-",DA43)</f>
        <v>-</v>
      </c>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0"/>
      <c r="BW43" s="630"/>
      <c r="BX43" s="630"/>
      <c r="BY43" s="630"/>
      <c r="BZ43" s="630"/>
      <c r="CA43" s="630"/>
      <c r="CB43" s="630"/>
      <c r="CC43" s="630"/>
      <c r="CD43" s="633"/>
      <c r="CE43" s="661" t="str">
        <f>IF(DA43&amp;DA45&amp;DA47&amp;DA49&amp;DA51&lt;&gt;"","検出","不検出")</f>
        <v>不検出</v>
      </c>
      <c r="CF43" s="662"/>
      <c r="CG43" s="662"/>
      <c r="CH43" s="662"/>
      <c r="CI43" s="662"/>
      <c r="CJ43" s="662"/>
      <c r="CK43" s="662"/>
      <c r="CL43" s="662"/>
      <c r="CM43" s="662"/>
      <c r="CN43" s="662"/>
      <c r="CO43" s="662"/>
      <c r="CP43" s="662"/>
      <c r="CQ43" s="662"/>
      <c r="CR43" s="662"/>
      <c r="CS43" s="662"/>
      <c r="CT43" s="662"/>
      <c r="CU43" s="663"/>
      <c r="CW43" s="533" t="s">
        <v>256</v>
      </c>
      <c r="CX43" s="535" t="s">
        <v>256</v>
      </c>
      <c r="CY43" s="535" t="s">
        <v>256</v>
      </c>
      <c r="CZ43" s="535" t="s">
        <v>256</v>
      </c>
      <c r="DA43" s="535"/>
    </row>
    <row r="44" spans="2:105" ht="9" customHeight="1">
      <c r="B44" s="581"/>
      <c r="C44" s="582"/>
      <c r="D44" s="586"/>
      <c r="E44" s="620"/>
      <c r="F44" s="621"/>
      <c r="G44" s="621"/>
      <c r="H44" s="621"/>
      <c r="I44" s="621"/>
      <c r="J44" s="621"/>
      <c r="K44" s="622"/>
      <c r="L44" s="626"/>
      <c r="M44" s="627"/>
      <c r="N44" s="627"/>
      <c r="O44" s="627"/>
      <c r="P44" s="627"/>
      <c r="Q44" s="627"/>
      <c r="R44" s="627"/>
      <c r="S44" s="627"/>
      <c r="T44" s="627"/>
      <c r="U44" s="627"/>
      <c r="V44" s="627"/>
      <c r="W44" s="627"/>
      <c r="X44" s="627"/>
      <c r="Y44" s="628"/>
      <c r="Z44" s="631"/>
      <c r="AA44" s="632"/>
      <c r="AB44" s="632"/>
      <c r="AC44" s="632"/>
      <c r="AD44" s="632"/>
      <c r="AE44" s="632"/>
      <c r="AF44" s="632"/>
      <c r="AG44" s="632"/>
      <c r="AH44" s="632"/>
      <c r="AI44" s="632"/>
      <c r="AJ44" s="632"/>
      <c r="AK44" s="608"/>
      <c r="AL44" s="609"/>
      <c r="AM44" s="609"/>
      <c r="AN44" s="609"/>
      <c r="AO44" s="609"/>
      <c r="AP44" s="609"/>
      <c r="AQ44" s="609"/>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09"/>
      <c r="BN44" s="609"/>
      <c r="BO44" s="609"/>
      <c r="BP44" s="609"/>
      <c r="BQ44" s="609"/>
      <c r="BR44" s="609"/>
      <c r="BS44" s="609"/>
      <c r="BT44" s="609"/>
      <c r="BU44" s="609"/>
      <c r="BV44" s="609"/>
      <c r="BW44" s="609"/>
      <c r="BX44" s="609"/>
      <c r="BY44" s="609"/>
      <c r="BZ44" s="609"/>
      <c r="CA44" s="609"/>
      <c r="CB44" s="609"/>
      <c r="CC44" s="609"/>
      <c r="CD44" s="610"/>
      <c r="CE44" s="664"/>
      <c r="CF44" s="665"/>
      <c r="CG44" s="665"/>
      <c r="CH44" s="665"/>
      <c r="CI44" s="665"/>
      <c r="CJ44" s="665"/>
      <c r="CK44" s="665"/>
      <c r="CL44" s="665"/>
      <c r="CM44" s="665"/>
      <c r="CN44" s="665"/>
      <c r="CO44" s="665"/>
      <c r="CP44" s="665"/>
      <c r="CQ44" s="665"/>
      <c r="CR44" s="665"/>
      <c r="CS44" s="665"/>
      <c r="CT44" s="665"/>
      <c r="CU44" s="666"/>
      <c r="CW44" s="534"/>
      <c r="CX44" s="536"/>
      <c r="CY44" s="536"/>
      <c r="CZ44" s="536"/>
      <c r="DA44" s="536"/>
    </row>
    <row r="45" spans="2:105" ht="9" customHeight="1">
      <c r="B45" s="634">
        <v>2</v>
      </c>
      <c r="C45" s="615"/>
      <c r="D45" s="616"/>
      <c r="E45" s="617" t="str">
        <f t="shared" ref="E45" si="0">CW45</f>
        <v>-</v>
      </c>
      <c r="F45" s="618"/>
      <c r="G45" s="618"/>
      <c r="H45" s="618"/>
      <c r="I45" s="618"/>
      <c r="J45" s="618"/>
      <c r="K45" s="619"/>
      <c r="L45" s="635" t="str">
        <f t="shared" ref="L45" si="1">CY45</f>
        <v>-</v>
      </c>
      <c r="M45" s="624"/>
      <c r="N45" s="624"/>
      <c r="O45" s="624"/>
      <c r="P45" s="624"/>
      <c r="Q45" s="624"/>
      <c r="R45" s="624"/>
      <c r="S45" s="624"/>
      <c r="T45" s="624"/>
      <c r="U45" s="624"/>
      <c r="V45" s="624"/>
      <c r="W45" s="624"/>
      <c r="X45" s="624"/>
      <c r="Y45" s="625"/>
      <c r="Z45" s="629" t="str">
        <f t="shared" ref="Z45" si="2">CX45</f>
        <v>-</v>
      </c>
      <c r="AA45" s="630"/>
      <c r="AB45" s="630"/>
      <c r="AC45" s="630"/>
      <c r="AD45" s="630"/>
      <c r="AE45" s="630"/>
      <c r="AF45" s="630"/>
      <c r="AG45" s="630"/>
      <c r="AH45" s="630"/>
      <c r="AI45" s="630"/>
      <c r="AJ45" s="630"/>
      <c r="AK45" s="629" t="str">
        <f t="shared" ref="AK45" si="3">IF(DA45="","-",DA45)</f>
        <v>-</v>
      </c>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0"/>
      <c r="BU45" s="630"/>
      <c r="BV45" s="630"/>
      <c r="BW45" s="630"/>
      <c r="BX45" s="630"/>
      <c r="BY45" s="630"/>
      <c r="BZ45" s="630"/>
      <c r="CA45" s="630"/>
      <c r="CB45" s="630"/>
      <c r="CC45" s="630"/>
      <c r="CD45" s="633"/>
      <c r="CE45" s="664"/>
      <c r="CF45" s="665"/>
      <c r="CG45" s="665"/>
      <c r="CH45" s="665"/>
      <c r="CI45" s="665"/>
      <c r="CJ45" s="665"/>
      <c r="CK45" s="665"/>
      <c r="CL45" s="665"/>
      <c r="CM45" s="665"/>
      <c r="CN45" s="665"/>
      <c r="CO45" s="665"/>
      <c r="CP45" s="665"/>
      <c r="CQ45" s="665"/>
      <c r="CR45" s="665"/>
      <c r="CS45" s="665"/>
      <c r="CT45" s="665"/>
      <c r="CU45" s="666"/>
      <c r="CW45" s="533" t="s">
        <v>256</v>
      </c>
      <c r="CX45" s="535" t="s">
        <v>256</v>
      </c>
      <c r="CY45" s="535" t="s">
        <v>256</v>
      </c>
      <c r="CZ45" s="535" t="s">
        <v>256</v>
      </c>
      <c r="DA45" s="535"/>
    </row>
    <row r="46" spans="2:105" ht="9" customHeight="1">
      <c r="B46" s="581"/>
      <c r="C46" s="582"/>
      <c r="D46" s="586"/>
      <c r="E46" s="620"/>
      <c r="F46" s="621"/>
      <c r="G46" s="621"/>
      <c r="H46" s="621"/>
      <c r="I46" s="621"/>
      <c r="J46" s="621"/>
      <c r="K46" s="622"/>
      <c r="L46" s="626"/>
      <c r="M46" s="627"/>
      <c r="N46" s="627"/>
      <c r="O46" s="627"/>
      <c r="P46" s="627"/>
      <c r="Q46" s="627"/>
      <c r="R46" s="627"/>
      <c r="S46" s="627"/>
      <c r="T46" s="627"/>
      <c r="U46" s="627"/>
      <c r="V46" s="627"/>
      <c r="W46" s="627"/>
      <c r="X46" s="627"/>
      <c r="Y46" s="628"/>
      <c r="Z46" s="631"/>
      <c r="AA46" s="632"/>
      <c r="AB46" s="632"/>
      <c r="AC46" s="632"/>
      <c r="AD46" s="632"/>
      <c r="AE46" s="632"/>
      <c r="AF46" s="632"/>
      <c r="AG46" s="632"/>
      <c r="AH46" s="632"/>
      <c r="AI46" s="632"/>
      <c r="AJ46" s="632"/>
      <c r="AK46" s="631"/>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60"/>
      <c r="CE46" s="664"/>
      <c r="CF46" s="665"/>
      <c r="CG46" s="665"/>
      <c r="CH46" s="665"/>
      <c r="CI46" s="665"/>
      <c r="CJ46" s="665"/>
      <c r="CK46" s="665"/>
      <c r="CL46" s="665"/>
      <c r="CM46" s="665"/>
      <c r="CN46" s="665"/>
      <c r="CO46" s="665"/>
      <c r="CP46" s="665"/>
      <c r="CQ46" s="665"/>
      <c r="CR46" s="665"/>
      <c r="CS46" s="665"/>
      <c r="CT46" s="665"/>
      <c r="CU46" s="666"/>
      <c r="CW46" s="534"/>
      <c r="CX46" s="536"/>
      <c r="CY46" s="536"/>
      <c r="CZ46" s="536"/>
      <c r="DA46" s="536"/>
    </row>
    <row r="47" spans="2:105" ht="9" customHeight="1">
      <c r="B47" s="634">
        <v>3</v>
      </c>
      <c r="C47" s="615"/>
      <c r="D47" s="616"/>
      <c r="E47" s="617" t="str">
        <f t="shared" ref="E47" si="4">CW47</f>
        <v>-</v>
      </c>
      <c r="F47" s="618"/>
      <c r="G47" s="618"/>
      <c r="H47" s="618"/>
      <c r="I47" s="618"/>
      <c r="J47" s="618"/>
      <c r="K47" s="619"/>
      <c r="L47" s="635" t="str">
        <f t="shared" ref="L47" si="5">CY47</f>
        <v>-</v>
      </c>
      <c r="M47" s="624"/>
      <c r="N47" s="624"/>
      <c r="O47" s="624"/>
      <c r="P47" s="624"/>
      <c r="Q47" s="624"/>
      <c r="R47" s="624"/>
      <c r="S47" s="624"/>
      <c r="T47" s="624"/>
      <c r="U47" s="624"/>
      <c r="V47" s="624"/>
      <c r="W47" s="624"/>
      <c r="X47" s="624"/>
      <c r="Y47" s="625"/>
      <c r="Z47" s="629" t="str">
        <f t="shared" ref="Z47" si="6">CX47</f>
        <v>-</v>
      </c>
      <c r="AA47" s="630"/>
      <c r="AB47" s="630"/>
      <c r="AC47" s="630"/>
      <c r="AD47" s="630"/>
      <c r="AE47" s="630"/>
      <c r="AF47" s="630"/>
      <c r="AG47" s="630"/>
      <c r="AH47" s="630"/>
      <c r="AI47" s="630"/>
      <c r="AJ47" s="630"/>
      <c r="AK47" s="608" t="str">
        <f t="shared" ref="AK47" si="7">IF(DA47="","-",DA47)</f>
        <v>-</v>
      </c>
      <c r="AL47" s="609"/>
      <c r="AM47" s="609"/>
      <c r="AN47" s="609"/>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10"/>
      <c r="CE47" s="664"/>
      <c r="CF47" s="665"/>
      <c r="CG47" s="665"/>
      <c r="CH47" s="665"/>
      <c r="CI47" s="665"/>
      <c r="CJ47" s="665"/>
      <c r="CK47" s="665"/>
      <c r="CL47" s="665"/>
      <c r="CM47" s="665"/>
      <c r="CN47" s="665"/>
      <c r="CO47" s="665"/>
      <c r="CP47" s="665"/>
      <c r="CQ47" s="665"/>
      <c r="CR47" s="665"/>
      <c r="CS47" s="665"/>
      <c r="CT47" s="665"/>
      <c r="CU47" s="666"/>
      <c r="CW47" s="533" t="s">
        <v>256</v>
      </c>
      <c r="CX47" s="535" t="s">
        <v>256</v>
      </c>
      <c r="CY47" s="535" t="s">
        <v>256</v>
      </c>
      <c r="CZ47" s="535" t="s">
        <v>256</v>
      </c>
      <c r="DA47" s="535"/>
    </row>
    <row r="48" spans="2:105" ht="9" customHeight="1">
      <c r="B48" s="581"/>
      <c r="C48" s="582"/>
      <c r="D48" s="586"/>
      <c r="E48" s="620"/>
      <c r="F48" s="621"/>
      <c r="G48" s="621"/>
      <c r="H48" s="621"/>
      <c r="I48" s="621"/>
      <c r="J48" s="621"/>
      <c r="K48" s="622"/>
      <c r="L48" s="626"/>
      <c r="M48" s="627"/>
      <c r="N48" s="627"/>
      <c r="O48" s="627"/>
      <c r="P48" s="627"/>
      <c r="Q48" s="627"/>
      <c r="R48" s="627"/>
      <c r="S48" s="627"/>
      <c r="T48" s="627"/>
      <c r="U48" s="627"/>
      <c r="V48" s="627"/>
      <c r="W48" s="627"/>
      <c r="X48" s="627"/>
      <c r="Y48" s="628"/>
      <c r="Z48" s="631"/>
      <c r="AA48" s="632"/>
      <c r="AB48" s="632"/>
      <c r="AC48" s="632"/>
      <c r="AD48" s="632"/>
      <c r="AE48" s="632"/>
      <c r="AF48" s="632"/>
      <c r="AG48" s="632"/>
      <c r="AH48" s="632"/>
      <c r="AI48" s="632"/>
      <c r="AJ48" s="632"/>
      <c r="AK48" s="608"/>
      <c r="AL48" s="609"/>
      <c r="AM48" s="609"/>
      <c r="AN48" s="609"/>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10"/>
      <c r="CE48" s="664"/>
      <c r="CF48" s="665"/>
      <c r="CG48" s="665"/>
      <c r="CH48" s="665"/>
      <c r="CI48" s="665"/>
      <c r="CJ48" s="665"/>
      <c r="CK48" s="665"/>
      <c r="CL48" s="665"/>
      <c r="CM48" s="665"/>
      <c r="CN48" s="665"/>
      <c r="CO48" s="665"/>
      <c r="CP48" s="665"/>
      <c r="CQ48" s="665"/>
      <c r="CR48" s="665"/>
      <c r="CS48" s="665"/>
      <c r="CT48" s="665"/>
      <c r="CU48" s="666"/>
      <c r="CW48" s="534"/>
      <c r="CX48" s="536"/>
      <c r="CY48" s="536"/>
      <c r="CZ48" s="536"/>
      <c r="DA48" s="536"/>
    </row>
    <row r="49" spans="2:105" ht="9" customHeight="1">
      <c r="B49" s="634">
        <v>4</v>
      </c>
      <c r="C49" s="615"/>
      <c r="D49" s="616"/>
      <c r="E49" s="617" t="str">
        <f t="shared" ref="E49" si="8">CW49</f>
        <v>-</v>
      </c>
      <c r="F49" s="618"/>
      <c r="G49" s="618"/>
      <c r="H49" s="618"/>
      <c r="I49" s="618"/>
      <c r="J49" s="618"/>
      <c r="K49" s="619"/>
      <c r="L49" s="635" t="str">
        <f t="shared" ref="L49" si="9">CY49</f>
        <v>-</v>
      </c>
      <c r="M49" s="624"/>
      <c r="N49" s="624"/>
      <c r="O49" s="624"/>
      <c r="P49" s="624"/>
      <c r="Q49" s="624"/>
      <c r="R49" s="624"/>
      <c r="S49" s="624"/>
      <c r="T49" s="624"/>
      <c r="U49" s="624"/>
      <c r="V49" s="624"/>
      <c r="W49" s="624"/>
      <c r="X49" s="624"/>
      <c r="Y49" s="625"/>
      <c r="Z49" s="629" t="str">
        <f t="shared" ref="Z49" si="10">CX49</f>
        <v>-</v>
      </c>
      <c r="AA49" s="630"/>
      <c r="AB49" s="630"/>
      <c r="AC49" s="630"/>
      <c r="AD49" s="630"/>
      <c r="AE49" s="630"/>
      <c r="AF49" s="630"/>
      <c r="AG49" s="630"/>
      <c r="AH49" s="630"/>
      <c r="AI49" s="630"/>
      <c r="AJ49" s="630"/>
      <c r="AK49" s="629" t="str">
        <f t="shared" ref="AK49" si="11">IF(DA49="","-",DA49)</f>
        <v>-</v>
      </c>
      <c r="AL49" s="630"/>
      <c r="AM49" s="630"/>
      <c r="AN49" s="630"/>
      <c r="AO49" s="630"/>
      <c r="AP49" s="630"/>
      <c r="AQ49" s="630"/>
      <c r="AR49" s="630"/>
      <c r="AS49" s="630"/>
      <c r="AT49" s="630"/>
      <c r="AU49" s="630"/>
      <c r="AV49" s="630"/>
      <c r="AW49" s="630"/>
      <c r="AX49" s="630"/>
      <c r="AY49" s="630"/>
      <c r="AZ49" s="630"/>
      <c r="BA49" s="630"/>
      <c r="BB49" s="630"/>
      <c r="BC49" s="630"/>
      <c r="BD49" s="630"/>
      <c r="BE49" s="630"/>
      <c r="BF49" s="630"/>
      <c r="BG49" s="630"/>
      <c r="BH49" s="630"/>
      <c r="BI49" s="630"/>
      <c r="BJ49" s="630"/>
      <c r="BK49" s="630"/>
      <c r="BL49" s="630"/>
      <c r="BM49" s="630"/>
      <c r="BN49" s="630"/>
      <c r="BO49" s="630"/>
      <c r="BP49" s="630"/>
      <c r="BQ49" s="630"/>
      <c r="BR49" s="630"/>
      <c r="BS49" s="630"/>
      <c r="BT49" s="630"/>
      <c r="BU49" s="630"/>
      <c r="BV49" s="630"/>
      <c r="BW49" s="630"/>
      <c r="BX49" s="630"/>
      <c r="BY49" s="630"/>
      <c r="BZ49" s="630"/>
      <c r="CA49" s="630"/>
      <c r="CB49" s="630"/>
      <c r="CC49" s="630"/>
      <c r="CD49" s="633"/>
      <c r="CE49" s="664"/>
      <c r="CF49" s="665"/>
      <c r="CG49" s="665"/>
      <c r="CH49" s="665"/>
      <c r="CI49" s="665"/>
      <c r="CJ49" s="665"/>
      <c r="CK49" s="665"/>
      <c r="CL49" s="665"/>
      <c r="CM49" s="665"/>
      <c r="CN49" s="665"/>
      <c r="CO49" s="665"/>
      <c r="CP49" s="665"/>
      <c r="CQ49" s="665"/>
      <c r="CR49" s="665"/>
      <c r="CS49" s="665"/>
      <c r="CT49" s="665"/>
      <c r="CU49" s="666"/>
      <c r="CW49" s="533" t="s">
        <v>256</v>
      </c>
      <c r="CX49" s="535" t="s">
        <v>256</v>
      </c>
      <c r="CY49" s="535" t="s">
        <v>256</v>
      </c>
      <c r="CZ49" s="535" t="s">
        <v>256</v>
      </c>
      <c r="DA49" s="535"/>
    </row>
    <row r="50" spans="2:105" ht="9" customHeight="1">
      <c r="B50" s="581"/>
      <c r="C50" s="582"/>
      <c r="D50" s="586"/>
      <c r="E50" s="620"/>
      <c r="F50" s="621"/>
      <c r="G50" s="621"/>
      <c r="H50" s="621"/>
      <c r="I50" s="621"/>
      <c r="J50" s="621"/>
      <c r="K50" s="622"/>
      <c r="L50" s="626"/>
      <c r="M50" s="627"/>
      <c r="N50" s="627"/>
      <c r="O50" s="627"/>
      <c r="P50" s="627"/>
      <c r="Q50" s="627"/>
      <c r="R50" s="627"/>
      <c r="S50" s="627"/>
      <c r="T50" s="627"/>
      <c r="U50" s="627"/>
      <c r="V50" s="627"/>
      <c r="W50" s="627"/>
      <c r="X50" s="627"/>
      <c r="Y50" s="628"/>
      <c r="Z50" s="631"/>
      <c r="AA50" s="632"/>
      <c r="AB50" s="632"/>
      <c r="AC50" s="632"/>
      <c r="AD50" s="632"/>
      <c r="AE50" s="632"/>
      <c r="AF50" s="632"/>
      <c r="AG50" s="632"/>
      <c r="AH50" s="632"/>
      <c r="AI50" s="632"/>
      <c r="AJ50" s="632"/>
      <c r="AK50" s="631"/>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2"/>
      <c r="BW50" s="632"/>
      <c r="BX50" s="632"/>
      <c r="BY50" s="632"/>
      <c r="BZ50" s="632"/>
      <c r="CA50" s="632"/>
      <c r="CB50" s="632"/>
      <c r="CC50" s="632"/>
      <c r="CD50" s="660"/>
      <c r="CE50" s="664"/>
      <c r="CF50" s="665"/>
      <c r="CG50" s="665"/>
      <c r="CH50" s="665"/>
      <c r="CI50" s="665"/>
      <c r="CJ50" s="665"/>
      <c r="CK50" s="665"/>
      <c r="CL50" s="665"/>
      <c r="CM50" s="665"/>
      <c r="CN50" s="665"/>
      <c r="CO50" s="665"/>
      <c r="CP50" s="665"/>
      <c r="CQ50" s="665"/>
      <c r="CR50" s="665"/>
      <c r="CS50" s="665"/>
      <c r="CT50" s="665"/>
      <c r="CU50" s="666"/>
      <c r="CW50" s="534"/>
      <c r="CX50" s="536"/>
      <c r="CY50" s="536"/>
      <c r="CZ50" s="536"/>
      <c r="DA50" s="536"/>
    </row>
    <row r="51" spans="2:105" ht="9" customHeight="1">
      <c r="B51" s="634">
        <v>5</v>
      </c>
      <c r="C51" s="615"/>
      <c r="D51" s="616"/>
      <c r="E51" s="617" t="str">
        <f t="shared" ref="E51" si="12">CW51</f>
        <v>-</v>
      </c>
      <c r="F51" s="618"/>
      <c r="G51" s="618"/>
      <c r="H51" s="618"/>
      <c r="I51" s="618"/>
      <c r="J51" s="618"/>
      <c r="K51" s="619"/>
      <c r="L51" s="635" t="str">
        <f t="shared" ref="L51" si="13">CY51</f>
        <v>-</v>
      </c>
      <c r="M51" s="624"/>
      <c r="N51" s="624"/>
      <c r="O51" s="624"/>
      <c r="P51" s="624"/>
      <c r="Q51" s="624"/>
      <c r="R51" s="624"/>
      <c r="S51" s="624"/>
      <c r="T51" s="624"/>
      <c r="U51" s="624"/>
      <c r="V51" s="624"/>
      <c r="W51" s="624"/>
      <c r="X51" s="624"/>
      <c r="Y51" s="625"/>
      <c r="Z51" s="629" t="str">
        <f t="shared" ref="Z51" si="14">CX51</f>
        <v>-</v>
      </c>
      <c r="AA51" s="630"/>
      <c r="AB51" s="630"/>
      <c r="AC51" s="630"/>
      <c r="AD51" s="630"/>
      <c r="AE51" s="630"/>
      <c r="AF51" s="630"/>
      <c r="AG51" s="630"/>
      <c r="AH51" s="630"/>
      <c r="AI51" s="630"/>
      <c r="AJ51" s="630"/>
      <c r="AK51" s="608" t="str">
        <f t="shared" ref="AK51" si="15">IF(DA51="","-",DA51)</f>
        <v>-</v>
      </c>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09"/>
      <c r="BN51" s="609"/>
      <c r="BO51" s="609"/>
      <c r="BP51" s="609"/>
      <c r="BQ51" s="609"/>
      <c r="BR51" s="609"/>
      <c r="BS51" s="609"/>
      <c r="BT51" s="609"/>
      <c r="BU51" s="609"/>
      <c r="BV51" s="609"/>
      <c r="BW51" s="609"/>
      <c r="BX51" s="609"/>
      <c r="BY51" s="609"/>
      <c r="BZ51" s="609"/>
      <c r="CA51" s="609"/>
      <c r="CB51" s="609"/>
      <c r="CC51" s="609"/>
      <c r="CD51" s="610"/>
      <c r="CE51" s="664"/>
      <c r="CF51" s="665"/>
      <c r="CG51" s="665"/>
      <c r="CH51" s="665"/>
      <c r="CI51" s="665"/>
      <c r="CJ51" s="665"/>
      <c r="CK51" s="665"/>
      <c r="CL51" s="665"/>
      <c r="CM51" s="665"/>
      <c r="CN51" s="665"/>
      <c r="CO51" s="665"/>
      <c r="CP51" s="665"/>
      <c r="CQ51" s="665"/>
      <c r="CR51" s="665"/>
      <c r="CS51" s="665"/>
      <c r="CT51" s="665"/>
      <c r="CU51" s="666"/>
      <c r="CW51" s="533" t="s">
        <v>256</v>
      </c>
      <c r="CX51" s="535" t="s">
        <v>256</v>
      </c>
      <c r="CY51" s="535" t="s">
        <v>256</v>
      </c>
      <c r="CZ51" s="535" t="s">
        <v>256</v>
      </c>
      <c r="DA51" s="535"/>
    </row>
    <row r="52" spans="2:105" ht="9" customHeight="1" thickBot="1">
      <c r="B52" s="598"/>
      <c r="C52" s="599"/>
      <c r="D52" s="600"/>
      <c r="E52" s="620"/>
      <c r="F52" s="621"/>
      <c r="G52" s="621"/>
      <c r="H52" s="621"/>
      <c r="I52" s="621"/>
      <c r="J52" s="621"/>
      <c r="K52" s="622"/>
      <c r="L52" s="636"/>
      <c r="M52" s="637"/>
      <c r="N52" s="637"/>
      <c r="O52" s="637"/>
      <c r="P52" s="637"/>
      <c r="Q52" s="637"/>
      <c r="R52" s="637"/>
      <c r="S52" s="637"/>
      <c r="T52" s="637"/>
      <c r="U52" s="637"/>
      <c r="V52" s="637"/>
      <c r="W52" s="637"/>
      <c r="X52" s="637"/>
      <c r="Y52" s="638"/>
      <c r="Z52" s="611"/>
      <c r="AA52" s="612"/>
      <c r="AB52" s="612"/>
      <c r="AC52" s="612"/>
      <c r="AD52" s="612"/>
      <c r="AE52" s="612"/>
      <c r="AF52" s="612"/>
      <c r="AG52" s="612"/>
      <c r="AH52" s="612"/>
      <c r="AI52" s="612"/>
      <c r="AJ52" s="612"/>
      <c r="AK52" s="611"/>
      <c r="AL52" s="612"/>
      <c r="AM52" s="612"/>
      <c r="AN52" s="612"/>
      <c r="AO52" s="612"/>
      <c r="AP52" s="612"/>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3"/>
      <c r="CE52" s="667"/>
      <c r="CF52" s="668"/>
      <c r="CG52" s="668"/>
      <c r="CH52" s="668"/>
      <c r="CI52" s="668"/>
      <c r="CJ52" s="668"/>
      <c r="CK52" s="668"/>
      <c r="CL52" s="668"/>
      <c r="CM52" s="668"/>
      <c r="CN52" s="668"/>
      <c r="CO52" s="668"/>
      <c r="CP52" s="668"/>
      <c r="CQ52" s="668"/>
      <c r="CR52" s="668"/>
      <c r="CS52" s="668"/>
      <c r="CT52" s="668"/>
      <c r="CU52" s="669"/>
      <c r="CW52" s="534"/>
      <c r="CX52" s="536"/>
      <c r="CY52" s="536"/>
      <c r="CZ52" s="536"/>
      <c r="DA52" s="536"/>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659"/>
      <c r="CY53" s="67"/>
    </row>
    <row r="54" spans="2:105" ht="9" customHeight="1">
      <c r="B54" s="607"/>
      <c r="C54" s="580"/>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0"/>
      <c r="AU54" s="580"/>
      <c r="AV54" s="580"/>
      <c r="AW54" s="580"/>
      <c r="AX54" s="580"/>
      <c r="AY54" s="580"/>
      <c r="AZ54" s="580"/>
      <c r="BA54" s="580"/>
      <c r="BB54" s="580"/>
      <c r="BC54" s="580"/>
      <c r="BD54" s="580"/>
      <c r="BE54" s="580"/>
      <c r="BF54" s="580"/>
      <c r="BG54" s="580"/>
      <c r="BH54" s="580"/>
      <c r="BI54" s="580"/>
      <c r="BJ54" s="580"/>
      <c r="BK54" s="580"/>
      <c r="BL54" s="580"/>
      <c r="BM54" s="580"/>
      <c r="BN54" s="580"/>
      <c r="BO54" s="580"/>
      <c r="BP54" s="580"/>
      <c r="BQ54" s="580"/>
      <c r="BR54" s="580"/>
      <c r="BS54" s="580"/>
      <c r="BT54" s="580"/>
      <c r="BU54" s="580"/>
      <c r="BV54" s="580"/>
      <c r="BW54" s="580"/>
      <c r="BX54" s="580"/>
      <c r="BY54" s="580"/>
      <c r="BZ54" s="580"/>
      <c r="CA54" s="580"/>
      <c r="CB54" s="580"/>
      <c r="CC54" s="580"/>
      <c r="CD54" s="580"/>
      <c r="CE54" s="580"/>
      <c r="CF54" s="580"/>
      <c r="CG54" s="580"/>
      <c r="CH54" s="580"/>
      <c r="CI54" s="580"/>
      <c r="CJ54" s="580"/>
      <c r="CK54" s="580"/>
      <c r="CL54" s="580"/>
      <c r="CM54" s="580"/>
      <c r="CN54" s="580"/>
      <c r="CO54" s="580"/>
      <c r="CP54" s="580"/>
      <c r="CQ54" s="580"/>
      <c r="CR54" s="580"/>
      <c r="CS54" s="580"/>
      <c r="CT54" s="580"/>
      <c r="CU54" s="606"/>
      <c r="CY54" s="67"/>
    </row>
    <row r="55" spans="2:105" ht="7.5" customHeight="1">
      <c r="B55" s="614" t="s">
        <v>218</v>
      </c>
      <c r="C55" s="639"/>
      <c r="D55" s="639"/>
      <c r="E55" s="639"/>
      <c r="F55" s="639"/>
      <c r="G55" s="639"/>
      <c r="H55" s="639"/>
      <c r="I55" s="639"/>
      <c r="J55" s="639"/>
      <c r="K55" s="639"/>
      <c r="L55" s="639"/>
      <c r="M55" s="639"/>
      <c r="N55" s="639"/>
      <c r="O55" s="639"/>
      <c r="P55" s="639"/>
      <c r="Q55" s="639"/>
      <c r="R55" s="639"/>
      <c r="S55" s="639"/>
      <c r="T55" s="639"/>
      <c r="U55" s="639"/>
      <c r="V55" s="639"/>
      <c r="W55" s="616"/>
      <c r="X55" s="640" t="s">
        <v>219</v>
      </c>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16"/>
      <c r="BJ55" s="640" t="s">
        <v>220</v>
      </c>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41"/>
      <c r="CW55" s="152">
        <f>SUM(CW43:CW52)</f>
        <v>0</v>
      </c>
      <c r="CX55" s="123"/>
      <c r="CY55" s="67"/>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6"/>
      <c r="X56" s="585"/>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6"/>
      <c r="BJ56" s="585"/>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42"/>
      <c r="CX56" s="123"/>
      <c r="CY56" s="67"/>
    </row>
    <row r="57" spans="2:105" ht="9.75" customHeight="1">
      <c r="B57" s="643" t="str">
        <f>IF(CE43="不検出","不検出",IF(CE43="検出","クリソタイル",""))</f>
        <v>不検出</v>
      </c>
      <c r="C57" s="546"/>
      <c r="D57" s="546"/>
      <c r="E57" s="546"/>
      <c r="F57" s="546"/>
      <c r="G57" s="546"/>
      <c r="H57" s="546"/>
      <c r="I57" s="546"/>
      <c r="J57" s="546"/>
      <c r="K57" s="546"/>
      <c r="L57" s="546"/>
      <c r="M57" s="546"/>
      <c r="N57" s="546"/>
      <c r="O57" s="546"/>
      <c r="P57" s="546"/>
      <c r="Q57" s="546"/>
      <c r="R57" s="546"/>
      <c r="S57" s="546"/>
      <c r="T57" s="546"/>
      <c r="U57" s="546"/>
      <c r="V57" s="546"/>
      <c r="W57" s="584"/>
      <c r="X57" s="122"/>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5"/>
      <c r="BJ57" s="122"/>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6"/>
      <c r="CX57" s="123"/>
      <c r="CY57" s="67"/>
    </row>
    <row r="58" spans="2:105" ht="9.75" customHeight="1">
      <c r="B58" s="607"/>
      <c r="C58" s="546"/>
      <c r="D58" s="546"/>
      <c r="E58" s="546"/>
      <c r="F58" s="546"/>
      <c r="G58" s="546"/>
      <c r="H58" s="546"/>
      <c r="I58" s="546"/>
      <c r="J58" s="546"/>
      <c r="K58" s="546"/>
      <c r="L58" s="546"/>
      <c r="M58" s="546"/>
      <c r="N58" s="546"/>
      <c r="O58" s="546"/>
      <c r="P58" s="546"/>
      <c r="Q58" s="546"/>
      <c r="R58" s="546"/>
      <c r="S58" s="546"/>
      <c r="T58" s="546"/>
      <c r="U58" s="546"/>
      <c r="V58" s="546"/>
      <c r="W58" s="584"/>
      <c r="X58" s="127"/>
      <c r="Y58" s="109"/>
      <c r="Z58" s="109"/>
      <c r="AA58" s="109"/>
      <c r="AC58" s="539" t="s">
        <v>222</v>
      </c>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108"/>
      <c r="BF58" s="109"/>
      <c r="BG58" s="109"/>
      <c r="BH58" s="109"/>
      <c r="BI58" s="128"/>
      <c r="BJ58" s="127"/>
      <c r="BK58" s="109"/>
      <c r="BL58" s="109"/>
      <c r="BM58" s="109"/>
      <c r="BO58" s="539" t="s">
        <v>222</v>
      </c>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108"/>
      <c r="CR58" s="109"/>
      <c r="CS58" s="109"/>
      <c r="CT58" s="109"/>
      <c r="CU58" s="129"/>
      <c r="CX58" s="123"/>
      <c r="CY58" s="67"/>
    </row>
    <row r="59" spans="2:105" ht="9.75" customHeight="1">
      <c r="B59" s="607"/>
      <c r="C59" s="546"/>
      <c r="D59" s="546"/>
      <c r="E59" s="546"/>
      <c r="F59" s="546"/>
      <c r="G59" s="546"/>
      <c r="H59" s="546"/>
      <c r="I59" s="546"/>
      <c r="J59" s="546"/>
      <c r="K59" s="546"/>
      <c r="L59" s="546"/>
      <c r="M59" s="546"/>
      <c r="N59" s="546"/>
      <c r="O59" s="546"/>
      <c r="P59" s="546"/>
      <c r="Q59" s="546"/>
      <c r="R59" s="546"/>
      <c r="S59" s="546"/>
      <c r="T59" s="546"/>
      <c r="U59" s="546"/>
      <c r="V59" s="546"/>
      <c r="W59" s="584"/>
      <c r="X59" s="127"/>
      <c r="Y59" s="109"/>
      <c r="Z59" s="109"/>
      <c r="AA59" s="109"/>
      <c r="AB59" s="108"/>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108"/>
      <c r="BF59" s="109"/>
      <c r="BG59" s="109"/>
      <c r="BH59" s="109"/>
      <c r="BI59" s="128"/>
      <c r="BJ59" s="127"/>
      <c r="BK59" s="109"/>
      <c r="BL59" s="109"/>
      <c r="BM59" s="109"/>
      <c r="BN59" s="108"/>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108"/>
      <c r="CR59" s="109"/>
      <c r="CS59" s="109"/>
      <c r="CT59" s="109"/>
      <c r="CU59" s="129"/>
      <c r="CX59" s="123"/>
      <c r="CY59" s="67"/>
    </row>
    <row r="60" spans="2:105" ht="9.75" customHeight="1">
      <c r="B60" s="607"/>
      <c r="C60" s="546"/>
      <c r="D60" s="546"/>
      <c r="E60" s="546"/>
      <c r="F60" s="546"/>
      <c r="G60" s="546"/>
      <c r="H60" s="546"/>
      <c r="I60" s="546"/>
      <c r="J60" s="546"/>
      <c r="K60" s="546"/>
      <c r="L60" s="546"/>
      <c r="M60" s="546"/>
      <c r="N60" s="546"/>
      <c r="O60" s="546"/>
      <c r="P60" s="546"/>
      <c r="Q60" s="546"/>
      <c r="R60" s="546"/>
      <c r="S60" s="546"/>
      <c r="T60" s="546"/>
      <c r="U60" s="546"/>
      <c r="V60" s="546"/>
      <c r="W60" s="584"/>
      <c r="X60" s="127"/>
      <c r="Y60" s="109"/>
      <c r="Z60" s="109"/>
      <c r="AA60" s="109"/>
      <c r="AB60" s="108"/>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108"/>
      <c r="BF60" s="109"/>
      <c r="BG60" s="109"/>
      <c r="BH60" s="109"/>
      <c r="BI60" s="128"/>
      <c r="BJ60" s="127"/>
      <c r="BK60" s="109"/>
      <c r="BL60" s="109"/>
      <c r="BM60" s="109"/>
      <c r="BN60" s="108"/>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108"/>
      <c r="CR60" s="109"/>
      <c r="CS60" s="109"/>
      <c r="CT60" s="109"/>
      <c r="CU60" s="129"/>
      <c r="CX60" s="123"/>
    </row>
    <row r="61" spans="2:105" ht="9.75" customHeight="1">
      <c r="B61" s="607"/>
      <c r="C61" s="546"/>
      <c r="D61" s="546"/>
      <c r="E61" s="546"/>
      <c r="F61" s="546"/>
      <c r="G61" s="546"/>
      <c r="H61" s="546"/>
      <c r="I61" s="546"/>
      <c r="J61" s="546"/>
      <c r="K61" s="546"/>
      <c r="L61" s="546"/>
      <c r="M61" s="546"/>
      <c r="N61" s="546"/>
      <c r="O61" s="546"/>
      <c r="P61" s="546"/>
      <c r="Q61" s="546"/>
      <c r="R61" s="546"/>
      <c r="S61" s="546"/>
      <c r="T61" s="546"/>
      <c r="U61" s="546"/>
      <c r="V61" s="546"/>
      <c r="W61" s="584"/>
      <c r="X61" s="127"/>
      <c r="Y61" s="109"/>
      <c r="Z61" s="109"/>
      <c r="AA61" s="109"/>
      <c r="AB61" s="108"/>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108"/>
      <c r="BF61" s="109"/>
      <c r="BG61" s="109"/>
      <c r="BH61" s="109"/>
      <c r="BI61" s="128"/>
      <c r="BJ61" s="127"/>
      <c r="BK61" s="109"/>
      <c r="BL61" s="109"/>
      <c r="BM61" s="109"/>
      <c r="BN61" s="108"/>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108"/>
      <c r="CR61" s="109"/>
      <c r="CS61" s="109"/>
      <c r="CT61" s="109"/>
      <c r="CU61" s="129"/>
    </row>
    <row r="62" spans="2:105" ht="9.75" customHeight="1">
      <c r="B62" s="607"/>
      <c r="C62" s="546"/>
      <c r="D62" s="546"/>
      <c r="E62" s="546"/>
      <c r="F62" s="546"/>
      <c r="G62" s="546"/>
      <c r="H62" s="546"/>
      <c r="I62" s="546"/>
      <c r="J62" s="546"/>
      <c r="K62" s="546"/>
      <c r="L62" s="546"/>
      <c r="M62" s="546"/>
      <c r="N62" s="546"/>
      <c r="O62" s="546"/>
      <c r="P62" s="546"/>
      <c r="Q62" s="546"/>
      <c r="R62" s="546"/>
      <c r="S62" s="546"/>
      <c r="T62" s="546"/>
      <c r="U62" s="546"/>
      <c r="V62" s="546"/>
      <c r="W62" s="584"/>
      <c r="X62" s="127"/>
      <c r="Y62" s="109"/>
      <c r="Z62" s="109"/>
      <c r="AA62" s="109"/>
      <c r="AB62" s="108"/>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108"/>
      <c r="BF62" s="109"/>
      <c r="BG62" s="109"/>
      <c r="BH62" s="109"/>
      <c r="BI62" s="128"/>
      <c r="BJ62" s="127"/>
      <c r="BK62" s="109"/>
      <c r="BL62" s="109"/>
      <c r="BM62" s="109"/>
      <c r="BN62" s="108"/>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108"/>
      <c r="CR62" s="109"/>
      <c r="CS62" s="109"/>
      <c r="CT62" s="109"/>
      <c r="CU62" s="129"/>
      <c r="CX62" s="123"/>
    </row>
    <row r="63" spans="2:105" ht="9.75" customHeight="1">
      <c r="B63" s="607"/>
      <c r="C63" s="546"/>
      <c r="D63" s="546"/>
      <c r="E63" s="546"/>
      <c r="F63" s="546"/>
      <c r="G63" s="546"/>
      <c r="H63" s="546"/>
      <c r="I63" s="546"/>
      <c r="J63" s="546"/>
      <c r="K63" s="546"/>
      <c r="L63" s="546"/>
      <c r="M63" s="546"/>
      <c r="N63" s="546"/>
      <c r="O63" s="546"/>
      <c r="P63" s="546"/>
      <c r="Q63" s="546"/>
      <c r="R63" s="546"/>
      <c r="S63" s="546"/>
      <c r="T63" s="546"/>
      <c r="U63" s="546"/>
      <c r="V63" s="546"/>
      <c r="W63" s="584"/>
      <c r="X63" s="127"/>
      <c r="Y63" s="109"/>
      <c r="Z63" s="109"/>
      <c r="AA63" s="109"/>
      <c r="AB63" s="108"/>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108"/>
      <c r="BF63" s="109"/>
      <c r="BG63" s="109"/>
      <c r="BH63" s="109"/>
      <c r="BI63" s="128"/>
      <c r="BJ63" s="127"/>
      <c r="BK63" s="109"/>
      <c r="BL63" s="109"/>
      <c r="BM63" s="109"/>
      <c r="BN63" s="108"/>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108"/>
      <c r="CR63" s="109"/>
      <c r="CS63" s="109"/>
      <c r="CT63" s="109"/>
      <c r="CU63" s="129"/>
    </row>
    <row r="64" spans="2:105" ht="9.75" customHeight="1">
      <c r="B64" s="607"/>
      <c r="C64" s="546"/>
      <c r="D64" s="546"/>
      <c r="E64" s="546"/>
      <c r="F64" s="546"/>
      <c r="G64" s="546"/>
      <c r="H64" s="546"/>
      <c r="I64" s="546"/>
      <c r="J64" s="546"/>
      <c r="K64" s="546"/>
      <c r="L64" s="546"/>
      <c r="M64" s="546"/>
      <c r="N64" s="546"/>
      <c r="O64" s="546"/>
      <c r="P64" s="546"/>
      <c r="Q64" s="546"/>
      <c r="R64" s="546"/>
      <c r="S64" s="546"/>
      <c r="T64" s="546"/>
      <c r="U64" s="546"/>
      <c r="V64" s="546"/>
      <c r="W64" s="584"/>
      <c r="X64" s="127"/>
      <c r="Y64" s="109"/>
      <c r="Z64" s="109"/>
      <c r="AA64" s="109"/>
      <c r="AB64" s="108"/>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108"/>
      <c r="BF64" s="109"/>
      <c r="BG64" s="109"/>
      <c r="BH64" s="109"/>
      <c r="BI64" s="128"/>
      <c r="BJ64" s="127"/>
      <c r="BK64" s="109"/>
      <c r="BL64" s="109"/>
      <c r="BM64" s="109"/>
      <c r="BN64" s="108"/>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108"/>
      <c r="CR64" s="109"/>
      <c r="CS64" s="109"/>
      <c r="CT64" s="109"/>
      <c r="CU64" s="129"/>
    </row>
    <row r="65" spans="2:99" ht="9.75" customHeight="1">
      <c r="B65" s="607"/>
      <c r="C65" s="546"/>
      <c r="D65" s="546"/>
      <c r="E65" s="546"/>
      <c r="F65" s="546"/>
      <c r="G65" s="546"/>
      <c r="H65" s="546"/>
      <c r="I65" s="546"/>
      <c r="J65" s="546"/>
      <c r="K65" s="546"/>
      <c r="L65" s="546"/>
      <c r="M65" s="546"/>
      <c r="N65" s="546"/>
      <c r="O65" s="546"/>
      <c r="P65" s="546"/>
      <c r="Q65" s="546"/>
      <c r="R65" s="546"/>
      <c r="S65" s="546"/>
      <c r="T65" s="546"/>
      <c r="U65" s="546"/>
      <c r="V65" s="546"/>
      <c r="W65" s="584"/>
      <c r="X65" s="127"/>
      <c r="Y65" s="109"/>
      <c r="Z65" s="109"/>
      <c r="AA65" s="109"/>
      <c r="AB65" s="108"/>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108"/>
      <c r="BF65" s="109"/>
      <c r="BG65" s="109"/>
      <c r="BH65" s="109"/>
      <c r="BI65" s="128"/>
      <c r="BJ65" s="127"/>
      <c r="BK65" s="109"/>
      <c r="BL65" s="109"/>
      <c r="BM65" s="109"/>
      <c r="BN65" s="108"/>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108"/>
      <c r="CR65" s="109"/>
      <c r="CS65" s="109"/>
      <c r="CT65" s="109"/>
      <c r="CU65" s="129"/>
    </row>
    <row r="66" spans="2:99" ht="9.75" customHeight="1">
      <c r="B66" s="607"/>
      <c r="C66" s="546"/>
      <c r="D66" s="546"/>
      <c r="E66" s="546"/>
      <c r="F66" s="546"/>
      <c r="G66" s="546"/>
      <c r="H66" s="546"/>
      <c r="I66" s="546"/>
      <c r="J66" s="546"/>
      <c r="K66" s="546"/>
      <c r="L66" s="546"/>
      <c r="M66" s="546"/>
      <c r="N66" s="546"/>
      <c r="O66" s="546"/>
      <c r="P66" s="546"/>
      <c r="Q66" s="546"/>
      <c r="R66" s="546"/>
      <c r="S66" s="546"/>
      <c r="T66" s="546"/>
      <c r="U66" s="546"/>
      <c r="V66" s="546"/>
      <c r="W66" s="584"/>
      <c r="X66" s="127"/>
      <c r="Y66" s="109"/>
      <c r="Z66" s="109"/>
      <c r="AA66" s="109"/>
      <c r="AB66" s="108"/>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108"/>
      <c r="BF66" s="109"/>
      <c r="BG66" s="109"/>
      <c r="BH66" s="109"/>
      <c r="BI66" s="128"/>
      <c r="BJ66" s="127"/>
      <c r="BK66" s="109"/>
      <c r="BL66" s="109"/>
      <c r="BM66" s="109"/>
      <c r="BN66" s="108"/>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108"/>
      <c r="CR66" s="109"/>
      <c r="CS66" s="109"/>
      <c r="CT66" s="109"/>
      <c r="CU66" s="129"/>
    </row>
    <row r="67" spans="2:99" ht="9.75" customHeight="1">
      <c r="B67" s="607"/>
      <c r="C67" s="546"/>
      <c r="D67" s="546"/>
      <c r="E67" s="546"/>
      <c r="F67" s="546"/>
      <c r="G67" s="546"/>
      <c r="H67" s="546"/>
      <c r="I67" s="546"/>
      <c r="J67" s="546"/>
      <c r="K67" s="546"/>
      <c r="L67" s="546"/>
      <c r="M67" s="546"/>
      <c r="N67" s="546"/>
      <c r="O67" s="546"/>
      <c r="P67" s="546"/>
      <c r="Q67" s="546"/>
      <c r="R67" s="546"/>
      <c r="S67" s="546"/>
      <c r="T67" s="546"/>
      <c r="U67" s="546"/>
      <c r="V67" s="546"/>
      <c r="W67" s="584"/>
      <c r="X67" s="127"/>
      <c r="Y67" s="109"/>
      <c r="Z67" s="109"/>
      <c r="AA67" s="109"/>
      <c r="AB67" s="108"/>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108"/>
      <c r="BF67" s="109"/>
      <c r="BG67" s="109"/>
      <c r="BH67" s="109"/>
      <c r="BI67" s="128"/>
      <c r="BJ67" s="127"/>
      <c r="BK67" s="109"/>
      <c r="BL67" s="109"/>
      <c r="BM67" s="109"/>
      <c r="BN67" s="108"/>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108"/>
      <c r="CR67" s="109"/>
      <c r="CS67" s="109"/>
      <c r="CT67" s="109"/>
      <c r="CU67" s="129"/>
    </row>
    <row r="68" spans="2:99" ht="9.75" customHeight="1">
      <c r="B68" s="607"/>
      <c r="C68" s="546"/>
      <c r="D68" s="546"/>
      <c r="E68" s="546"/>
      <c r="F68" s="546"/>
      <c r="G68" s="546"/>
      <c r="H68" s="546"/>
      <c r="I68" s="546"/>
      <c r="J68" s="546"/>
      <c r="K68" s="546"/>
      <c r="L68" s="546"/>
      <c r="M68" s="546"/>
      <c r="N68" s="546"/>
      <c r="O68" s="546"/>
      <c r="P68" s="546"/>
      <c r="Q68" s="546"/>
      <c r="R68" s="546"/>
      <c r="S68" s="546"/>
      <c r="T68" s="546"/>
      <c r="U68" s="546"/>
      <c r="V68" s="546"/>
      <c r="W68" s="584"/>
      <c r="X68" s="127"/>
      <c r="Y68" s="109"/>
      <c r="Z68" s="109"/>
      <c r="AA68" s="109"/>
      <c r="AB68" s="108"/>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108"/>
      <c r="BF68" s="109"/>
      <c r="BG68" s="109"/>
      <c r="BH68" s="109"/>
      <c r="BI68" s="128"/>
      <c r="BJ68" s="127"/>
      <c r="BK68" s="109"/>
      <c r="BL68" s="109"/>
      <c r="BM68" s="109"/>
      <c r="BN68" s="108"/>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108"/>
      <c r="CR68" s="109"/>
      <c r="CS68" s="109"/>
      <c r="CT68" s="109"/>
      <c r="CU68" s="129"/>
    </row>
    <row r="69" spans="2:99" ht="9.75" customHeight="1">
      <c r="B69" s="607"/>
      <c r="C69" s="546"/>
      <c r="D69" s="546"/>
      <c r="E69" s="546"/>
      <c r="F69" s="546"/>
      <c r="G69" s="546"/>
      <c r="H69" s="546"/>
      <c r="I69" s="546"/>
      <c r="J69" s="546"/>
      <c r="K69" s="546"/>
      <c r="L69" s="546"/>
      <c r="M69" s="546"/>
      <c r="N69" s="546"/>
      <c r="O69" s="546"/>
      <c r="P69" s="546"/>
      <c r="Q69" s="546"/>
      <c r="R69" s="546"/>
      <c r="S69" s="546"/>
      <c r="T69" s="546"/>
      <c r="U69" s="546"/>
      <c r="V69" s="546"/>
      <c r="W69" s="584"/>
      <c r="X69" s="127"/>
      <c r="Y69" s="109"/>
      <c r="Z69" s="109"/>
      <c r="AA69" s="109"/>
      <c r="AB69" s="108"/>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108"/>
      <c r="BF69" s="109"/>
      <c r="BG69" s="109"/>
      <c r="BH69" s="109"/>
      <c r="BI69" s="128"/>
      <c r="BJ69" s="127"/>
      <c r="BK69" s="109"/>
      <c r="BL69" s="109"/>
      <c r="BM69" s="109"/>
      <c r="BN69" s="108"/>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108"/>
      <c r="CR69" s="109"/>
      <c r="CS69" s="109"/>
      <c r="CT69" s="109"/>
      <c r="CU69" s="129"/>
    </row>
    <row r="70" spans="2:99" ht="9.75" customHeight="1">
      <c r="B70" s="607"/>
      <c r="C70" s="546"/>
      <c r="D70" s="546"/>
      <c r="E70" s="546"/>
      <c r="F70" s="546"/>
      <c r="G70" s="546"/>
      <c r="H70" s="546"/>
      <c r="I70" s="546"/>
      <c r="J70" s="546"/>
      <c r="K70" s="546"/>
      <c r="L70" s="546"/>
      <c r="M70" s="546"/>
      <c r="N70" s="546"/>
      <c r="O70" s="546"/>
      <c r="P70" s="546"/>
      <c r="Q70" s="546"/>
      <c r="R70" s="546"/>
      <c r="S70" s="546"/>
      <c r="T70" s="546"/>
      <c r="U70" s="546"/>
      <c r="V70" s="546"/>
      <c r="W70" s="584"/>
      <c r="X70" s="127"/>
      <c r="Y70" s="109"/>
      <c r="Z70" s="109"/>
      <c r="AA70" s="109"/>
      <c r="AB70" s="108"/>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108"/>
      <c r="BF70" s="109"/>
      <c r="BG70" s="109"/>
      <c r="BH70" s="109"/>
      <c r="BI70" s="128"/>
      <c r="BJ70" s="127"/>
      <c r="BK70" s="109"/>
      <c r="BL70" s="109"/>
      <c r="BM70" s="109"/>
      <c r="BN70" s="108"/>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108"/>
      <c r="CR70" s="109"/>
      <c r="CS70" s="109"/>
      <c r="CT70" s="109"/>
      <c r="CU70" s="129"/>
    </row>
    <row r="71" spans="2:99" ht="9.75" customHeight="1">
      <c r="B71" s="607"/>
      <c r="C71" s="546"/>
      <c r="D71" s="546"/>
      <c r="E71" s="546"/>
      <c r="F71" s="546"/>
      <c r="G71" s="546"/>
      <c r="H71" s="546"/>
      <c r="I71" s="546"/>
      <c r="J71" s="546"/>
      <c r="K71" s="546"/>
      <c r="L71" s="546"/>
      <c r="M71" s="546"/>
      <c r="N71" s="546"/>
      <c r="O71" s="546"/>
      <c r="P71" s="546"/>
      <c r="Q71" s="546"/>
      <c r="R71" s="546"/>
      <c r="S71" s="546"/>
      <c r="T71" s="546"/>
      <c r="U71" s="546"/>
      <c r="V71" s="546"/>
      <c r="W71" s="584"/>
      <c r="X71" s="127"/>
      <c r="Y71" s="109"/>
      <c r="Z71" s="109"/>
      <c r="AA71" s="109"/>
      <c r="AB71" s="108"/>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108"/>
      <c r="BF71" s="109"/>
      <c r="BG71" s="109"/>
      <c r="BH71" s="109"/>
      <c r="BI71" s="128"/>
      <c r="BJ71" s="127"/>
      <c r="BK71" s="109"/>
      <c r="BL71" s="109"/>
      <c r="BM71" s="109"/>
      <c r="BN71" s="108"/>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108"/>
      <c r="CR71" s="109"/>
      <c r="CS71" s="109"/>
      <c r="CT71" s="109"/>
      <c r="CU71" s="129"/>
    </row>
    <row r="72" spans="2:99" ht="9.75" customHeight="1">
      <c r="B72" s="607"/>
      <c r="C72" s="546"/>
      <c r="D72" s="546"/>
      <c r="E72" s="546"/>
      <c r="F72" s="546"/>
      <c r="G72" s="546"/>
      <c r="H72" s="546"/>
      <c r="I72" s="546"/>
      <c r="J72" s="546"/>
      <c r="K72" s="546"/>
      <c r="L72" s="546"/>
      <c r="M72" s="546"/>
      <c r="N72" s="546"/>
      <c r="O72" s="546"/>
      <c r="P72" s="546"/>
      <c r="Q72" s="546"/>
      <c r="R72" s="546"/>
      <c r="S72" s="546"/>
      <c r="T72" s="546"/>
      <c r="U72" s="546"/>
      <c r="V72" s="546"/>
      <c r="W72" s="584"/>
      <c r="X72" s="127"/>
      <c r="Y72" s="109"/>
      <c r="Z72" s="109"/>
      <c r="AA72" s="109"/>
      <c r="AB72" s="108"/>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108"/>
      <c r="BF72" s="109"/>
      <c r="BG72" s="109"/>
      <c r="BH72" s="109"/>
      <c r="BI72" s="128"/>
      <c r="BJ72" s="127"/>
      <c r="BK72" s="109"/>
      <c r="BL72" s="109"/>
      <c r="BM72" s="109"/>
      <c r="BN72" s="108"/>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108"/>
      <c r="CR72" s="109"/>
      <c r="CS72" s="109"/>
      <c r="CT72" s="109"/>
      <c r="CU72" s="129"/>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6"/>
      <c r="X73" s="130"/>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2"/>
      <c r="BJ73" s="130"/>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3"/>
    </row>
    <row r="74" spans="2:99" ht="9.75" customHeight="1">
      <c r="B74" s="643" t="s">
        <v>222</v>
      </c>
      <c r="C74" s="546"/>
      <c r="D74" s="546"/>
      <c r="E74" s="546"/>
      <c r="F74" s="546"/>
      <c r="G74" s="546"/>
      <c r="H74" s="546"/>
      <c r="I74" s="546"/>
      <c r="J74" s="546"/>
      <c r="K74" s="546"/>
      <c r="L74" s="546"/>
      <c r="M74" s="546"/>
      <c r="N74" s="546"/>
      <c r="O74" s="546"/>
      <c r="P74" s="546"/>
      <c r="Q74" s="546"/>
      <c r="R74" s="546"/>
      <c r="S74" s="546"/>
      <c r="T74" s="546"/>
      <c r="U74" s="546"/>
      <c r="V74" s="546"/>
      <c r="W74" s="584"/>
      <c r="X74" s="122"/>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5"/>
      <c r="BJ74" s="122"/>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6"/>
    </row>
    <row r="75" spans="2:99" ht="9.75" customHeight="1">
      <c r="B75" s="607"/>
      <c r="C75" s="546"/>
      <c r="D75" s="546"/>
      <c r="E75" s="546"/>
      <c r="F75" s="546"/>
      <c r="G75" s="546"/>
      <c r="H75" s="546"/>
      <c r="I75" s="546"/>
      <c r="J75" s="546"/>
      <c r="K75" s="546"/>
      <c r="L75" s="546"/>
      <c r="M75" s="546"/>
      <c r="N75" s="546"/>
      <c r="O75" s="546"/>
      <c r="P75" s="546"/>
      <c r="Q75" s="546"/>
      <c r="R75" s="546"/>
      <c r="S75" s="546"/>
      <c r="T75" s="546"/>
      <c r="U75" s="546"/>
      <c r="V75" s="546"/>
      <c r="W75" s="584"/>
      <c r="X75" s="127"/>
      <c r="Y75" s="109"/>
      <c r="Z75" s="109"/>
      <c r="AA75" s="109"/>
      <c r="AC75" s="539" t="s">
        <v>222</v>
      </c>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108"/>
      <c r="BF75" s="109"/>
      <c r="BG75" s="109"/>
      <c r="BH75" s="109"/>
      <c r="BI75" s="128"/>
      <c r="BJ75" s="127"/>
      <c r="BK75" s="109"/>
      <c r="BL75" s="109"/>
      <c r="BM75" s="109"/>
      <c r="BO75" s="539" t="s">
        <v>222</v>
      </c>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108"/>
      <c r="CR75" s="109"/>
      <c r="CS75" s="109"/>
      <c r="CT75" s="109"/>
      <c r="CU75" s="129"/>
    </row>
    <row r="76" spans="2:99" ht="9.75" customHeight="1">
      <c r="B76" s="607"/>
      <c r="C76" s="546"/>
      <c r="D76" s="546"/>
      <c r="E76" s="546"/>
      <c r="F76" s="546"/>
      <c r="G76" s="546"/>
      <c r="H76" s="546"/>
      <c r="I76" s="546"/>
      <c r="J76" s="546"/>
      <c r="K76" s="546"/>
      <c r="L76" s="546"/>
      <c r="M76" s="546"/>
      <c r="N76" s="546"/>
      <c r="O76" s="546"/>
      <c r="P76" s="546"/>
      <c r="Q76" s="546"/>
      <c r="R76" s="546"/>
      <c r="S76" s="546"/>
      <c r="T76" s="546"/>
      <c r="U76" s="546"/>
      <c r="V76" s="546"/>
      <c r="W76" s="584"/>
      <c r="X76" s="127"/>
      <c r="Y76" s="109"/>
      <c r="Z76" s="109"/>
      <c r="AA76" s="109"/>
      <c r="AB76" s="108"/>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108"/>
      <c r="BF76" s="109"/>
      <c r="BG76" s="109"/>
      <c r="BH76" s="109"/>
      <c r="BI76" s="128"/>
      <c r="BJ76" s="127"/>
      <c r="BK76" s="109"/>
      <c r="BL76" s="109"/>
      <c r="BM76" s="109"/>
      <c r="BN76" s="108"/>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108"/>
      <c r="CR76" s="109"/>
      <c r="CS76" s="109"/>
      <c r="CT76" s="109"/>
      <c r="CU76" s="129"/>
    </row>
    <row r="77" spans="2:99" ht="9.75" customHeight="1">
      <c r="B77" s="607"/>
      <c r="C77" s="546"/>
      <c r="D77" s="546"/>
      <c r="E77" s="546"/>
      <c r="F77" s="546"/>
      <c r="G77" s="546"/>
      <c r="H77" s="546"/>
      <c r="I77" s="546"/>
      <c r="J77" s="546"/>
      <c r="K77" s="546"/>
      <c r="L77" s="546"/>
      <c r="M77" s="546"/>
      <c r="N77" s="546"/>
      <c r="O77" s="546"/>
      <c r="P77" s="546"/>
      <c r="Q77" s="546"/>
      <c r="R77" s="546"/>
      <c r="S77" s="546"/>
      <c r="T77" s="546"/>
      <c r="U77" s="546"/>
      <c r="V77" s="546"/>
      <c r="W77" s="584"/>
      <c r="X77" s="127"/>
      <c r="Y77" s="109"/>
      <c r="Z77" s="109"/>
      <c r="AA77" s="109"/>
      <c r="AB77" s="108"/>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108"/>
      <c r="BF77" s="109"/>
      <c r="BG77" s="109"/>
      <c r="BH77" s="109"/>
      <c r="BI77" s="128"/>
      <c r="BJ77" s="127"/>
      <c r="BK77" s="109"/>
      <c r="BL77" s="109"/>
      <c r="BM77" s="109"/>
      <c r="BN77" s="108"/>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108"/>
      <c r="CR77" s="109"/>
      <c r="CS77" s="109"/>
      <c r="CT77" s="109"/>
      <c r="CU77" s="129"/>
    </row>
    <row r="78" spans="2:99" ht="9.75" customHeight="1">
      <c r="B78" s="607"/>
      <c r="C78" s="546"/>
      <c r="D78" s="546"/>
      <c r="E78" s="546"/>
      <c r="F78" s="546"/>
      <c r="G78" s="546"/>
      <c r="H78" s="546"/>
      <c r="I78" s="546"/>
      <c r="J78" s="546"/>
      <c r="K78" s="546"/>
      <c r="L78" s="546"/>
      <c r="M78" s="546"/>
      <c r="N78" s="546"/>
      <c r="O78" s="546"/>
      <c r="P78" s="546"/>
      <c r="Q78" s="546"/>
      <c r="R78" s="546"/>
      <c r="S78" s="546"/>
      <c r="T78" s="546"/>
      <c r="U78" s="546"/>
      <c r="V78" s="546"/>
      <c r="W78" s="584"/>
      <c r="X78" s="127"/>
      <c r="Y78" s="109"/>
      <c r="Z78" s="109"/>
      <c r="AA78" s="109"/>
      <c r="AB78" s="108"/>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108"/>
      <c r="BF78" s="109"/>
      <c r="BG78" s="109"/>
      <c r="BH78" s="109"/>
      <c r="BI78" s="128"/>
      <c r="BJ78" s="127"/>
      <c r="BK78" s="109"/>
      <c r="BL78" s="109"/>
      <c r="BM78" s="109"/>
      <c r="BN78" s="108"/>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108"/>
      <c r="CR78" s="109"/>
      <c r="CS78" s="109"/>
      <c r="CT78" s="109"/>
      <c r="CU78" s="129"/>
    </row>
    <row r="79" spans="2:99" ht="9.75" customHeight="1">
      <c r="B79" s="607"/>
      <c r="C79" s="546"/>
      <c r="D79" s="546"/>
      <c r="E79" s="546"/>
      <c r="F79" s="546"/>
      <c r="G79" s="546"/>
      <c r="H79" s="546"/>
      <c r="I79" s="546"/>
      <c r="J79" s="546"/>
      <c r="K79" s="546"/>
      <c r="L79" s="546"/>
      <c r="M79" s="546"/>
      <c r="N79" s="546"/>
      <c r="O79" s="546"/>
      <c r="P79" s="546"/>
      <c r="Q79" s="546"/>
      <c r="R79" s="546"/>
      <c r="S79" s="546"/>
      <c r="T79" s="546"/>
      <c r="U79" s="546"/>
      <c r="V79" s="546"/>
      <c r="W79" s="584"/>
      <c r="X79" s="127"/>
      <c r="Y79" s="109"/>
      <c r="Z79" s="109"/>
      <c r="AA79" s="109"/>
      <c r="AB79" s="108"/>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108"/>
      <c r="BF79" s="109"/>
      <c r="BG79" s="109"/>
      <c r="BH79" s="109"/>
      <c r="BI79" s="128"/>
      <c r="BJ79" s="127"/>
      <c r="BK79" s="109"/>
      <c r="BL79" s="109"/>
      <c r="BM79" s="109"/>
      <c r="BN79" s="108"/>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108"/>
      <c r="CR79" s="109"/>
      <c r="CS79" s="109"/>
      <c r="CT79" s="109"/>
      <c r="CU79" s="129"/>
    </row>
    <row r="80" spans="2:99" ht="9.75" customHeight="1">
      <c r="B80" s="607"/>
      <c r="C80" s="546"/>
      <c r="D80" s="546"/>
      <c r="E80" s="546"/>
      <c r="F80" s="546"/>
      <c r="G80" s="546"/>
      <c r="H80" s="546"/>
      <c r="I80" s="546"/>
      <c r="J80" s="546"/>
      <c r="K80" s="546"/>
      <c r="L80" s="546"/>
      <c r="M80" s="546"/>
      <c r="N80" s="546"/>
      <c r="O80" s="546"/>
      <c r="P80" s="546"/>
      <c r="Q80" s="546"/>
      <c r="R80" s="546"/>
      <c r="S80" s="546"/>
      <c r="T80" s="546"/>
      <c r="U80" s="546"/>
      <c r="V80" s="546"/>
      <c r="W80" s="584"/>
      <c r="X80" s="127"/>
      <c r="Y80" s="109"/>
      <c r="Z80" s="109"/>
      <c r="AA80" s="109"/>
      <c r="AB80" s="108"/>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108"/>
      <c r="BF80" s="109"/>
      <c r="BG80" s="109"/>
      <c r="BH80" s="109"/>
      <c r="BI80" s="128"/>
      <c r="BJ80" s="127"/>
      <c r="BK80" s="109"/>
      <c r="BL80" s="109"/>
      <c r="BM80" s="109"/>
      <c r="BN80" s="108"/>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108"/>
      <c r="CR80" s="109"/>
      <c r="CS80" s="109"/>
      <c r="CT80" s="109"/>
      <c r="CU80" s="129"/>
    </row>
    <row r="81" spans="2:99" ht="9.75" customHeight="1">
      <c r="B81" s="607"/>
      <c r="C81" s="546"/>
      <c r="D81" s="546"/>
      <c r="E81" s="546"/>
      <c r="F81" s="546"/>
      <c r="G81" s="546"/>
      <c r="H81" s="546"/>
      <c r="I81" s="546"/>
      <c r="J81" s="546"/>
      <c r="K81" s="546"/>
      <c r="L81" s="546"/>
      <c r="M81" s="546"/>
      <c r="N81" s="546"/>
      <c r="O81" s="546"/>
      <c r="P81" s="546"/>
      <c r="Q81" s="546"/>
      <c r="R81" s="546"/>
      <c r="S81" s="546"/>
      <c r="T81" s="546"/>
      <c r="U81" s="546"/>
      <c r="V81" s="546"/>
      <c r="W81" s="584"/>
      <c r="X81" s="127"/>
      <c r="Y81" s="109"/>
      <c r="Z81" s="109"/>
      <c r="AA81" s="109"/>
      <c r="AB81" s="108"/>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108"/>
      <c r="BF81" s="109"/>
      <c r="BG81" s="109"/>
      <c r="BH81" s="109"/>
      <c r="BI81" s="128"/>
      <c r="BJ81" s="127"/>
      <c r="BK81" s="109"/>
      <c r="BL81" s="109"/>
      <c r="BM81" s="109"/>
      <c r="BN81" s="108"/>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108"/>
      <c r="CR81" s="109"/>
      <c r="CS81" s="109"/>
      <c r="CT81" s="109"/>
      <c r="CU81" s="129"/>
    </row>
    <row r="82" spans="2:99" ht="9.75" customHeight="1">
      <c r="B82" s="607"/>
      <c r="C82" s="546"/>
      <c r="D82" s="546"/>
      <c r="E82" s="546"/>
      <c r="F82" s="546"/>
      <c r="G82" s="546"/>
      <c r="H82" s="546"/>
      <c r="I82" s="546"/>
      <c r="J82" s="546"/>
      <c r="K82" s="546"/>
      <c r="L82" s="546"/>
      <c r="M82" s="546"/>
      <c r="N82" s="546"/>
      <c r="O82" s="546"/>
      <c r="P82" s="546"/>
      <c r="Q82" s="546"/>
      <c r="R82" s="546"/>
      <c r="S82" s="546"/>
      <c r="T82" s="546"/>
      <c r="U82" s="546"/>
      <c r="V82" s="546"/>
      <c r="W82" s="584"/>
      <c r="X82" s="127"/>
      <c r="Y82" s="109"/>
      <c r="Z82" s="109"/>
      <c r="AA82" s="109"/>
      <c r="AB82" s="108"/>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108"/>
      <c r="BF82" s="109"/>
      <c r="BG82" s="109"/>
      <c r="BH82" s="109"/>
      <c r="BI82" s="128"/>
      <c r="BJ82" s="127"/>
      <c r="BK82" s="109"/>
      <c r="BL82" s="109"/>
      <c r="BM82" s="109"/>
      <c r="BN82" s="108"/>
      <c r="BO82" s="539"/>
      <c r="BP82" s="539"/>
      <c r="BQ82" s="539"/>
      <c r="BR82" s="539"/>
      <c r="BS82" s="539"/>
      <c r="BT82" s="539"/>
      <c r="BU82" s="539"/>
      <c r="BV82" s="539"/>
      <c r="BW82" s="539"/>
      <c r="BX82" s="539"/>
      <c r="BY82" s="539"/>
      <c r="BZ82" s="539"/>
      <c r="CA82" s="539"/>
      <c r="CB82" s="539"/>
      <c r="CC82" s="539"/>
      <c r="CD82" s="539"/>
      <c r="CE82" s="539"/>
      <c r="CF82" s="539"/>
      <c r="CG82" s="539"/>
      <c r="CH82" s="539"/>
      <c r="CI82" s="539"/>
      <c r="CJ82" s="539"/>
      <c r="CK82" s="539"/>
      <c r="CL82" s="539"/>
      <c r="CM82" s="539"/>
      <c r="CN82" s="539"/>
      <c r="CO82" s="539"/>
      <c r="CP82" s="539"/>
      <c r="CQ82" s="108"/>
      <c r="CR82" s="109"/>
      <c r="CS82" s="109"/>
      <c r="CT82" s="109"/>
      <c r="CU82" s="129"/>
    </row>
    <row r="83" spans="2:99" ht="9.75" customHeight="1">
      <c r="B83" s="607"/>
      <c r="C83" s="546"/>
      <c r="D83" s="546"/>
      <c r="E83" s="546"/>
      <c r="F83" s="546"/>
      <c r="G83" s="546"/>
      <c r="H83" s="546"/>
      <c r="I83" s="546"/>
      <c r="J83" s="546"/>
      <c r="K83" s="546"/>
      <c r="L83" s="546"/>
      <c r="M83" s="546"/>
      <c r="N83" s="546"/>
      <c r="O83" s="546"/>
      <c r="P83" s="546"/>
      <c r="Q83" s="546"/>
      <c r="R83" s="546"/>
      <c r="S83" s="546"/>
      <c r="T83" s="546"/>
      <c r="U83" s="546"/>
      <c r="V83" s="546"/>
      <c r="W83" s="584"/>
      <c r="X83" s="127"/>
      <c r="Y83" s="109"/>
      <c r="Z83" s="109"/>
      <c r="AA83" s="109"/>
      <c r="AB83" s="108"/>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108"/>
      <c r="BF83" s="109"/>
      <c r="BG83" s="109"/>
      <c r="BH83" s="109"/>
      <c r="BI83" s="128"/>
      <c r="BJ83" s="127"/>
      <c r="BK83" s="109"/>
      <c r="BL83" s="109"/>
      <c r="BM83" s="109"/>
      <c r="BN83" s="108"/>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108"/>
      <c r="CR83" s="109"/>
      <c r="CS83" s="109"/>
      <c r="CT83" s="109"/>
      <c r="CU83" s="129"/>
    </row>
    <row r="84" spans="2:99" ht="9.75" customHeight="1">
      <c r="B84" s="607"/>
      <c r="C84" s="546"/>
      <c r="D84" s="546"/>
      <c r="E84" s="546"/>
      <c r="F84" s="546"/>
      <c r="G84" s="546"/>
      <c r="H84" s="546"/>
      <c r="I84" s="546"/>
      <c r="J84" s="546"/>
      <c r="K84" s="546"/>
      <c r="L84" s="546"/>
      <c r="M84" s="546"/>
      <c r="N84" s="546"/>
      <c r="O84" s="546"/>
      <c r="P84" s="546"/>
      <c r="Q84" s="546"/>
      <c r="R84" s="546"/>
      <c r="S84" s="546"/>
      <c r="T84" s="546"/>
      <c r="U84" s="546"/>
      <c r="V84" s="546"/>
      <c r="W84" s="584"/>
      <c r="X84" s="127"/>
      <c r="Y84" s="109"/>
      <c r="Z84" s="109"/>
      <c r="AA84" s="109"/>
      <c r="AB84" s="108"/>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108"/>
      <c r="BF84" s="109"/>
      <c r="BG84" s="109"/>
      <c r="BH84" s="109"/>
      <c r="BI84" s="128"/>
      <c r="BJ84" s="127"/>
      <c r="BK84" s="109"/>
      <c r="BL84" s="109"/>
      <c r="BM84" s="109"/>
      <c r="BN84" s="108"/>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108"/>
      <c r="CR84" s="109"/>
      <c r="CS84" s="109"/>
      <c r="CT84" s="109"/>
      <c r="CU84" s="129"/>
    </row>
    <row r="85" spans="2:99" ht="9.75" customHeight="1">
      <c r="B85" s="607"/>
      <c r="C85" s="546"/>
      <c r="D85" s="546"/>
      <c r="E85" s="546"/>
      <c r="F85" s="546"/>
      <c r="G85" s="546"/>
      <c r="H85" s="546"/>
      <c r="I85" s="546"/>
      <c r="J85" s="546"/>
      <c r="K85" s="546"/>
      <c r="L85" s="546"/>
      <c r="M85" s="546"/>
      <c r="N85" s="546"/>
      <c r="O85" s="546"/>
      <c r="P85" s="546"/>
      <c r="Q85" s="546"/>
      <c r="R85" s="546"/>
      <c r="S85" s="546"/>
      <c r="T85" s="546"/>
      <c r="U85" s="546"/>
      <c r="V85" s="546"/>
      <c r="W85" s="584"/>
      <c r="X85" s="127"/>
      <c r="Y85" s="109"/>
      <c r="Z85" s="109"/>
      <c r="AA85" s="109"/>
      <c r="AB85" s="108"/>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108"/>
      <c r="BF85" s="109"/>
      <c r="BG85" s="109"/>
      <c r="BH85" s="109"/>
      <c r="BI85" s="128"/>
      <c r="BJ85" s="127"/>
      <c r="BK85" s="109"/>
      <c r="BL85" s="109"/>
      <c r="BM85" s="109"/>
      <c r="BN85" s="108"/>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108"/>
      <c r="CR85" s="109"/>
      <c r="CS85" s="109"/>
      <c r="CT85" s="109"/>
      <c r="CU85" s="129"/>
    </row>
    <row r="86" spans="2:99" ht="9.75" customHeight="1">
      <c r="B86" s="607"/>
      <c r="C86" s="546"/>
      <c r="D86" s="546"/>
      <c r="E86" s="546"/>
      <c r="F86" s="546"/>
      <c r="G86" s="546"/>
      <c r="H86" s="546"/>
      <c r="I86" s="546"/>
      <c r="J86" s="546"/>
      <c r="K86" s="546"/>
      <c r="L86" s="546"/>
      <c r="M86" s="546"/>
      <c r="N86" s="546"/>
      <c r="O86" s="546"/>
      <c r="P86" s="546"/>
      <c r="Q86" s="546"/>
      <c r="R86" s="546"/>
      <c r="S86" s="546"/>
      <c r="T86" s="546"/>
      <c r="U86" s="546"/>
      <c r="V86" s="546"/>
      <c r="W86" s="584"/>
      <c r="X86" s="127"/>
      <c r="Y86" s="109"/>
      <c r="Z86" s="109"/>
      <c r="AA86" s="109"/>
      <c r="AB86" s="108"/>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108"/>
      <c r="BF86" s="109"/>
      <c r="BG86" s="109"/>
      <c r="BH86" s="109"/>
      <c r="BI86" s="128"/>
      <c r="BJ86" s="127"/>
      <c r="BK86" s="109"/>
      <c r="BL86" s="109"/>
      <c r="BM86" s="109"/>
      <c r="BN86" s="108"/>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108"/>
      <c r="CR86" s="109"/>
      <c r="CS86" s="109"/>
      <c r="CT86" s="109"/>
      <c r="CU86" s="129"/>
    </row>
    <row r="87" spans="2:99" ht="9.75" customHeight="1">
      <c r="B87" s="607"/>
      <c r="C87" s="546"/>
      <c r="D87" s="546"/>
      <c r="E87" s="546"/>
      <c r="F87" s="546"/>
      <c r="G87" s="546"/>
      <c r="H87" s="546"/>
      <c r="I87" s="546"/>
      <c r="J87" s="546"/>
      <c r="K87" s="546"/>
      <c r="L87" s="546"/>
      <c r="M87" s="546"/>
      <c r="N87" s="546"/>
      <c r="O87" s="546"/>
      <c r="P87" s="546"/>
      <c r="Q87" s="546"/>
      <c r="R87" s="546"/>
      <c r="S87" s="546"/>
      <c r="T87" s="546"/>
      <c r="U87" s="546"/>
      <c r="V87" s="546"/>
      <c r="W87" s="584"/>
      <c r="X87" s="127"/>
      <c r="Y87" s="109"/>
      <c r="Z87" s="109"/>
      <c r="AA87" s="109"/>
      <c r="AB87" s="108"/>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108"/>
      <c r="BF87" s="109"/>
      <c r="BG87" s="109"/>
      <c r="BH87" s="109"/>
      <c r="BI87" s="128"/>
      <c r="BJ87" s="127"/>
      <c r="BK87" s="109"/>
      <c r="BL87" s="109"/>
      <c r="BM87" s="109"/>
      <c r="BN87" s="108"/>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108"/>
      <c r="CR87" s="109"/>
      <c r="CS87" s="109"/>
      <c r="CT87" s="109"/>
      <c r="CU87" s="129"/>
    </row>
    <row r="88" spans="2:99" ht="9.75" customHeight="1">
      <c r="B88" s="607"/>
      <c r="C88" s="546"/>
      <c r="D88" s="546"/>
      <c r="E88" s="546"/>
      <c r="F88" s="546"/>
      <c r="G88" s="546"/>
      <c r="H88" s="546"/>
      <c r="I88" s="546"/>
      <c r="J88" s="546"/>
      <c r="K88" s="546"/>
      <c r="L88" s="546"/>
      <c r="M88" s="546"/>
      <c r="N88" s="546"/>
      <c r="O88" s="546"/>
      <c r="P88" s="546"/>
      <c r="Q88" s="546"/>
      <c r="R88" s="546"/>
      <c r="S88" s="546"/>
      <c r="T88" s="546"/>
      <c r="U88" s="546"/>
      <c r="V88" s="546"/>
      <c r="W88" s="584"/>
      <c r="X88" s="127"/>
      <c r="Y88" s="109"/>
      <c r="Z88" s="109"/>
      <c r="AA88" s="109"/>
      <c r="AB88" s="108"/>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108"/>
      <c r="BF88" s="109"/>
      <c r="BG88" s="109"/>
      <c r="BH88" s="109"/>
      <c r="BI88" s="128"/>
      <c r="BJ88" s="127"/>
      <c r="BK88" s="109"/>
      <c r="BL88" s="109"/>
      <c r="BM88" s="109"/>
      <c r="BN88" s="108"/>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108"/>
      <c r="CR88" s="109"/>
      <c r="CS88" s="109"/>
      <c r="CT88" s="109"/>
      <c r="CU88" s="129"/>
    </row>
    <row r="89" spans="2:99" ht="9.75" customHeight="1">
      <c r="B89" s="607"/>
      <c r="C89" s="546"/>
      <c r="D89" s="546"/>
      <c r="E89" s="546"/>
      <c r="F89" s="546"/>
      <c r="G89" s="546"/>
      <c r="H89" s="546"/>
      <c r="I89" s="546"/>
      <c r="J89" s="546"/>
      <c r="K89" s="546"/>
      <c r="L89" s="546"/>
      <c r="M89" s="546"/>
      <c r="N89" s="546"/>
      <c r="O89" s="546"/>
      <c r="P89" s="546"/>
      <c r="Q89" s="546"/>
      <c r="R89" s="546"/>
      <c r="S89" s="546"/>
      <c r="T89" s="546"/>
      <c r="U89" s="546"/>
      <c r="V89" s="546"/>
      <c r="W89" s="584"/>
      <c r="X89" s="127"/>
      <c r="Y89" s="109"/>
      <c r="Z89" s="109"/>
      <c r="AA89" s="109"/>
      <c r="AB89" s="108"/>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108"/>
      <c r="BF89" s="109"/>
      <c r="BG89" s="109"/>
      <c r="BH89" s="109"/>
      <c r="BI89" s="128"/>
      <c r="BJ89" s="127"/>
      <c r="BK89" s="109"/>
      <c r="BL89" s="109"/>
      <c r="BM89" s="109"/>
      <c r="BN89" s="108"/>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108"/>
      <c r="CR89" s="109"/>
      <c r="CS89" s="109"/>
      <c r="CT89" s="109"/>
      <c r="CU89" s="129"/>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6"/>
      <c r="X90" s="130"/>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2"/>
      <c r="BJ90" s="130"/>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3"/>
    </row>
    <row r="91" spans="2:99" ht="9.75" customHeight="1">
      <c r="B91" s="643" t="s">
        <v>222</v>
      </c>
      <c r="C91" s="546"/>
      <c r="D91" s="546"/>
      <c r="E91" s="546"/>
      <c r="F91" s="546"/>
      <c r="G91" s="546"/>
      <c r="H91" s="546"/>
      <c r="I91" s="546"/>
      <c r="J91" s="546"/>
      <c r="K91" s="546"/>
      <c r="L91" s="546"/>
      <c r="M91" s="546"/>
      <c r="N91" s="546"/>
      <c r="O91" s="546"/>
      <c r="P91" s="546"/>
      <c r="Q91" s="546"/>
      <c r="R91" s="546"/>
      <c r="S91" s="546"/>
      <c r="T91" s="546"/>
      <c r="U91" s="546"/>
      <c r="V91" s="546"/>
      <c r="W91" s="584"/>
      <c r="X91" s="122"/>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5"/>
      <c r="BJ91" s="122"/>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6"/>
    </row>
    <row r="92" spans="2:99" ht="9.75" customHeight="1">
      <c r="B92" s="607"/>
      <c r="C92" s="546"/>
      <c r="D92" s="546"/>
      <c r="E92" s="546"/>
      <c r="F92" s="546"/>
      <c r="G92" s="546"/>
      <c r="H92" s="546"/>
      <c r="I92" s="546"/>
      <c r="J92" s="546"/>
      <c r="K92" s="546"/>
      <c r="L92" s="546"/>
      <c r="M92" s="546"/>
      <c r="N92" s="546"/>
      <c r="O92" s="546"/>
      <c r="P92" s="546"/>
      <c r="Q92" s="546"/>
      <c r="R92" s="546"/>
      <c r="S92" s="546"/>
      <c r="T92" s="546"/>
      <c r="U92" s="546"/>
      <c r="V92" s="546"/>
      <c r="W92" s="584"/>
      <c r="X92" s="127"/>
      <c r="Y92" s="109"/>
      <c r="Z92" s="109"/>
      <c r="AA92" s="109"/>
      <c r="AC92" s="539" t="s">
        <v>222</v>
      </c>
      <c r="AD92" s="539"/>
      <c r="AE92" s="539"/>
      <c r="AF92" s="539"/>
      <c r="AG92" s="539"/>
      <c r="AH92" s="539"/>
      <c r="AI92" s="539"/>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108"/>
      <c r="BF92" s="109"/>
      <c r="BG92" s="109"/>
      <c r="BH92" s="109"/>
      <c r="BI92" s="128"/>
      <c r="BJ92" s="127"/>
      <c r="BK92" s="109"/>
      <c r="BL92" s="109"/>
      <c r="BM92" s="109"/>
      <c r="BO92" s="539" t="s">
        <v>222</v>
      </c>
      <c r="BP92" s="539"/>
      <c r="BQ92" s="539"/>
      <c r="BR92" s="539"/>
      <c r="BS92" s="539"/>
      <c r="BT92" s="539"/>
      <c r="BU92" s="539"/>
      <c r="BV92" s="539"/>
      <c r="BW92" s="539"/>
      <c r="BX92" s="539"/>
      <c r="BY92" s="539"/>
      <c r="BZ92" s="539"/>
      <c r="CA92" s="539"/>
      <c r="CB92" s="539"/>
      <c r="CC92" s="539"/>
      <c r="CD92" s="539"/>
      <c r="CE92" s="539"/>
      <c r="CF92" s="539"/>
      <c r="CG92" s="539"/>
      <c r="CH92" s="539"/>
      <c r="CI92" s="539"/>
      <c r="CJ92" s="539"/>
      <c r="CK92" s="539"/>
      <c r="CL92" s="539"/>
      <c r="CM92" s="539"/>
      <c r="CN92" s="539"/>
      <c r="CO92" s="539"/>
      <c r="CP92" s="539"/>
      <c r="CQ92" s="108"/>
      <c r="CR92" s="109"/>
      <c r="CS92" s="109"/>
      <c r="CT92" s="109"/>
      <c r="CU92" s="129"/>
    </row>
    <row r="93" spans="2:99" ht="9.75" customHeight="1">
      <c r="B93" s="607"/>
      <c r="C93" s="546"/>
      <c r="D93" s="546"/>
      <c r="E93" s="546"/>
      <c r="F93" s="546"/>
      <c r="G93" s="546"/>
      <c r="H93" s="546"/>
      <c r="I93" s="546"/>
      <c r="J93" s="546"/>
      <c r="K93" s="546"/>
      <c r="L93" s="546"/>
      <c r="M93" s="546"/>
      <c r="N93" s="546"/>
      <c r="O93" s="546"/>
      <c r="P93" s="546"/>
      <c r="Q93" s="546"/>
      <c r="R93" s="546"/>
      <c r="S93" s="546"/>
      <c r="T93" s="546"/>
      <c r="U93" s="546"/>
      <c r="V93" s="546"/>
      <c r="W93" s="584"/>
      <c r="X93" s="127"/>
      <c r="Y93" s="109"/>
      <c r="Z93" s="109"/>
      <c r="AA93" s="109"/>
      <c r="AB93" s="108"/>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108"/>
      <c r="BF93" s="109"/>
      <c r="BG93" s="109"/>
      <c r="BH93" s="109"/>
      <c r="BI93" s="128"/>
      <c r="BJ93" s="127"/>
      <c r="BK93" s="109"/>
      <c r="BL93" s="109"/>
      <c r="BM93" s="109"/>
      <c r="BN93" s="108"/>
      <c r="BO93" s="539"/>
      <c r="BP93" s="539"/>
      <c r="BQ93" s="539"/>
      <c r="BR93" s="539"/>
      <c r="BS93" s="539"/>
      <c r="BT93" s="539"/>
      <c r="BU93" s="539"/>
      <c r="BV93" s="539"/>
      <c r="BW93" s="539"/>
      <c r="BX93" s="539"/>
      <c r="BY93" s="539"/>
      <c r="BZ93" s="539"/>
      <c r="CA93" s="539"/>
      <c r="CB93" s="539"/>
      <c r="CC93" s="539"/>
      <c r="CD93" s="539"/>
      <c r="CE93" s="539"/>
      <c r="CF93" s="539"/>
      <c r="CG93" s="539"/>
      <c r="CH93" s="539"/>
      <c r="CI93" s="539"/>
      <c r="CJ93" s="539"/>
      <c r="CK93" s="539"/>
      <c r="CL93" s="539"/>
      <c r="CM93" s="539"/>
      <c r="CN93" s="539"/>
      <c r="CO93" s="539"/>
      <c r="CP93" s="539"/>
      <c r="CQ93" s="108"/>
      <c r="CR93" s="109"/>
      <c r="CS93" s="109"/>
      <c r="CT93" s="109"/>
      <c r="CU93" s="129"/>
    </row>
    <row r="94" spans="2:99" ht="9.75" customHeight="1">
      <c r="B94" s="607"/>
      <c r="C94" s="546"/>
      <c r="D94" s="546"/>
      <c r="E94" s="546"/>
      <c r="F94" s="546"/>
      <c r="G94" s="546"/>
      <c r="H94" s="546"/>
      <c r="I94" s="546"/>
      <c r="J94" s="546"/>
      <c r="K94" s="546"/>
      <c r="L94" s="546"/>
      <c r="M94" s="546"/>
      <c r="N94" s="546"/>
      <c r="O94" s="546"/>
      <c r="P94" s="546"/>
      <c r="Q94" s="546"/>
      <c r="R94" s="546"/>
      <c r="S94" s="546"/>
      <c r="T94" s="546"/>
      <c r="U94" s="546"/>
      <c r="V94" s="546"/>
      <c r="W94" s="584"/>
      <c r="X94" s="127"/>
      <c r="Y94" s="109"/>
      <c r="Z94" s="109"/>
      <c r="AA94" s="109"/>
      <c r="AB94" s="108"/>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108"/>
      <c r="BF94" s="109"/>
      <c r="BG94" s="109"/>
      <c r="BH94" s="109"/>
      <c r="BI94" s="128"/>
      <c r="BJ94" s="127"/>
      <c r="BK94" s="109"/>
      <c r="BL94" s="109"/>
      <c r="BM94" s="109"/>
      <c r="BN94" s="108"/>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108"/>
      <c r="CR94" s="109"/>
      <c r="CS94" s="109"/>
      <c r="CT94" s="109"/>
      <c r="CU94" s="129"/>
    </row>
    <row r="95" spans="2:99" ht="9.75" customHeight="1">
      <c r="B95" s="607"/>
      <c r="C95" s="546"/>
      <c r="D95" s="546"/>
      <c r="E95" s="546"/>
      <c r="F95" s="546"/>
      <c r="G95" s="546"/>
      <c r="H95" s="546"/>
      <c r="I95" s="546"/>
      <c r="J95" s="546"/>
      <c r="K95" s="546"/>
      <c r="L95" s="546"/>
      <c r="M95" s="546"/>
      <c r="N95" s="546"/>
      <c r="O95" s="546"/>
      <c r="P95" s="546"/>
      <c r="Q95" s="546"/>
      <c r="R95" s="546"/>
      <c r="S95" s="546"/>
      <c r="T95" s="546"/>
      <c r="U95" s="546"/>
      <c r="V95" s="546"/>
      <c r="W95" s="584"/>
      <c r="X95" s="127"/>
      <c r="Y95" s="109"/>
      <c r="Z95" s="109"/>
      <c r="AA95" s="109"/>
      <c r="AB95" s="108"/>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108"/>
      <c r="BF95" s="109"/>
      <c r="BG95" s="109"/>
      <c r="BH95" s="109"/>
      <c r="BI95" s="128"/>
      <c r="BJ95" s="127"/>
      <c r="BK95" s="109"/>
      <c r="BL95" s="109"/>
      <c r="BM95" s="109"/>
      <c r="BN95" s="108"/>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108"/>
      <c r="CR95" s="109"/>
      <c r="CS95" s="109"/>
      <c r="CT95" s="109"/>
      <c r="CU95" s="129"/>
    </row>
    <row r="96" spans="2:99" ht="9.75" customHeight="1">
      <c r="B96" s="607"/>
      <c r="C96" s="546"/>
      <c r="D96" s="546"/>
      <c r="E96" s="546"/>
      <c r="F96" s="546"/>
      <c r="G96" s="546"/>
      <c r="H96" s="546"/>
      <c r="I96" s="546"/>
      <c r="J96" s="546"/>
      <c r="K96" s="546"/>
      <c r="L96" s="546"/>
      <c r="M96" s="546"/>
      <c r="N96" s="546"/>
      <c r="O96" s="546"/>
      <c r="P96" s="546"/>
      <c r="Q96" s="546"/>
      <c r="R96" s="546"/>
      <c r="S96" s="546"/>
      <c r="T96" s="546"/>
      <c r="U96" s="546"/>
      <c r="V96" s="546"/>
      <c r="W96" s="584"/>
      <c r="X96" s="127"/>
      <c r="Y96" s="109"/>
      <c r="Z96" s="109"/>
      <c r="AA96" s="109"/>
      <c r="AB96" s="108"/>
      <c r="AC96" s="539"/>
      <c r="AD96" s="539"/>
      <c r="AE96" s="539"/>
      <c r="AF96" s="539"/>
      <c r="AG96" s="539"/>
      <c r="AH96" s="539"/>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108"/>
      <c r="BF96" s="109"/>
      <c r="BG96" s="109"/>
      <c r="BH96" s="109"/>
      <c r="BI96" s="128"/>
      <c r="BJ96" s="127"/>
      <c r="BK96" s="109"/>
      <c r="BL96" s="109"/>
      <c r="BM96" s="109"/>
      <c r="BN96" s="108"/>
      <c r="BO96" s="539"/>
      <c r="BP96" s="539"/>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108"/>
      <c r="CR96" s="109"/>
      <c r="CS96" s="109"/>
      <c r="CT96" s="109"/>
      <c r="CU96" s="129"/>
    </row>
    <row r="97" spans="2:99" ht="9.75" customHeight="1">
      <c r="B97" s="607"/>
      <c r="C97" s="546"/>
      <c r="D97" s="546"/>
      <c r="E97" s="546"/>
      <c r="F97" s="546"/>
      <c r="G97" s="546"/>
      <c r="H97" s="546"/>
      <c r="I97" s="546"/>
      <c r="J97" s="546"/>
      <c r="K97" s="546"/>
      <c r="L97" s="546"/>
      <c r="M97" s="546"/>
      <c r="N97" s="546"/>
      <c r="O97" s="546"/>
      <c r="P97" s="546"/>
      <c r="Q97" s="546"/>
      <c r="R97" s="546"/>
      <c r="S97" s="546"/>
      <c r="T97" s="546"/>
      <c r="U97" s="546"/>
      <c r="V97" s="546"/>
      <c r="W97" s="584"/>
      <c r="X97" s="127"/>
      <c r="Y97" s="109"/>
      <c r="Z97" s="109"/>
      <c r="AA97" s="109"/>
      <c r="AB97" s="108"/>
      <c r="AC97" s="539"/>
      <c r="AD97" s="539"/>
      <c r="AE97" s="539"/>
      <c r="AF97" s="539"/>
      <c r="AG97" s="539"/>
      <c r="AH97" s="539"/>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108"/>
      <c r="BF97" s="109"/>
      <c r="BG97" s="109"/>
      <c r="BH97" s="109"/>
      <c r="BI97" s="128"/>
      <c r="BJ97" s="127"/>
      <c r="BK97" s="109"/>
      <c r="BL97" s="109"/>
      <c r="BM97" s="109"/>
      <c r="BN97" s="108"/>
      <c r="BO97" s="539"/>
      <c r="BP97" s="539"/>
      <c r="BQ97" s="539"/>
      <c r="BR97" s="539"/>
      <c r="BS97" s="539"/>
      <c r="BT97" s="539"/>
      <c r="BU97" s="539"/>
      <c r="BV97" s="539"/>
      <c r="BW97" s="539"/>
      <c r="BX97" s="539"/>
      <c r="BY97" s="539"/>
      <c r="BZ97" s="539"/>
      <c r="CA97" s="539"/>
      <c r="CB97" s="539"/>
      <c r="CC97" s="539"/>
      <c r="CD97" s="539"/>
      <c r="CE97" s="539"/>
      <c r="CF97" s="539"/>
      <c r="CG97" s="539"/>
      <c r="CH97" s="539"/>
      <c r="CI97" s="539"/>
      <c r="CJ97" s="539"/>
      <c r="CK97" s="539"/>
      <c r="CL97" s="539"/>
      <c r="CM97" s="539"/>
      <c r="CN97" s="539"/>
      <c r="CO97" s="539"/>
      <c r="CP97" s="539"/>
      <c r="CQ97" s="108"/>
      <c r="CR97" s="109"/>
      <c r="CS97" s="109"/>
      <c r="CT97" s="109"/>
      <c r="CU97" s="129"/>
    </row>
    <row r="98" spans="2:99" ht="9.75" customHeight="1">
      <c r="B98" s="607"/>
      <c r="C98" s="546"/>
      <c r="D98" s="546"/>
      <c r="E98" s="546"/>
      <c r="F98" s="546"/>
      <c r="G98" s="546"/>
      <c r="H98" s="546"/>
      <c r="I98" s="546"/>
      <c r="J98" s="546"/>
      <c r="K98" s="546"/>
      <c r="L98" s="546"/>
      <c r="M98" s="546"/>
      <c r="N98" s="546"/>
      <c r="O98" s="546"/>
      <c r="P98" s="546"/>
      <c r="Q98" s="546"/>
      <c r="R98" s="546"/>
      <c r="S98" s="546"/>
      <c r="T98" s="546"/>
      <c r="U98" s="546"/>
      <c r="V98" s="546"/>
      <c r="W98" s="584"/>
      <c r="X98" s="127"/>
      <c r="Y98" s="109"/>
      <c r="Z98" s="109"/>
      <c r="AA98" s="109"/>
      <c r="AB98" s="108"/>
      <c r="AC98" s="539"/>
      <c r="AD98" s="539"/>
      <c r="AE98" s="539"/>
      <c r="AF98" s="539"/>
      <c r="AG98" s="539"/>
      <c r="AH98" s="539"/>
      <c r="AI98" s="539"/>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108"/>
      <c r="BF98" s="109"/>
      <c r="BG98" s="109"/>
      <c r="BH98" s="109"/>
      <c r="BI98" s="128"/>
      <c r="BJ98" s="127"/>
      <c r="BK98" s="109"/>
      <c r="BL98" s="109"/>
      <c r="BM98" s="109"/>
      <c r="BN98" s="108"/>
      <c r="BO98" s="539"/>
      <c r="BP98" s="539"/>
      <c r="BQ98" s="539"/>
      <c r="BR98" s="539"/>
      <c r="BS98" s="539"/>
      <c r="BT98" s="539"/>
      <c r="BU98" s="539"/>
      <c r="BV98" s="539"/>
      <c r="BW98" s="539"/>
      <c r="BX98" s="539"/>
      <c r="BY98" s="539"/>
      <c r="BZ98" s="539"/>
      <c r="CA98" s="539"/>
      <c r="CB98" s="539"/>
      <c r="CC98" s="539"/>
      <c r="CD98" s="539"/>
      <c r="CE98" s="539"/>
      <c r="CF98" s="539"/>
      <c r="CG98" s="539"/>
      <c r="CH98" s="539"/>
      <c r="CI98" s="539"/>
      <c r="CJ98" s="539"/>
      <c r="CK98" s="539"/>
      <c r="CL98" s="539"/>
      <c r="CM98" s="539"/>
      <c r="CN98" s="539"/>
      <c r="CO98" s="539"/>
      <c r="CP98" s="539"/>
      <c r="CQ98" s="108"/>
      <c r="CR98" s="109"/>
      <c r="CS98" s="109"/>
      <c r="CT98" s="109"/>
      <c r="CU98" s="129"/>
    </row>
    <row r="99" spans="2:99" ht="9.75" customHeight="1">
      <c r="B99" s="607"/>
      <c r="C99" s="546"/>
      <c r="D99" s="546"/>
      <c r="E99" s="546"/>
      <c r="F99" s="546"/>
      <c r="G99" s="546"/>
      <c r="H99" s="546"/>
      <c r="I99" s="546"/>
      <c r="J99" s="546"/>
      <c r="K99" s="546"/>
      <c r="L99" s="546"/>
      <c r="M99" s="546"/>
      <c r="N99" s="546"/>
      <c r="O99" s="546"/>
      <c r="P99" s="546"/>
      <c r="Q99" s="546"/>
      <c r="R99" s="546"/>
      <c r="S99" s="546"/>
      <c r="T99" s="546"/>
      <c r="U99" s="546"/>
      <c r="V99" s="546"/>
      <c r="W99" s="584"/>
      <c r="X99" s="127"/>
      <c r="Y99" s="109"/>
      <c r="Z99" s="109"/>
      <c r="AA99" s="109"/>
      <c r="AB99" s="108"/>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108"/>
      <c r="BF99" s="109"/>
      <c r="BG99" s="109"/>
      <c r="BH99" s="109"/>
      <c r="BI99" s="128"/>
      <c r="BJ99" s="127"/>
      <c r="BK99" s="109"/>
      <c r="BL99" s="109"/>
      <c r="BM99" s="109"/>
      <c r="BN99" s="108"/>
      <c r="BO99" s="539"/>
      <c r="BP99" s="539"/>
      <c r="BQ99" s="539"/>
      <c r="BR99" s="539"/>
      <c r="BS99" s="539"/>
      <c r="BT99" s="539"/>
      <c r="BU99" s="539"/>
      <c r="BV99" s="539"/>
      <c r="BW99" s="539"/>
      <c r="BX99" s="539"/>
      <c r="BY99" s="539"/>
      <c r="BZ99" s="539"/>
      <c r="CA99" s="539"/>
      <c r="CB99" s="539"/>
      <c r="CC99" s="539"/>
      <c r="CD99" s="539"/>
      <c r="CE99" s="539"/>
      <c r="CF99" s="539"/>
      <c r="CG99" s="539"/>
      <c r="CH99" s="539"/>
      <c r="CI99" s="539"/>
      <c r="CJ99" s="539"/>
      <c r="CK99" s="539"/>
      <c r="CL99" s="539"/>
      <c r="CM99" s="539"/>
      <c r="CN99" s="539"/>
      <c r="CO99" s="539"/>
      <c r="CP99" s="539"/>
      <c r="CQ99" s="108"/>
      <c r="CR99" s="109"/>
      <c r="CS99" s="109"/>
      <c r="CT99" s="109"/>
      <c r="CU99" s="129"/>
    </row>
    <row r="100" spans="2:99" ht="9.75" customHeight="1">
      <c r="B100" s="607"/>
      <c r="C100" s="546"/>
      <c r="D100" s="546"/>
      <c r="E100" s="546"/>
      <c r="F100" s="546"/>
      <c r="G100" s="546"/>
      <c r="H100" s="546"/>
      <c r="I100" s="546"/>
      <c r="J100" s="546"/>
      <c r="K100" s="546"/>
      <c r="L100" s="546"/>
      <c r="M100" s="546"/>
      <c r="N100" s="546"/>
      <c r="O100" s="546"/>
      <c r="P100" s="546"/>
      <c r="Q100" s="546"/>
      <c r="R100" s="546"/>
      <c r="S100" s="546"/>
      <c r="T100" s="546"/>
      <c r="U100" s="546"/>
      <c r="V100" s="546"/>
      <c r="W100" s="584"/>
      <c r="X100" s="127"/>
      <c r="Y100" s="109"/>
      <c r="Z100" s="109"/>
      <c r="AA100" s="109"/>
      <c r="AB100" s="108"/>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108"/>
      <c r="BF100" s="109"/>
      <c r="BG100" s="109"/>
      <c r="BH100" s="109"/>
      <c r="BI100" s="128"/>
      <c r="BJ100" s="127"/>
      <c r="BK100" s="109"/>
      <c r="BL100" s="109"/>
      <c r="BM100" s="109"/>
      <c r="BN100" s="108"/>
      <c r="BO100" s="539"/>
      <c r="BP100" s="539"/>
      <c r="BQ100" s="539"/>
      <c r="BR100" s="539"/>
      <c r="BS100" s="539"/>
      <c r="BT100" s="539"/>
      <c r="BU100" s="539"/>
      <c r="BV100" s="539"/>
      <c r="BW100" s="539"/>
      <c r="BX100" s="539"/>
      <c r="BY100" s="539"/>
      <c r="BZ100" s="539"/>
      <c r="CA100" s="539"/>
      <c r="CB100" s="539"/>
      <c r="CC100" s="539"/>
      <c r="CD100" s="539"/>
      <c r="CE100" s="539"/>
      <c r="CF100" s="539"/>
      <c r="CG100" s="539"/>
      <c r="CH100" s="539"/>
      <c r="CI100" s="539"/>
      <c r="CJ100" s="539"/>
      <c r="CK100" s="539"/>
      <c r="CL100" s="539"/>
      <c r="CM100" s="539"/>
      <c r="CN100" s="539"/>
      <c r="CO100" s="539"/>
      <c r="CP100" s="539"/>
      <c r="CQ100" s="108"/>
      <c r="CR100" s="109"/>
      <c r="CS100" s="109"/>
      <c r="CT100" s="109"/>
      <c r="CU100" s="129"/>
    </row>
    <row r="101" spans="2:99" ht="9.75" customHeight="1">
      <c r="B101" s="607"/>
      <c r="C101" s="546"/>
      <c r="D101" s="546"/>
      <c r="E101" s="546"/>
      <c r="F101" s="546"/>
      <c r="G101" s="546"/>
      <c r="H101" s="546"/>
      <c r="I101" s="546"/>
      <c r="J101" s="546"/>
      <c r="K101" s="546"/>
      <c r="L101" s="546"/>
      <c r="M101" s="546"/>
      <c r="N101" s="546"/>
      <c r="O101" s="546"/>
      <c r="P101" s="546"/>
      <c r="Q101" s="546"/>
      <c r="R101" s="546"/>
      <c r="S101" s="546"/>
      <c r="T101" s="546"/>
      <c r="U101" s="546"/>
      <c r="V101" s="546"/>
      <c r="W101" s="584"/>
      <c r="X101" s="127"/>
      <c r="Y101" s="109"/>
      <c r="Z101" s="109"/>
      <c r="AA101" s="109"/>
      <c r="AB101" s="108"/>
      <c r="AC101" s="539"/>
      <c r="AD101" s="539"/>
      <c r="AE101" s="539"/>
      <c r="AF101" s="539"/>
      <c r="AG101" s="539"/>
      <c r="AH101" s="539"/>
      <c r="AI101" s="539"/>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108"/>
      <c r="BF101" s="109"/>
      <c r="BG101" s="109"/>
      <c r="BH101" s="109"/>
      <c r="BI101" s="128"/>
      <c r="BJ101" s="127"/>
      <c r="BK101" s="109"/>
      <c r="BL101" s="109"/>
      <c r="BM101" s="109"/>
      <c r="BN101" s="108"/>
      <c r="BO101" s="539"/>
      <c r="BP101" s="539"/>
      <c r="BQ101" s="539"/>
      <c r="BR101" s="539"/>
      <c r="BS101" s="539"/>
      <c r="BT101" s="539"/>
      <c r="BU101" s="539"/>
      <c r="BV101" s="539"/>
      <c r="BW101" s="539"/>
      <c r="BX101" s="539"/>
      <c r="BY101" s="539"/>
      <c r="BZ101" s="539"/>
      <c r="CA101" s="539"/>
      <c r="CB101" s="539"/>
      <c r="CC101" s="539"/>
      <c r="CD101" s="539"/>
      <c r="CE101" s="539"/>
      <c r="CF101" s="539"/>
      <c r="CG101" s="539"/>
      <c r="CH101" s="539"/>
      <c r="CI101" s="539"/>
      <c r="CJ101" s="539"/>
      <c r="CK101" s="539"/>
      <c r="CL101" s="539"/>
      <c r="CM101" s="539"/>
      <c r="CN101" s="539"/>
      <c r="CO101" s="539"/>
      <c r="CP101" s="539"/>
      <c r="CQ101" s="108"/>
      <c r="CR101" s="109"/>
      <c r="CS101" s="109"/>
      <c r="CT101" s="109"/>
      <c r="CU101" s="129"/>
    </row>
    <row r="102" spans="2:99" ht="9.75" customHeight="1">
      <c r="B102" s="607"/>
      <c r="C102" s="546"/>
      <c r="D102" s="546"/>
      <c r="E102" s="546"/>
      <c r="F102" s="546"/>
      <c r="G102" s="546"/>
      <c r="H102" s="546"/>
      <c r="I102" s="546"/>
      <c r="J102" s="546"/>
      <c r="K102" s="546"/>
      <c r="L102" s="546"/>
      <c r="M102" s="546"/>
      <c r="N102" s="546"/>
      <c r="O102" s="546"/>
      <c r="P102" s="546"/>
      <c r="Q102" s="546"/>
      <c r="R102" s="546"/>
      <c r="S102" s="546"/>
      <c r="T102" s="546"/>
      <c r="U102" s="546"/>
      <c r="V102" s="546"/>
      <c r="W102" s="584"/>
      <c r="X102" s="127"/>
      <c r="Y102" s="109"/>
      <c r="Z102" s="109"/>
      <c r="AA102" s="109"/>
      <c r="AB102" s="108"/>
      <c r="AC102" s="539"/>
      <c r="AD102" s="539"/>
      <c r="AE102" s="539"/>
      <c r="AF102" s="539"/>
      <c r="AG102" s="539"/>
      <c r="AH102" s="539"/>
      <c r="AI102" s="539"/>
      <c r="AJ102" s="539"/>
      <c r="AK102" s="539"/>
      <c r="AL102" s="539"/>
      <c r="AM102" s="539"/>
      <c r="AN102" s="539"/>
      <c r="AO102" s="539"/>
      <c r="AP102" s="539"/>
      <c r="AQ102" s="539"/>
      <c r="AR102" s="539"/>
      <c r="AS102" s="539"/>
      <c r="AT102" s="539"/>
      <c r="AU102" s="539"/>
      <c r="AV102" s="539"/>
      <c r="AW102" s="539"/>
      <c r="AX102" s="539"/>
      <c r="AY102" s="539"/>
      <c r="AZ102" s="539"/>
      <c r="BA102" s="539"/>
      <c r="BB102" s="539"/>
      <c r="BC102" s="539"/>
      <c r="BD102" s="539"/>
      <c r="BE102" s="108"/>
      <c r="BF102" s="109"/>
      <c r="BG102" s="109"/>
      <c r="BH102" s="109"/>
      <c r="BI102" s="128"/>
      <c r="BJ102" s="127"/>
      <c r="BK102" s="109"/>
      <c r="BL102" s="109"/>
      <c r="BM102" s="109"/>
      <c r="BN102" s="108"/>
      <c r="BO102" s="539"/>
      <c r="BP102" s="539"/>
      <c r="BQ102" s="539"/>
      <c r="BR102" s="539"/>
      <c r="BS102" s="539"/>
      <c r="BT102" s="539"/>
      <c r="BU102" s="539"/>
      <c r="BV102" s="539"/>
      <c r="BW102" s="539"/>
      <c r="BX102" s="539"/>
      <c r="BY102" s="539"/>
      <c r="BZ102" s="539"/>
      <c r="CA102" s="539"/>
      <c r="CB102" s="539"/>
      <c r="CC102" s="539"/>
      <c r="CD102" s="539"/>
      <c r="CE102" s="539"/>
      <c r="CF102" s="539"/>
      <c r="CG102" s="539"/>
      <c r="CH102" s="539"/>
      <c r="CI102" s="539"/>
      <c r="CJ102" s="539"/>
      <c r="CK102" s="539"/>
      <c r="CL102" s="539"/>
      <c r="CM102" s="539"/>
      <c r="CN102" s="539"/>
      <c r="CO102" s="539"/>
      <c r="CP102" s="539"/>
      <c r="CQ102" s="108"/>
      <c r="CR102" s="109"/>
      <c r="CS102" s="109"/>
      <c r="CT102" s="109"/>
      <c r="CU102" s="129"/>
    </row>
    <row r="103" spans="2:99" ht="9.75" customHeight="1">
      <c r="B103" s="607"/>
      <c r="C103" s="546"/>
      <c r="D103" s="546"/>
      <c r="E103" s="546"/>
      <c r="F103" s="546"/>
      <c r="G103" s="546"/>
      <c r="H103" s="546"/>
      <c r="I103" s="546"/>
      <c r="J103" s="546"/>
      <c r="K103" s="546"/>
      <c r="L103" s="546"/>
      <c r="M103" s="546"/>
      <c r="N103" s="546"/>
      <c r="O103" s="546"/>
      <c r="P103" s="546"/>
      <c r="Q103" s="546"/>
      <c r="R103" s="546"/>
      <c r="S103" s="546"/>
      <c r="T103" s="546"/>
      <c r="U103" s="546"/>
      <c r="V103" s="546"/>
      <c r="W103" s="584"/>
      <c r="X103" s="127"/>
      <c r="Y103" s="109"/>
      <c r="Z103" s="109"/>
      <c r="AA103" s="109"/>
      <c r="AB103" s="108"/>
      <c r="AC103" s="539"/>
      <c r="AD103" s="539"/>
      <c r="AE103" s="539"/>
      <c r="AF103" s="539"/>
      <c r="AG103" s="539"/>
      <c r="AH103" s="539"/>
      <c r="AI103" s="539"/>
      <c r="AJ103" s="539"/>
      <c r="AK103" s="539"/>
      <c r="AL103" s="539"/>
      <c r="AM103" s="539"/>
      <c r="AN103" s="539"/>
      <c r="AO103" s="539"/>
      <c r="AP103" s="539"/>
      <c r="AQ103" s="539"/>
      <c r="AR103" s="539"/>
      <c r="AS103" s="539"/>
      <c r="AT103" s="539"/>
      <c r="AU103" s="539"/>
      <c r="AV103" s="539"/>
      <c r="AW103" s="539"/>
      <c r="AX103" s="539"/>
      <c r="AY103" s="539"/>
      <c r="AZ103" s="539"/>
      <c r="BA103" s="539"/>
      <c r="BB103" s="539"/>
      <c r="BC103" s="539"/>
      <c r="BD103" s="539"/>
      <c r="BE103" s="108"/>
      <c r="BF103" s="109"/>
      <c r="BG103" s="109"/>
      <c r="BH103" s="109"/>
      <c r="BI103" s="128"/>
      <c r="BJ103" s="127"/>
      <c r="BK103" s="109"/>
      <c r="BL103" s="109"/>
      <c r="BM103" s="109"/>
      <c r="BN103" s="108"/>
      <c r="BO103" s="539"/>
      <c r="BP103" s="539"/>
      <c r="BQ103" s="539"/>
      <c r="BR103" s="539"/>
      <c r="BS103" s="539"/>
      <c r="BT103" s="539"/>
      <c r="BU103" s="539"/>
      <c r="BV103" s="539"/>
      <c r="BW103" s="539"/>
      <c r="BX103" s="539"/>
      <c r="BY103" s="539"/>
      <c r="BZ103" s="539"/>
      <c r="CA103" s="539"/>
      <c r="CB103" s="539"/>
      <c r="CC103" s="539"/>
      <c r="CD103" s="539"/>
      <c r="CE103" s="539"/>
      <c r="CF103" s="539"/>
      <c r="CG103" s="539"/>
      <c r="CH103" s="539"/>
      <c r="CI103" s="539"/>
      <c r="CJ103" s="539"/>
      <c r="CK103" s="539"/>
      <c r="CL103" s="539"/>
      <c r="CM103" s="539"/>
      <c r="CN103" s="539"/>
      <c r="CO103" s="539"/>
      <c r="CP103" s="539"/>
      <c r="CQ103" s="108"/>
      <c r="CR103" s="109"/>
      <c r="CS103" s="109"/>
      <c r="CT103" s="109"/>
      <c r="CU103" s="129"/>
    </row>
    <row r="104" spans="2:99" ht="9.75" customHeight="1">
      <c r="B104" s="607"/>
      <c r="C104" s="546"/>
      <c r="D104" s="546"/>
      <c r="E104" s="546"/>
      <c r="F104" s="546"/>
      <c r="G104" s="546"/>
      <c r="H104" s="546"/>
      <c r="I104" s="546"/>
      <c r="J104" s="546"/>
      <c r="K104" s="546"/>
      <c r="L104" s="546"/>
      <c r="M104" s="546"/>
      <c r="N104" s="546"/>
      <c r="O104" s="546"/>
      <c r="P104" s="546"/>
      <c r="Q104" s="546"/>
      <c r="R104" s="546"/>
      <c r="S104" s="546"/>
      <c r="T104" s="546"/>
      <c r="U104" s="546"/>
      <c r="V104" s="546"/>
      <c r="W104" s="584"/>
      <c r="X104" s="127"/>
      <c r="Y104" s="109"/>
      <c r="Z104" s="109"/>
      <c r="AA104" s="109"/>
      <c r="AB104" s="108"/>
      <c r="AC104" s="539"/>
      <c r="AD104" s="539"/>
      <c r="AE104" s="539"/>
      <c r="AF104" s="539"/>
      <c r="AG104" s="539"/>
      <c r="AH104" s="539"/>
      <c r="AI104" s="539"/>
      <c r="AJ104" s="539"/>
      <c r="AK104" s="539"/>
      <c r="AL104" s="539"/>
      <c r="AM104" s="539"/>
      <c r="AN104" s="539"/>
      <c r="AO104" s="539"/>
      <c r="AP104" s="539"/>
      <c r="AQ104" s="539"/>
      <c r="AR104" s="539"/>
      <c r="AS104" s="539"/>
      <c r="AT104" s="539"/>
      <c r="AU104" s="539"/>
      <c r="AV104" s="539"/>
      <c r="AW104" s="539"/>
      <c r="AX104" s="539"/>
      <c r="AY104" s="539"/>
      <c r="AZ104" s="539"/>
      <c r="BA104" s="539"/>
      <c r="BB104" s="539"/>
      <c r="BC104" s="539"/>
      <c r="BD104" s="539"/>
      <c r="BE104" s="108"/>
      <c r="BF104" s="109"/>
      <c r="BG104" s="109"/>
      <c r="BH104" s="109"/>
      <c r="BI104" s="128"/>
      <c r="BJ104" s="127"/>
      <c r="BK104" s="109"/>
      <c r="BL104" s="109"/>
      <c r="BM104" s="109"/>
      <c r="BN104" s="108"/>
      <c r="BO104" s="539"/>
      <c r="BP104" s="539"/>
      <c r="BQ104" s="539"/>
      <c r="BR104" s="539"/>
      <c r="BS104" s="539"/>
      <c r="BT104" s="539"/>
      <c r="BU104" s="539"/>
      <c r="BV104" s="539"/>
      <c r="BW104" s="539"/>
      <c r="BX104" s="539"/>
      <c r="BY104" s="539"/>
      <c r="BZ104" s="539"/>
      <c r="CA104" s="539"/>
      <c r="CB104" s="539"/>
      <c r="CC104" s="539"/>
      <c r="CD104" s="539"/>
      <c r="CE104" s="539"/>
      <c r="CF104" s="539"/>
      <c r="CG104" s="539"/>
      <c r="CH104" s="539"/>
      <c r="CI104" s="539"/>
      <c r="CJ104" s="539"/>
      <c r="CK104" s="539"/>
      <c r="CL104" s="539"/>
      <c r="CM104" s="539"/>
      <c r="CN104" s="539"/>
      <c r="CO104" s="539"/>
      <c r="CP104" s="539"/>
      <c r="CQ104" s="108"/>
      <c r="CR104" s="109"/>
      <c r="CS104" s="109"/>
      <c r="CT104" s="109"/>
      <c r="CU104" s="129"/>
    </row>
    <row r="105" spans="2:99" ht="9.75" customHeight="1">
      <c r="B105" s="607"/>
      <c r="C105" s="546"/>
      <c r="D105" s="546"/>
      <c r="E105" s="546"/>
      <c r="F105" s="546"/>
      <c r="G105" s="546"/>
      <c r="H105" s="546"/>
      <c r="I105" s="546"/>
      <c r="J105" s="546"/>
      <c r="K105" s="546"/>
      <c r="L105" s="546"/>
      <c r="M105" s="546"/>
      <c r="N105" s="546"/>
      <c r="O105" s="546"/>
      <c r="P105" s="546"/>
      <c r="Q105" s="546"/>
      <c r="R105" s="546"/>
      <c r="S105" s="546"/>
      <c r="T105" s="546"/>
      <c r="U105" s="546"/>
      <c r="V105" s="546"/>
      <c r="W105" s="584"/>
      <c r="X105" s="127"/>
      <c r="Y105" s="109"/>
      <c r="Z105" s="109"/>
      <c r="AA105" s="109"/>
      <c r="AB105" s="108"/>
      <c r="AC105" s="539"/>
      <c r="AD105" s="539"/>
      <c r="AE105" s="539"/>
      <c r="AF105" s="539"/>
      <c r="AG105" s="539"/>
      <c r="AH105" s="539"/>
      <c r="AI105" s="539"/>
      <c r="AJ105" s="539"/>
      <c r="AK105" s="539"/>
      <c r="AL105" s="539"/>
      <c r="AM105" s="539"/>
      <c r="AN105" s="539"/>
      <c r="AO105" s="539"/>
      <c r="AP105" s="539"/>
      <c r="AQ105" s="539"/>
      <c r="AR105" s="539"/>
      <c r="AS105" s="539"/>
      <c r="AT105" s="539"/>
      <c r="AU105" s="539"/>
      <c r="AV105" s="539"/>
      <c r="AW105" s="539"/>
      <c r="AX105" s="539"/>
      <c r="AY105" s="539"/>
      <c r="AZ105" s="539"/>
      <c r="BA105" s="539"/>
      <c r="BB105" s="539"/>
      <c r="BC105" s="539"/>
      <c r="BD105" s="539"/>
      <c r="BE105" s="108"/>
      <c r="BF105" s="109"/>
      <c r="BG105" s="109"/>
      <c r="BH105" s="109"/>
      <c r="BI105" s="128"/>
      <c r="BJ105" s="127"/>
      <c r="BK105" s="109"/>
      <c r="BL105" s="109"/>
      <c r="BM105" s="109"/>
      <c r="BN105" s="108"/>
      <c r="BO105" s="539"/>
      <c r="BP105" s="539"/>
      <c r="BQ105" s="539"/>
      <c r="BR105" s="539"/>
      <c r="BS105" s="539"/>
      <c r="BT105" s="539"/>
      <c r="BU105" s="539"/>
      <c r="BV105" s="539"/>
      <c r="BW105" s="539"/>
      <c r="BX105" s="539"/>
      <c r="BY105" s="539"/>
      <c r="BZ105" s="539"/>
      <c r="CA105" s="539"/>
      <c r="CB105" s="539"/>
      <c r="CC105" s="539"/>
      <c r="CD105" s="539"/>
      <c r="CE105" s="539"/>
      <c r="CF105" s="539"/>
      <c r="CG105" s="539"/>
      <c r="CH105" s="539"/>
      <c r="CI105" s="539"/>
      <c r="CJ105" s="539"/>
      <c r="CK105" s="539"/>
      <c r="CL105" s="539"/>
      <c r="CM105" s="539"/>
      <c r="CN105" s="539"/>
      <c r="CO105" s="539"/>
      <c r="CP105" s="539"/>
      <c r="CQ105" s="108"/>
      <c r="CR105" s="109"/>
      <c r="CS105" s="109"/>
      <c r="CT105" s="109"/>
      <c r="CU105" s="129"/>
    </row>
    <row r="106" spans="2:99" ht="9.75" customHeight="1">
      <c r="B106" s="607"/>
      <c r="C106" s="546"/>
      <c r="D106" s="546"/>
      <c r="E106" s="546"/>
      <c r="F106" s="546"/>
      <c r="G106" s="546"/>
      <c r="H106" s="546"/>
      <c r="I106" s="546"/>
      <c r="J106" s="546"/>
      <c r="K106" s="546"/>
      <c r="L106" s="546"/>
      <c r="M106" s="546"/>
      <c r="N106" s="546"/>
      <c r="O106" s="546"/>
      <c r="P106" s="546"/>
      <c r="Q106" s="546"/>
      <c r="R106" s="546"/>
      <c r="S106" s="546"/>
      <c r="T106" s="546"/>
      <c r="U106" s="546"/>
      <c r="V106" s="546"/>
      <c r="W106" s="584"/>
      <c r="X106" s="127"/>
      <c r="Y106" s="109"/>
      <c r="Z106" s="109"/>
      <c r="AA106" s="109"/>
      <c r="AB106" s="108"/>
      <c r="AC106" s="539"/>
      <c r="AD106" s="539"/>
      <c r="AE106" s="539"/>
      <c r="AF106" s="539"/>
      <c r="AG106" s="539"/>
      <c r="AH106" s="539"/>
      <c r="AI106" s="539"/>
      <c r="AJ106" s="539"/>
      <c r="AK106" s="539"/>
      <c r="AL106" s="539"/>
      <c r="AM106" s="539"/>
      <c r="AN106" s="539"/>
      <c r="AO106" s="539"/>
      <c r="AP106" s="539"/>
      <c r="AQ106" s="539"/>
      <c r="AR106" s="539"/>
      <c r="AS106" s="539"/>
      <c r="AT106" s="539"/>
      <c r="AU106" s="539"/>
      <c r="AV106" s="539"/>
      <c r="AW106" s="539"/>
      <c r="AX106" s="539"/>
      <c r="AY106" s="539"/>
      <c r="AZ106" s="539"/>
      <c r="BA106" s="539"/>
      <c r="BB106" s="539"/>
      <c r="BC106" s="539"/>
      <c r="BD106" s="539"/>
      <c r="BE106" s="108"/>
      <c r="BF106" s="109"/>
      <c r="BG106" s="109"/>
      <c r="BH106" s="109"/>
      <c r="BI106" s="128"/>
      <c r="BJ106" s="127"/>
      <c r="BK106" s="109"/>
      <c r="BL106" s="109"/>
      <c r="BM106" s="109"/>
      <c r="BN106" s="108"/>
      <c r="BO106" s="539"/>
      <c r="BP106" s="539"/>
      <c r="BQ106" s="539"/>
      <c r="BR106" s="539"/>
      <c r="BS106" s="539"/>
      <c r="BT106" s="539"/>
      <c r="BU106" s="539"/>
      <c r="BV106" s="539"/>
      <c r="BW106" s="539"/>
      <c r="BX106" s="539"/>
      <c r="BY106" s="539"/>
      <c r="BZ106" s="539"/>
      <c r="CA106" s="539"/>
      <c r="CB106" s="539"/>
      <c r="CC106" s="539"/>
      <c r="CD106" s="539"/>
      <c r="CE106" s="539"/>
      <c r="CF106" s="539"/>
      <c r="CG106" s="539"/>
      <c r="CH106" s="539"/>
      <c r="CI106" s="539"/>
      <c r="CJ106" s="539"/>
      <c r="CK106" s="539"/>
      <c r="CL106" s="539"/>
      <c r="CM106" s="539"/>
      <c r="CN106" s="539"/>
      <c r="CO106" s="539"/>
      <c r="CP106" s="539"/>
      <c r="CQ106" s="108"/>
      <c r="CR106" s="109"/>
      <c r="CS106" s="109"/>
      <c r="CT106" s="109"/>
      <c r="CU106" s="129"/>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6"/>
      <c r="X107" s="130"/>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2"/>
      <c r="BJ107" s="130"/>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3"/>
    </row>
    <row r="108" spans="2:99" ht="7.5" customHeight="1">
      <c r="B108" s="644" t="s">
        <v>223</v>
      </c>
      <c r="C108" s="645"/>
      <c r="D108" s="645"/>
      <c r="E108" s="645"/>
      <c r="F108" s="645"/>
      <c r="G108" s="645"/>
      <c r="H108" s="650" t="s">
        <v>208</v>
      </c>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50"/>
      <c r="CC108" s="650"/>
      <c r="CD108" s="650"/>
      <c r="CE108" s="650"/>
      <c r="CF108" s="650"/>
      <c r="CG108" s="650"/>
      <c r="CH108" s="650"/>
      <c r="CI108" s="650"/>
      <c r="CJ108" s="650"/>
      <c r="CK108" s="650"/>
      <c r="CL108" s="650"/>
      <c r="CM108" s="650"/>
      <c r="CN108" s="650"/>
      <c r="CO108" s="650"/>
      <c r="CP108" s="650"/>
      <c r="CQ108" s="650"/>
      <c r="CR108" s="650"/>
      <c r="CS108" s="650"/>
      <c r="CT108" s="650"/>
      <c r="CU108" s="651"/>
    </row>
    <row r="109" spans="2:99" ht="7.5" customHeight="1">
      <c r="B109" s="646"/>
      <c r="C109" s="647"/>
      <c r="D109" s="647"/>
      <c r="E109" s="647"/>
      <c r="F109" s="647"/>
      <c r="G109" s="647"/>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T109" s="652"/>
      <c r="AU109" s="652"/>
      <c r="AV109" s="652"/>
      <c r="AW109" s="652"/>
      <c r="AX109" s="652"/>
      <c r="AY109" s="652"/>
      <c r="AZ109" s="652"/>
      <c r="BA109" s="652"/>
      <c r="BB109" s="652"/>
      <c r="BC109" s="652"/>
      <c r="BD109" s="652"/>
      <c r="BE109" s="652"/>
      <c r="BF109" s="652"/>
      <c r="BG109" s="652"/>
      <c r="BH109" s="652"/>
      <c r="BI109" s="652"/>
      <c r="BJ109" s="652"/>
      <c r="BK109" s="652"/>
      <c r="BL109" s="652"/>
      <c r="BM109" s="652"/>
      <c r="BN109" s="652"/>
      <c r="BO109" s="652"/>
      <c r="BP109" s="652"/>
      <c r="BQ109" s="652"/>
      <c r="BR109" s="652"/>
      <c r="BS109" s="652"/>
      <c r="BT109" s="652"/>
      <c r="BU109" s="652"/>
      <c r="BV109" s="652"/>
      <c r="BW109" s="652"/>
      <c r="BX109" s="652"/>
      <c r="BY109" s="652"/>
      <c r="BZ109" s="652"/>
      <c r="CA109" s="652"/>
      <c r="CB109" s="652"/>
      <c r="CC109" s="652"/>
      <c r="CD109" s="652"/>
      <c r="CE109" s="652"/>
      <c r="CF109" s="652"/>
      <c r="CG109" s="652"/>
      <c r="CH109" s="652"/>
      <c r="CI109" s="652"/>
      <c r="CJ109" s="652"/>
      <c r="CK109" s="652"/>
      <c r="CL109" s="652"/>
      <c r="CM109" s="652"/>
      <c r="CN109" s="652"/>
      <c r="CO109" s="652"/>
      <c r="CP109" s="652"/>
      <c r="CQ109" s="652"/>
      <c r="CR109" s="652"/>
      <c r="CS109" s="652"/>
      <c r="CT109" s="652"/>
      <c r="CU109" s="653"/>
    </row>
    <row r="110" spans="2:99" ht="7.5" customHeight="1">
      <c r="B110" s="646"/>
      <c r="C110" s="647"/>
      <c r="D110" s="647"/>
      <c r="E110" s="647"/>
      <c r="F110" s="647"/>
      <c r="G110" s="647"/>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c r="AN110" s="652"/>
      <c r="AO110" s="652"/>
      <c r="AP110" s="652"/>
      <c r="AQ110" s="652"/>
      <c r="AR110" s="652"/>
      <c r="AS110" s="652"/>
      <c r="AT110" s="652"/>
      <c r="AU110" s="652"/>
      <c r="AV110" s="652"/>
      <c r="AW110" s="652"/>
      <c r="AX110" s="652"/>
      <c r="AY110" s="652"/>
      <c r="AZ110" s="652"/>
      <c r="BA110" s="652"/>
      <c r="BB110" s="652"/>
      <c r="BC110" s="652"/>
      <c r="BD110" s="652"/>
      <c r="BE110" s="652"/>
      <c r="BF110" s="652"/>
      <c r="BG110" s="652"/>
      <c r="BH110" s="652"/>
      <c r="BI110" s="652"/>
      <c r="BJ110" s="652"/>
      <c r="BK110" s="652"/>
      <c r="BL110" s="652"/>
      <c r="BM110" s="652"/>
      <c r="BN110" s="652"/>
      <c r="BO110" s="652"/>
      <c r="BP110" s="652"/>
      <c r="BQ110" s="652"/>
      <c r="BR110" s="652"/>
      <c r="BS110" s="652"/>
      <c r="BT110" s="652"/>
      <c r="BU110" s="652"/>
      <c r="BV110" s="652"/>
      <c r="BW110" s="652"/>
      <c r="BX110" s="652"/>
      <c r="BY110" s="652"/>
      <c r="BZ110" s="652"/>
      <c r="CA110" s="652"/>
      <c r="CB110" s="652"/>
      <c r="CC110" s="652"/>
      <c r="CD110" s="652"/>
      <c r="CE110" s="652"/>
      <c r="CF110" s="652"/>
      <c r="CG110" s="652"/>
      <c r="CH110" s="652"/>
      <c r="CI110" s="652"/>
      <c r="CJ110" s="652"/>
      <c r="CK110" s="652"/>
      <c r="CL110" s="652"/>
      <c r="CM110" s="652"/>
      <c r="CN110" s="652"/>
      <c r="CO110" s="652"/>
      <c r="CP110" s="652"/>
      <c r="CQ110" s="652"/>
      <c r="CR110" s="652"/>
      <c r="CS110" s="652"/>
      <c r="CT110" s="652"/>
      <c r="CU110" s="653"/>
    </row>
    <row r="111" spans="2:99" ht="7.5" customHeight="1" thickBot="1">
      <c r="B111" s="648"/>
      <c r="C111" s="649"/>
      <c r="D111" s="649"/>
      <c r="E111" s="649"/>
      <c r="F111" s="649"/>
      <c r="G111" s="649"/>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c r="AO111" s="654"/>
      <c r="AP111" s="654"/>
      <c r="AQ111" s="654"/>
      <c r="AR111" s="654"/>
      <c r="AS111" s="654"/>
      <c r="AT111" s="654"/>
      <c r="AU111" s="654"/>
      <c r="AV111" s="654"/>
      <c r="AW111" s="654"/>
      <c r="AX111" s="654"/>
      <c r="AY111" s="654"/>
      <c r="AZ111" s="654"/>
      <c r="BA111" s="654"/>
      <c r="BB111" s="654"/>
      <c r="BC111" s="654"/>
      <c r="BD111" s="654"/>
      <c r="BE111" s="654"/>
      <c r="BF111" s="654"/>
      <c r="BG111" s="654"/>
      <c r="BH111" s="654"/>
      <c r="BI111" s="654"/>
      <c r="BJ111" s="654"/>
      <c r="BK111" s="654"/>
      <c r="BL111" s="654"/>
      <c r="BM111" s="654"/>
      <c r="BN111" s="654"/>
      <c r="BO111" s="654"/>
      <c r="BP111" s="654"/>
      <c r="BQ111" s="654"/>
      <c r="BR111" s="654"/>
      <c r="BS111" s="654"/>
      <c r="BT111" s="654"/>
      <c r="BU111" s="654"/>
      <c r="BV111" s="654"/>
      <c r="BW111" s="654"/>
      <c r="BX111" s="654"/>
      <c r="BY111" s="654"/>
      <c r="BZ111" s="654"/>
      <c r="CA111" s="654"/>
      <c r="CB111" s="654"/>
      <c r="CC111" s="654"/>
      <c r="CD111" s="654"/>
      <c r="CE111" s="654"/>
      <c r="CF111" s="654"/>
      <c r="CG111" s="654"/>
      <c r="CH111" s="654"/>
      <c r="CI111" s="654"/>
      <c r="CJ111" s="654"/>
      <c r="CK111" s="654"/>
      <c r="CL111" s="654"/>
      <c r="CM111" s="654"/>
      <c r="CN111" s="654"/>
      <c r="CO111" s="654"/>
      <c r="CP111" s="654"/>
      <c r="CQ111" s="654"/>
      <c r="CR111" s="654"/>
      <c r="CS111" s="654"/>
      <c r="CT111" s="654"/>
      <c r="CU111" s="655"/>
    </row>
    <row r="112" spans="2:99" ht="11" customHeight="1">
      <c r="B112" s="656"/>
      <c r="C112" s="656"/>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56"/>
      <c r="BQ112" s="656"/>
      <c r="BR112" s="656"/>
      <c r="BS112" s="656"/>
      <c r="BT112" s="656"/>
      <c r="BU112" s="656"/>
      <c r="BV112" s="656"/>
      <c r="BW112" s="656"/>
      <c r="BX112" s="656"/>
      <c r="BY112" s="656"/>
      <c r="BZ112" s="656"/>
      <c r="CA112" s="656"/>
      <c r="CB112" s="656"/>
      <c r="CC112" s="656"/>
      <c r="CD112" s="656"/>
      <c r="CE112" s="656"/>
      <c r="CF112" s="656"/>
      <c r="CG112" s="656"/>
      <c r="CH112" s="656"/>
      <c r="CI112" s="656"/>
      <c r="CJ112" s="656"/>
      <c r="CK112" s="656"/>
      <c r="CL112" s="656"/>
      <c r="CM112" s="656"/>
      <c r="CN112" s="656"/>
      <c r="CO112" s="656"/>
      <c r="CP112" s="656"/>
      <c r="CQ112" s="656"/>
      <c r="CR112" s="656"/>
      <c r="CS112" s="656"/>
      <c r="CT112" s="656"/>
      <c r="CU112" s="656"/>
    </row>
    <row r="113" spans="2:99" ht="11" customHeight="1">
      <c r="B113" s="657" t="s">
        <v>224</v>
      </c>
      <c r="C113" s="657"/>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57"/>
      <c r="BQ113" s="657"/>
      <c r="BR113" s="657"/>
      <c r="BS113" s="657"/>
      <c r="BT113" s="657"/>
      <c r="BU113" s="657"/>
      <c r="BV113" s="657"/>
      <c r="BW113" s="657"/>
      <c r="BX113" s="657"/>
      <c r="BY113" s="657"/>
      <c r="BZ113" s="657"/>
      <c r="CA113" s="657"/>
      <c r="CB113" s="657"/>
      <c r="CC113" s="657"/>
      <c r="CD113" s="657"/>
      <c r="CE113" s="657"/>
      <c r="CF113" s="657"/>
      <c r="CG113" s="657"/>
      <c r="CH113" s="657"/>
      <c r="CI113" s="657"/>
      <c r="CJ113" s="657"/>
      <c r="CK113" s="657"/>
      <c r="CL113" s="657"/>
      <c r="CM113" s="657"/>
      <c r="CN113" s="657"/>
      <c r="CO113" s="657"/>
      <c r="CP113" s="657"/>
      <c r="CQ113" s="657"/>
      <c r="CR113" s="657"/>
      <c r="CS113" s="657"/>
      <c r="CT113" s="657"/>
      <c r="CU113" s="657"/>
    </row>
    <row r="114" spans="2:99" ht="11" customHeight="1">
      <c r="B114" s="657" t="s">
        <v>225</v>
      </c>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57"/>
      <c r="BQ114" s="657"/>
      <c r="BR114" s="657"/>
      <c r="BS114" s="657"/>
      <c r="BT114" s="657"/>
      <c r="BU114" s="657"/>
      <c r="BV114" s="657"/>
      <c r="BW114" s="657"/>
      <c r="BX114" s="657"/>
      <c r="BY114" s="657"/>
      <c r="BZ114" s="657"/>
      <c r="CA114" s="657"/>
      <c r="CB114" s="657"/>
      <c r="CC114" s="657"/>
      <c r="CD114" s="657"/>
      <c r="CE114" s="657"/>
      <c r="CF114" s="657"/>
      <c r="CG114" s="657"/>
      <c r="CH114" s="657"/>
      <c r="CI114" s="657"/>
      <c r="CJ114" s="657"/>
      <c r="CK114" s="657"/>
      <c r="CL114" s="657"/>
      <c r="CM114" s="657"/>
      <c r="CN114" s="657"/>
      <c r="CO114" s="657"/>
      <c r="CP114" s="657"/>
      <c r="CQ114" s="657"/>
      <c r="CR114" s="657"/>
      <c r="CS114" s="657"/>
      <c r="CT114" s="657"/>
      <c r="CU114" s="657"/>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33" priority="1">
      <formula>($AK43&lt;&gt;"-")</formula>
    </cfRule>
  </conditionalFormatting>
  <conditionalFormatting sqref="CE43">
    <cfRule type="cellIs" dxfId="32" priority="2" operator="equal">
      <formula>"検出"</formula>
    </cfRule>
  </conditionalFormatting>
  <dataValidations count="2">
    <dataValidation allowBlank="1" showErrorMessage="1" sqref="CW43:DA43 CW45:DA45 CW47:DA47 CW49:DA49 CW51:DA51" xr:uid="{1EAE3AA5-9A1D-4CF7-B3E1-2961E69A534B}"/>
    <dataValidation type="list" allowBlank="1" showInputMessage="1" showErrorMessage="1" sqref="M16:Z17" xr:uid="{03662B35-C05F-45BF-B327-73185F86296C}">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B2A33-B371-4FA5-9D27-5864E40A8A2E}">
  <sheetPr>
    <pageSetUpPr fitToPage="1"/>
  </sheetPr>
  <dimension ref="A1:DA114"/>
  <sheetViews>
    <sheetView showZeros="0" view="pageBreakPreview" topLeftCell="B1" zoomScaleNormal="115" zoomScaleSheetLayoutView="100" workbookViewId="0">
      <selection activeCell="L43" sqref="L43:Y52"/>
    </sheetView>
    <sheetView workbookViewId="1"/>
  </sheetViews>
  <sheetFormatPr defaultColWidth="14.46484375" defaultRowHeight="15" customHeight="1"/>
  <cols>
    <col min="1" max="1" width="1.6640625" style="106" customWidth="1"/>
    <col min="2" max="99" width="1.33203125" style="106" customWidth="1"/>
    <col min="100" max="100" width="8.6640625" style="106" customWidth="1"/>
    <col min="101" max="101" width="14.46484375" style="106" customWidth="1"/>
    <col min="102" max="16384" width="14.46484375" style="106"/>
  </cols>
  <sheetData>
    <row r="1" spans="1:102" ht="15" customHeight="1" thickTop="1" thickBot="1">
      <c r="CN1" s="143" t="s">
        <v>249</v>
      </c>
      <c r="CO1" s="670" t="s">
        <v>274</v>
      </c>
      <c r="CP1" s="670"/>
      <c r="CQ1" s="550" t="s">
        <v>248</v>
      </c>
      <c r="CR1" s="550"/>
      <c r="CS1" s="549">
        <f>'★成績書 (15)'!$CW$1</f>
        <v>0</v>
      </c>
      <c r="CT1" s="549"/>
      <c r="CU1" s="142" t="s">
        <v>247</v>
      </c>
      <c r="CW1" s="145">
        <f>'★成績書 (9)'!CW1</f>
        <v>0</v>
      </c>
      <c r="CX1" s="144" t="s">
        <v>250</v>
      </c>
    </row>
    <row r="2" spans="1:102" ht="9" customHeight="1" thickTop="1">
      <c r="B2" s="543" t="s">
        <v>175</v>
      </c>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row>
    <row r="3" spans="1:102" ht="9" customHeight="1">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W3" s="537" t="s">
        <v>221</v>
      </c>
    </row>
    <row r="4" spans="1:102" ht="9" customHeight="1">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W4" s="537"/>
    </row>
    <row r="5" spans="1:102" ht="9" customHeight="1">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W5" s="537"/>
    </row>
    <row r="6" spans="1:102" ht="9" customHeight="1">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Y6" s="108"/>
      <c r="BZ6" s="108"/>
      <c r="CA6" s="539" t="s">
        <v>176</v>
      </c>
      <c r="CB6" s="539"/>
      <c r="CC6" s="539"/>
      <c r="CD6" s="539"/>
      <c r="CE6" s="539"/>
      <c r="CF6" s="539"/>
      <c r="CG6" s="538" t="str">
        <f>'★成績書 (15)'!$CW$3</f>
        <v>A04942-A1</v>
      </c>
      <c r="CH6" s="538"/>
      <c r="CI6" s="538"/>
      <c r="CJ6" s="538"/>
      <c r="CK6" s="538"/>
      <c r="CL6" s="538"/>
      <c r="CM6" s="538"/>
      <c r="CN6" s="538"/>
      <c r="CO6" s="538"/>
      <c r="CP6" s="538"/>
      <c r="CQ6" s="539" t="s">
        <v>189</v>
      </c>
      <c r="CR6" s="540" t="str">
        <f>CO1</f>
        <v>15</v>
      </c>
      <c r="CS6" s="540"/>
      <c r="CT6" s="540"/>
      <c r="CU6" s="540"/>
      <c r="CW6" s="537"/>
    </row>
    <row r="7" spans="1:102" ht="9" customHeight="1">
      <c r="A7" s="547">
        <f>★注文シート!C28</f>
        <v>0</v>
      </c>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8" t="str">
        <f>IF(COUNTIF(★注文シート!C28,"*株式会社*")+COUNTIF(★注文シート!C28,"*有限会社*"),"御中","様")</f>
        <v>様</v>
      </c>
      <c r="AG7" s="548"/>
      <c r="AH7" s="548"/>
      <c r="AI7" s="548"/>
      <c r="AJ7" s="548"/>
      <c r="AK7" s="548"/>
      <c r="AL7" s="548"/>
      <c r="AM7"/>
      <c r="AN7"/>
      <c r="AO7"/>
      <c r="AP7"/>
      <c r="AQ7"/>
      <c r="AR7"/>
      <c r="AS7"/>
      <c r="AT7"/>
      <c r="AU7"/>
      <c r="AV7"/>
      <c r="AW7"/>
      <c r="AX7"/>
      <c r="AY7"/>
      <c r="AZ7"/>
      <c r="BA7"/>
      <c r="BB7"/>
      <c r="BC7"/>
      <c r="BD7"/>
      <c r="BE7"/>
      <c r="BF7"/>
      <c r="BG7"/>
      <c r="BH7"/>
      <c r="BI7"/>
      <c r="BJ7"/>
      <c r="BK7"/>
      <c r="BL7"/>
      <c r="BM7"/>
      <c r="BN7"/>
      <c r="BO7"/>
      <c r="BP7"/>
      <c r="BQ7"/>
      <c r="BR7"/>
      <c r="BS7" s="108"/>
      <c r="BT7" s="108"/>
      <c r="BU7" s="108"/>
      <c r="BV7" s="108"/>
      <c r="BW7" s="108"/>
      <c r="BX7" s="108"/>
      <c r="BY7" s="108"/>
      <c r="BZ7" s="108"/>
      <c r="CA7" s="539"/>
      <c r="CB7" s="539"/>
      <c r="CC7" s="539"/>
      <c r="CD7" s="539"/>
      <c r="CE7" s="539"/>
      <c r="CF7" s="539"/>
      <c r="CG7" s="538"/>
      <c r="CH7" s="538"/>
      <c r="CI7" s="538"/>
      <c r="CJ7" s="538"/>
      <c r="CK7" s="538"/>
      <c r="CL7" s="538"/>
      <c r="CM7" s="538"/>
      <c r="CN7" s="538"/>
      <c r="CO7" s="538"/>
      <c r="CP7" s="538"/>
      <c r="CQ7" s="539"/>
      <c r="CR7" s="540"/>
      <c r="CS7" s="540"/>
      <c r="CT7" s="540"/>
      <c r="CU7" s="540"/>
    </row>
    <row r="8" spans="1:102" ht="9" customHeight="1">
      <c r="A8" s="547"/>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8"/>
      <c r="AG8" s="548"/>
      <c r="AH8" s="548"/>
      <c r="AI8" s="548"/>
      <c r="AJ8" s="548"/>
      <c r="AK8" s="548"/>
      <c r="AL8" s="548"/>
      <c r="AM8"/>
      <c r="AN8"/>
      <c r="AO8"/>
      <c r="AP8"/>
      <c r="AQ8"/>
      <c r="AR8"/>
      <c r="AS8"/>
      <c r="AT8"/>
      <c r="AU8"/>
      <c r="AV8"/>
      <c r="AW8"/>
      <c r="AX8"/>
      <c r="AY8"/>
      <c r="AZ8"/>
      <c r="BA8"/>
      <c r="BB8"/>
      <c r="BC8"/>
      <c r="BD8"/>
      <c r="BE8"/>
      <c r="BF8"/>
      <c r="BG8"/>
      <c r="BH8"/>
      <c r="BI8"/>
      <c r="BJ8"/>
      <c r="BK8"/>
      <c r="BL8"/>
      <c r="BM8"/>
      <c r="BN8"/>
      <c r="BO8"/>
      <c r="BP8"/>
      <c r="BQ8"/>
      <c r="BR8"/>
      <c r="BS8" s="108"/>
      <c r="BT8" s="108"/>
      <c r="BU8" s="108"/>
      <c r="BV8" s="108"/>
      <c r="BW8" s="108"/>
      <c r="BX8" s="108"/>
      <c r="BY8" s="108"/>
      <c r="BZ8" s="108"/>
      <c r="CA8" s="539" t="s">
        <v>177</v>
      </c>
      <c r="CB8" s="539"/>
      <c r="CC8" s="539"/>
      <c r="CD8" s="539"/>
      <c r="CE8" s="539"/>
      <c r="CF8" s="539"/>
      <c r="CG8" s="545">
        <f>'★成績書 (14)'!CG8:CU9</f>
        <v>0</v>
      </c>
      <c r="CH8" s="545"/>
      <c r="CI8" s="545"/>
      <c r="CJ8" s="545"/>
      <c r="CK8" s="545"/>
      <c r="CL8" s="545"/>
      <c r="CM8" s="545"/>
      <c r="CN8" s="545"/>
      <c r="CO8" s="545"/>
      <c r="CP8" s="545"/>
      <c r="CQ8" s="545"/>
      <c r="CR8" s="545"/>
      <c r="CS8" s="545"/>
      <c r="CT8" s="545"/>
      <c r="CU8" s="545"/>
      <c r="CW8" s="658" t="s">
        <v>258</v>
      </c>
    </row>
    <row r="9" spans="1:102" ht="9" customHeight="1">
      <c r="A9" s="547"/>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8"/>
      <c r="AG9" s="548"/>
      <c r="AH9" s="548"/>
      <c r="AI9" s="548"/>
      <c r="AJ9" s="548"/>
      <c r="AK9" s="548"/>
      <c r="AL9" s="548"/>
      <c r="AM9"/>
      <c r="AN9"/>
      <c r="AO9"/>
      <c r="AP9"/>
      <c r="AQ9"/>
      <c r="AR9"/>
      <c r="AS9"/>
      <c r="AT9"/>
      <c r="AU9"/>
      <c r="AV9"/>
      <c r="AW9"/>
      <c r="AX9"/>
      <c r="AY9"/>
      <c r="AZ9"/>
      <c r="BA9"/>
      <c r="BB9"/>
      <c r="BC9"/>
      <c r="BD9"/>
      <c r="BE9"/>
      <c r="BF9"/>
      <c r="BG9"/>
      <c r="BH9"/>
      <c r="BI9"/>
      <c r="BJ9"/>
      <c r="BK9"/>
      <c r="BL9"/>
      <c r="BM9"/>
      <c r="BN9"/>
      <c r="BO9"/>
      <c r="BP9"/>
      <c r="BQ9"/>
      <c r="BR9"/>
      <c r="BS9" s="108"/>
      <c r="BT9" s="108"/>
      <c r="BU9" s="108"/>
      <c r="BV9" s="108"/>
      <c r="BW9" s="108"/>
      <c r="BX9" s="108"/>
      <c r="BY9" s="108"/>
      <c r="BZ9" s="108"/>
      <c r="CA9" s="539"/>
      <c r="CB9" s="539"/>
      <c r="CC9" s="539"/>
      <c r="CD9" s="539"/>
      <c r="CE9" s="539"/>
      <c r="CF9" s="539"/>
      <c r="CG9" s="545"/>
      <c r="CH9" s="545"/>
      <c r="CI9" s="545"/>
      <c r="CJ9" s="545"/>
      <c r="CK9" s="545"/>
      <c r="CL9" s="545"/>
      <c r="CM9" s="545"/>
      <c r="CN9" s="545"/>
      <c r="CO9" s="545"/>
      <c r="CP9" s="545"/>
      <c r="CQ9" s="545"/>
      <c r="CR9" s="545"/>
      <c r="CS9" s="545"/>
      <c r="CT9" s="545"/>
      <c r="CU9" s="545"/>
      <c r="CW9" s="658"/>
    </row>
    <row r="10" spans="1:102" ht="9" customHeight="1">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8"/>
      <c r="BP10" s="108"/>
      <c r="BQ10" s="108"/>
      <c r="BR10" s="108"/>
      <c r="BS10" s="108"/>
      <c r="BT10" s="108"/>
      <c r="BU10" s="108"/>
      <c r="BV10" s="108"/>
      <c r="BW10" s="108"/>
      <c r="BX10" s="108"/>
      <c r="BY10" s="108"/>
      <c r="BZ10" s="108"/>
      <c r="CA10" s="108"/>
      <c r="CB10" s="108"/>
      <c r="CC10" s="108"/>
      <c r="CD10" s="108"/>
      <c r="CE10" s="108"/>
      <c r="CF10" s="108"/>
      <c r="CG10" s="110"/>
      <c r="CH10" s="110"/>
      <c r="CI10" s="110"/>
      <c r="CJ10" s="110"/>
      <c r="CK10" s="110"/>
      <c r="CL10" s="110"/>
      <c r="CM10" s="110"/>
      <c r="CN10" s="110"/>
      <c r="CO10" s="110"/>
      <c r="CP10" s="110"/>
      <c r="CQ10" s="110"/>
      <c r="CR10" s="110"/>
      <c r="CS10" s="110"/>
      <c r="CT10" s="110"/>
      <c r="CU10" s="110"/>
    </row>
    <row r="11" spans="1:102" ht="9" customHeight="1">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8"/>
      <c r="BP11" s="108"/>
      <c r="BQ11" s="108"/>
      <c r="BR11" s="108"/>
      <c r="BS11" s="108"/>
      <c r="BT11" s="108"/>
      <c r="BU11" s="108"/>
      <c r="BV11" s="108"/>
      <c r="BW11" s="108"/>
      <c r="BX11" s="108"/>
      <c r="BY11" s="109"/>
      <c r="BZ11" s="109"/>
      <c r="CA11" s="109"/>
      <c r="CB11" s="109"/>
      <c r="CC11" s="109"/>
      <c r="CD11" s="109"/>
      <c r="CE11" s="108"/>
      <c r="CF11" s="108"/>
      <c r="CG11" s="111"/>
      <c r="CH11" s="111"/>
      <c r="CI11" s="111"/>
      <c r="CJ11" s="111"/>
      <c r="CK11" s="111"/>
      <c r="CL11" s="111"/>
      <c r="CM11" s="111"/>
      <c r="CN11" s="111"/>
      <c r="CO11" s="111"/>
      <c r="CP11" s="111"/>
      <c r="CQ11" s="111"/>
      <c r="CR11" s="111"/>
      <c r="CS11" s="111"/>
      <c r="CT11" s="111"/>
      <c r="CU11" s="111"/>
      <c r="CW11" s="541" t="s">
        <v>260</v>
      </c>
      <c r="CX11" s="541"/>
    </row>
    <row r="12" spans="1:102" ht="11" customHeight="1">
      <c r="B12" s="539" t="s">
        <v>178</v>
      </c>
      <c r="C12" s="546"/>
      <c r="D12" s="546"/>
      <c r="E12" s="546"/>
      <c r="F12" s="546"/>
      <c r="G12" s="546"/>
      <c r="H12" s="546"/>
      <c r="I12" s="546"/>
      <c r="J12" s="546"/>
      <c r="K12" s="546"/>
      <c r="L12" s="110"/>
      <c r="M12" s="551">
        <f>★注文シート!C13</f>
        <v>0</v>
      </c>
      <c r="N12" s="551"/>
      <c r="O12" s="551"/>
      <c r="P12" s="551"/>
      <c r="Q12" s="551"/>
      <c r="R12" s="551"/>
      <c r="S12" s="551"/>
      <c r="T12" s="551"/>
      <c r="U12" s="551"/>
      <c r="V12" s="551"/>
      <c r="W12" s="551"/>
      <c r="X12" s="551"/>
      <c r="Y12" s="551"/>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W12" s="541"/>
      <c r="CX12" s="541"/>
    </row>
    <row r="13" spans="1:102" ht="11" customHeight="1">
      <c r="B13" s="546"/>
      <c r="C13" s="546"/>
      <c r="D13" s="546"/>
      <c r="E13" s="546"/>
      <c r="F13" s="546"/>
      <c r="G13" s="546"/>
      <c r="H13" s="546"/>
      <c r="I13" s="546"/>
      <c r="J13" s="546"/>
      <c r="K13" s="546"/>
      <c r="L13" s="110"/>
      <c r="M13" s="551"/>
      <c r="N13" s="551"/>
      <c r="O13" s="551"/>
      <c r="P13" s="551"/>
      <c r="Q13" s="551"/>
      <c r="R13" s="551"/>
      <c r="S13" s="551"/>
      <c r="T13" s="551"/>
      <c r="U13" s="551"/>
      <c r="V13" s="551"/>
      <c r="W13" s="551"/>
      <c r="X13" s="551"/>
      <c r="Y13" s="551"/>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row>
    <row r="14" spans="1:102" ht="11" customHeight="1">
      <c r="B14" s="539" t="s">
        <v>179</v>
      </c>
      <c r="C14" s="546"/>
      <c r="D14" s="546"/>
      <c r="E14" s="546"/>
      <c r="F14" s="546"/>
      <c r="G14" s="546"/>
      <c r="H14" s="546"/>
      <c r="I14" s="546"/>
      <c r="J14" s="546"/>
      <c r="K14" s="546"/>
      <c r="L14" s="110"/>
      <c r="M14" s="551">
        <f>M12</f>
        <v>0</v>
      </c>
      <c r="N14" s="551"/>
      <c r="O14" s="551"/>
      <c r="P14" s="551"/>
      <c r="Q14" s="551"/>
      <c r="R14" s="551"/>
      <c r="S14" s="551"/>
      <c r="T14" s="551"/>
      <c r="U14" s="551"/>
      <c r="V14" s="551"/>
      <c r="W14" s="551"/>
      <c r="X14" s="551"/>
      <c r="Y14" s="551"/>
      <c r="Z14" s="545" t="s">
        <v>180</v>
      </c>
      <c r="AA14" s="545"/>
      <c r="AB14" s="545"/>
      <c r="AC14" s="545"/>
      <c r="AD14" s="551">
        <f>CG8</f>
        <v>0</v>
      </c>
      <c r="AE14" s="551"/>
      <c r="AF14" s="551"/>
      <c r="AG14" s="551"/>
      <c r="AH14" s="551"/>
      <c r="AI14" s="551"/>
      <c r="AJ14" s="551"/>
      <c r="AK14" s="551"/>
      <c r="AL14" s="551"/>
      <c r="AM14" s="551"/>
      <c r="AN14" s="551"/>
      <c r="AO14" s="551"/>
      <c r="AP14" s="551"/>
      <c r="AQ14" s="110"/>
      <c r="AR14" s="110"/>
      <c r="AS14" s="110"/>
      <c r="AT14" s="110"/>
      <c r="AU14" s="110"/>
      <c r="AV14" s="110"/>
      <c r="AW14" s="110"/>
      <c r="AX14" s="110"/>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row>
    <row r="15" spans="1:102" ht="11" customHeight="1">
      <c r="B15" s="546"/>
      <c r="C15" s="546"/>
      <c r="D15" s="546"/>
      <c r="E15" s="546"/>
      <c r="F15" s="546"/>
      <c r="G15" s="546"/>
      <c r="H15" s="546"/>
      <c r="I15" s="546"/>
      <c r="J15" s="546"/>
      <c r="K15" s="546"/>
      <c r="L15" s="110"/>
      <c r="M15" s="551"/>
      <c r="N15" s="551"/>
      <c r="O15" s="551"/>
      <c r="P15" s="551"/>
      <c r="Q15" s="551"/>
      <c r="R15" s="551"/>
      <c r="S15" s="551"/>
      <c r="T15" s="551"/>
      <c r="U15" s="551"/>
      <c r="V15" s="551"/>
      <c r="W15" s="551"/>
      <c r="X15" s="551"/>
      <c r="Y15" s="551"/>
      <c r="Z15" s="545"/>
      <c r="AA15" s="545"/>
      <c r="AB15" s="545"/>
      <c r="AC15" s="545"/>
      <c r="AD15" s="551"/>
      <c r="AE15" s="551"/>
      <c r="AF15" s="551"/>
      <c r="AG15" s="551"/>
      <c r="AH15" s="551"/>
      <c r="AI15" s="551"/>
      <c r="AJ15" s="551"/>
      <c r="AK15" s="551"/>
      <c r="AL15" s="551"/>
      <c r="AM15" s="551"/>
      <c r="AN15" s="551"/>
      <c r="AO15" s="551"/>
      <c r="AP15" s="551"/>
      <c r="AQ15" s="110"/>
      <c r="AR15" s="110"/>
      <c r="AS15" s="110"/>
      <c r="AT15" s="110"/>
      <c r="AU15" s="110"/>
      <c r="AV15" s="110"/>
      <c r="AW15" s="110"/>
      <c r="AX15" s="110"/>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row>
    <row r="16" spans="1:102" ht="11" customHeight="1">
      <c r="B16" s="539" t="s">
        <v>181</v>
      </c>
      <c r="C16" s="546"/>
      <c r="D16" s="546"/>
      <c r="E16" s="546"/>
      <c r="F16" s="546"/>
      <c r="G16" s="546"/>
      <c r="H16" s="546"/>
      <c r="I16" s="546"/>
      <c r="J16" s="546"/>
      <c r="K16" s="546"/>
      <c r="L16" s="108"/>
      <c r="M16" s="562" t="s">
        <v>182</v>
      </c>
      <c r="N16" s="562"/>
      <c r="O16" s="562"/>
      <c r="P16" s="562"/>
      <c r="Q16" s="562"/>
      <c r="R16" s="562"/>
      <c r="S16" s="562"/>
      <c r="T16" s="562"/>
      <c r="U16" s="562"/>
      <c r="V16" s="562"/>
      <c r="W16" s="562"/>
      <c r="X16" s="562"/>
      <c r="Y16" s="562"/>
      <c r="Z16" s="562"/>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row>
    <row r="17" spans="2:104" ht="11" customHeight="1">
      <c r="B17" s="546"/>
      <c r="C17" s="546"/>
      <c r="D17" s="546"/>
      <c r="E17" s="546"/>
      <c r="F17" s="546"/>
      <c r="G17" s="546"/>
      <c r="H17" s="546"/>
      <c r="I17" s="546"/>
      <c r="J17" s="546"/>
      <c r="K17" s="546"/>
      <c r="L17" s="108"/>
      <c r="M17" s="562"/>
      <c r="N17" s="562"/>
      <c r="O17" s="562"/>
      <c r="P17" s="562"/>
      <c r="Q17" s="562"/>
      <c r="R17" s="562"/>
      <c r="S17" s="562"/>
      <c r="T17" s="562"/>
      <c r="U17" s="562"/>
      <c r="V17" s="562"/>
      <c r="W17" s="562"/>
      <c r="X17" s="562"/>
      <c r="Y17" s="562"/>
      <c r="Z17" s="562"/>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row>
    <row r="18" spans="2:104" ht="11" customHeight="1">
      <c r="B18" s="539" t="s">
        <v>183</v>
      </c>
      <c r="C18" s="546"/>
      <c r="D18" s="546"/>
      <c r="E18" s="546"/>
      <c r="F18" s="546"/>
      <c r="G18" s="546"/>
      <c r="H18" s="546"/>
      <c r="I18" s="546"/>
      <c r="J18" s="546"/>
      <c r="K18" s="546"/>
      <c r="L18" s="108"/>
      <c r="M18" s="563">
        <f>★注文シート!G53</f>
        <v>0</v>
      </c>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113"/>
      <c r="AX18" s="113"/>
      <c r="AY18" s="113"/>
      <c r="AZ18" s="113"/>
      <c r="BA18" s="113"/>
      <c r="BB18" s="113"/>
      <c r="BC18" s="113"/>
      <c r="BD18" s="113"/>
      <c r="BE18" s="113"/>
      <c r="BF18" s="113"/>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row>
    <row r="19" spans="2:104" ht="11" customHeight="1">
      <c r="B19" s="546"/>
      <c r="C19" s="546"/>
      <c r="D19" s="546"/>
      <c r="E19" s="546"/>
      <c r="F19" s="546"/>
      <c r="G19" s="546"/>
      <c r="H19" s="546"/>
      <c r="I19" s="546"/>
      <c r="J19" s="546"/>
      <c r="K19" s="546"/>
      <c r="L19" s="108"/>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113"/>
      <c r="AX19" s="113"/>
      <c r="AY19" s="113"/>
      <c r="AZ19" s="113"/>
      <c r="BA19" s="113"/>
      <c r="BB19" s="113"/>
      <c r="BC19" s="113"/>
      <c r="BD19" s="113"/>
      <c r="BE19" s="113"/>
      <c r="BF19" s="113"/>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row>
    <row r="20" spans="2:104" ht="11" customHeight="1">
      <c r="B20" s="108"/>
      <c r="C20" s="108"/>
      <c r="D20" s="108"/>
      <c r="E20" s="108"/>
      <c r="F20" s="108"/>
      <c r="G20" s="108"/>
      <c r="H20" s="108"/>
      <c r="I20" s="108"/>
      <c r="J20" s="108"/>
      <c r="K20" s="108"/>
      <c r="L20" s="108"/>
      <c r="M20" s="108"/>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row>
    <row r="21" spans="2:104" ht="9" customHeight="1">
      <c r="B21" s="113"/>
      <c r="C21" s="113"/>
      <c r="D21" s="113"/>
      <c r="E21" s="113"/>
      <c r="F21" s="113"/>
      <c r="G21" s="113"/>
      <c r="H21" s="113"/>
      <c r="I21" s="113"/>
      <c r="J21" s="113"/>
      <c r="K21" s="113"/>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row>
    <row r="22" spans="2:104" ht="9" customHeight="1">
      <c r="B22" s="113"/>
      <c r="C22" s="113"/>
      <c r="D22" s="113"/>
      <c r="E22" s="113"/>
      <c r="F22" s="113"/>
      <c r="G22" s="113"/>
      <c r="H22" s="113"/>
      <c r="I22" s="113"/>
      <c r="J22" s="113"/>
      <c r="K22" s="113"/>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row>
    <row r="23" spans="2:104" ht="9" customHeight="1">
      <c r="B23" s="113"/>
      <c r="C23" s="113"/>
      <c r="D23" s="113"/>
      <c r="E23" s="113"/>
      <c r="F23" s="113"/>
      <c r="G23" s="113"/>
      <c r="H23" s="113"/>
      <c r="I23" s="113"/>
      <c r="J23" s="113"/>
      <c r="K23" s="113"/>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row>
    <row r="24" spans="2:104" ht="9" customHeight="1">
      <c r="B24" s="564" t="s">
        <v>184</v>
      </c>
      <c r="C24" s="565"/>
      <c r="D24" s="565"/>
      <c r="E24" s="565"/>
      <c r="F24" s="565"/>
      <c r="G24" s="565"/>
      <c r="H24" s="565"/>
      <c r="I24" s="565"/>
      <c r="J24" s="565"/>
      <c r="K24" s="565"/>
      <c r="L24" s="114"/>
      <c r="M24" s="566">
        <f>★注文シート!C35</f>
        <v>0</v>
      </c>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row>
    <row r="25" spans="2:104" ht="9" customHeight="1">
      <c r="B25" s="565"/>
      <c r="C25" s="565"/>
      <c r="D25" s="565"/>
      <c r="E25" s="565"/>
      <c r="F25" s="565"/>
      <c r="G25" s="565"/>
      <c r="H25" s="565"/>
      <c r="I25" s="565"/>
      <c r="J25" s="565"/>
      <c r="K25" s="565"/>
      <c r="L25" s="114"/>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row>
    <row r="26" spans="2:104" ht="9" customHeight="1">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row>
    <row r="27" spans="2:104" ht="7.5" customHeight="1">
      <c r="B27" s="539" t="s">
        <v>185</v>
      </c>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row>
    <row r="28" spans="2:104" ht="7.5" customHeight="1" thickBot="1">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row>
    <row r="29" spans="2:104" ht="9" customHeight="1">
      <c r="B29" s="567" t="s">
        <v>186</v>
      </c>
      <c r="C29" s="568"/>
      <c r="D29" s="568"/>
      <c r="E29" s="568"/>
      <c r="F29" s="568"/>
      <c r="G29" s="568"/>
      <c r="H29" s="568"/>
      <c r="I29" s="568"/>
      <c r="J29" s="568"/>
      <c r="K29" s="568"/>
      <c r="L29" s="568"/>
      <c r="M29" s="568"/>
      <c r="N29" s="568"/>
      <c r="O29" s="568"/>
      <c r="P29" s="568"/>
      <c r="Q29" s="568"/>
      <c r="R29" s="569"/>
      <c r="S29" s="115"/>
      <c r="T29" s="570">
        <f>★注文シート!D53</f>
        <v>0</v>
      </c>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1"/>
      <c r="CX29" s="149" t="s">
        <v>195</v>
      </c>
      <c r="CY29" s="149" t="s">
        <v>196</v>
      </c>
      <c r="CZ29" s="149" t="s">
        <v>197</v>
      </c>
    </row>
    <row r="30" spans="2:104" ht="9" customHeight="1">
      <c r="B30" s="555"/>
      <c r="C30" s="556"/>
      <c r="D30" s="556"/>
      <c r="E30" s="556"/>
      <c r="F30" s="556"/>
      <c r="G30" s="556"/>
      <c r="H30" s="556"/>
      <c r="I30" s="556"/>
      <c r="J30" s="556"/>
      <c r="K30" s="556"/>
      <c r="L30" s="556"/>
      <c r="M30" s="556"/>
      <c r="N30" s="556"/>
      <c r="O30" s="556"/>
      <c r="P30" s="556"/>
      <c r="Q30" s="556"/>
      <c r="R30" s="557"/>
      <c r="S30" s="117"/>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1"/>
      <c r="CW30" s="106" t="s">
        <v>203</v>
      </c>
      <c r="CX30" s="106" t="s">
        <v>204</v>
      </c>
      <c r="CY30" s="106" t="s">
        <v>205</v>
      </c>
      <c r="CZ30" s="150">
        <v>0</v>
      </c>
    </row>
    <row r="31" spans="2:104" ht="9" customHeight="1">
      <c r="B31" s="552" t="s">
        <v>187</v>
      </c>
      <c r="C31" s="553"/>
      <c r="D31" s="553"/>
      <c r="E31" s="553"/>
      <c r="F31" s="553"/>
      <c r="G31" s="553"/>
      <c r="H31" s="553"/>
      <c r="I31" s="553"/>
      <c r="J31" s="553"/>
      <c r="K31" s="553"/>
      <c r="L31" s="553"/>
      <c r="M31" s="553"/>
      <c r="N31" s="553"/>
      <c r="O31" s="553"/>
      <c r="P31" s="553"/>
      <c r="Q31" s="553"/>
      <c r="R31" s="554"/>
      <c r="S31" s="118"/>
      <c r="T31" s="558">
        <f>★注文シート!F53</f>
        <v>0</v>
      </c>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9"/>
      <c r="CW31" s="106" t="s">
        <v>206</v>
      </c>
      <c r="CX31" s="106" t="s">
        <v>207</v>
      </c>
      <c r="CY31" s="106" t="s">
        <v>205</v>
      </c>
      <c r="CZ31" s="150">
        <v>0</v>
      </c>
    </row>
    <row r="32" spans="2:104" ht="9" customHeight="1">
      <c r="B32" s="555"/>
      <c r="C32" s="556"/>
      <c r="D32" s="556"/>
      <c r="E32" s="556"/>
      <c r="F32" s="556"/>
      <c r="G32" s="556"/>
      <c r="H32" s="556"/>
      <c r="I32" s="556"/>
      <c r="J32" s="556"/>
      <c r="K32" s="556"/>
      <c r="L32" s="556"/>
      <c r="M32" s="556"/>
      <c r="N32" s="556"/>
      <c r="O32" s="556"/>
      <c r="P32" s="556"/>
      <c r="Q32" s="556"/>
      <c r="R32" s="557"/>
      <c r="S32" s="117"/>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1"/>
      <c r="CW32" s="106" t="s">
        <v>209</v>
      </c>
      <c r="CX32" s="106" t="s">
        <v>210</v>
      </c>
      <c r="CY32" s="106" t="s">
        <v>205</v>
      </c>
      <c r="CZ32" s="150">
        <v>0</v>
      </c>
    </row>
    <row r="33" spans="2:105" ht="9" customHeight="1">
      <c r="B33" s="552" t="s">
        <v>188</v>
      </c>
      <c r="C33" s="553"/>
      <c r="D33" s="553"/>
      <c r="E33" s="553"/>
      <c r="F33" s="553"/>
      <c r="G33" s="553"/>
      <c r="H33" s="553"/>
      <c r="I33" s="553"/>
      <c r="J33" s="553"/>
      <c r="K33" s="553"/>
      <c r="L33" s="553"/>
      <c r="M33" s="553"/>
      <c r="N33" s="553"/>
      <c r="O33" s="553"/>
      <c r="P33" s="553"/>
      <c r="Q33" s="553"/>
      <c r="R33" s="554"/>
      <c r="S33" s="119"/>
      <c r="T33" s="594">
        <f>★注文シート!E53</f>
        <v>0</v>
      </c>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4"/>
      <c r="BM33" s="594"/>
      <c r="BN33" s="594"/>
      <c r="BO33" s="594"/>
      <c r="BP33" s="594"/>
      <c r="BQ33" s="594"/>
      <c r="BR33" s="594"/>
      <c r="BS33" s="594"/>
      <c r="BT33" s="594"/>
      <c r="BU33" s="594"/>
      <c r="BV33" s="594"/>
      <c r="BW33" s="594"/>
      <c r="BX33" s="594"/>
      <c r="BY33" s="594"/>
      <c r="BZ33" s="594"/>
      <c r="CA33" s="594"/>
      <c r="CB33" s="594"/>
      <c r="CC33" s="594"/>
      <c r="CD33" s="594"/>
      <c r="CE33" s="594"/>
      <c r="CF33" s="594"/>
      <c r="CG33" s="594"/>
      <c r="CH33" s="594"/>
      <c r="CI33" s="594"/>
      <c r="CJ33" s="594"/>
      <c r="CK33" s="594"/>
      <c r="CL33" s="594"/>
      <c r="CM33" s="594"/>
      <c r="CN33" s="594"/>
      <c r="CO33" s="594"/>
      <c r="CP33" s="594"/>
      <c r="CQ33" s="594"/>
      <c r="CR33" s="594"/>
      <c r="CS33" s="594"/>
      <c r="CT33" s="594"/>
      <c r="CU33" s="595"/>
      <c r="CW33" s="67" t="s">
        <v>211</v>
      </c>
      <c r="CX33" s="106" t="s">
        <v>212</v>
      </c>
      <c r="CY33" s="106" t="s">
        <v>205</v>
      </c>
      <c r="CZ33" s="150">
        <v>0</v>
      </c>
    </row>
    <row r="34" spans="2:105" ht="9" customHeight="1">
      <c r="B34" s="555"/>
      <c r="C34" s="556"/>
      <c r="D34" s="556"/>
      <c r="E34" s="556"/>
      <c r="F34" s="556"/>
      <c r="G34" s="556"/>
      <c r="H34" s="556"/>
      <c r="I34" s="556"/>
      <c r="J34" s="556"/>
      <c r="K34" s="556"/>
      <c r="L34" s="556"/>
      <c r="M34" s="556"/>
      <c r="N34" s="556"/>
      <c r="O34" s="556"/>
      <c r="P34" s="556"/>
      <c r="Q34" s="556"/>
      <c r="R34" s="557"/>
      <c r="S34" s="11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c r="BM34" s="596"/>
      <c r="BN34" s="596"/>
      <c r="BO34" s="596"/>
      <c r="BP34" s="596"/>
      <c r="BQ34" s="596"/>
      <c r="BR34" s="596"/>
      <c r="BS34" s="596"/>
      <c r="BT34" s="596"/>
      <c r="BU34" s="596"/>
      <c r="BV34" s="596"/>
      <c r="BW34" s="596"/>
      <c r="BX34" s="596"/>
      <c r="BY34" s="596"/>
      <c r="BZ34" s="596"/>
      <c r="CA34" s="596"/>
      <c r="CB34" s="596"/>
      <c r="CC34" s="596"/>
      <c r="CD34" s="596"/>
      <c r="CE34" s="596"/>
      <c r="CF34" s="596"/>
      <c r="CG34" s="596"/>
      <c r="CH34" s="596"/>
      <c r="CI34" s="596"/>
      <c r="CJ34" s="596"/>
      <c r="CK34" s="596"/>
      <c r="CL34" s="596"/>
      <c r="CM34" s="596"/>
      <c r="CN34" s="596"/>
      <c r="CO34" s="596"/>
      <c r="CP34" s="596"/>
      <c r="CQ34" s="596"/>
      <c r="CR34" s="596"/>
      <c r="CS34" s="596"/>
      <c r="CT34" s="596"/>
      <c r="CU34" s="597"/>
      <c r="CW34" s="67" t="s">
        <v>213</v>
      </c>
      <c r="CX34" s="106" t="s">
        <v>214</v>
      </c>
      <c r="CY34" s="106" t="s">
        <v>205</v>
      </c>
      <c r="CZ34" s="150">
        <v>0</v>
      </c>
    </row>
    <row r="35" spans="2:105" ht="9" customHeight="1">
      <c r="B35" s="552" t="s">
        <v>190</v>
      </c>
      <c r="C35" s="553"/>
      <c r="D35" s="553"/>
      <c r="E35" s="553"/>
      <c r="F35" s="553"/>
      <c r="G35" s="553"/>
      <c r="H35" s="553"/>
      <c r="I35" s="553"/>
      <c r="J35" s="553"/>
      <c r="K35" s="553"/>
      <c r="L35" s="553"/>
      <c r="M35" s="553"/>
      <c r="N35" s="553"/>
      <c r="O35" s="553"/>
      <c r="P35" s="553"/>
      <c r="Q35" s="553"/>
      <c r="R35" s="554"/>
      <c r="S35" s="120"/>
      <c r="T35" s="601" t="s">
        <v>191</v>
      </c>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2"/>
      <c r="CW35" s="106" t="s">
        <v>215</v>
      </c>
      <c r="CX35" s="106" t="s">
        <v>216</v>
      </c>
      <c r="CY35" s="106" t="s">
        <v>205</v>
      </c>
      <c r="CZ35" s="150">
        <v>0</v>
      </c>
    </row>
    <row r="36" spans="2:105" ht="9" customHeight="1" thickBot="1">
      <c r="B36" s="598"/>
      <c r="C36" s="599"/>
      <c r="D36" s="599"/>
      <c r="E36" s="599"/>
      <c r="F36" s="599"/>
      <c r="G36" s="599"/>
      <c r="H36" s="599"/>
      <c r="I36" s="599"/>
      <c r="J36" s="599"/>
      <c r="K36" s="599"/>
      <c r="L36" s="599"/>
      <c r="M36" s="599"/>
      <c r="N36" s="599"/>
      <c r="O36" s="599"/>
      <c r="P36" s="599"/>
      <c r="Q36" s="599"/>
      <c r="R36" s="600"/>
      <c r="S36" s="121"/>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603"/>
      <c r="BB36" s="603"/>
      <c r="BC36" s="603"/>
      <c r="BD36" s="603"/>
      <c r="BE36" s="603"/>
      <c r="BF36" s="603"/>
      <c r="BG36" s="603"/>
      <c r="BH36" s="603"/>
      <c r="BI36" s="603"/>
      <c r="BJ36" s="603"/>
      <c r="BK36" s="603"/>
      <c r="BL36" s="603"/>
      <c r="BM36" s="603"/>
      <c r="BN36" s="603"/>
      <c r="BO36" s="603"/>
      <c r="BP36" s="603"/>
      <c r="BQ36" s="603"/>
      <c r="BR36" s="603"/>
      <c r="BS36" s="603"/>
      <c r="BT36" s="603"/>
      <c r="BU36" s="603"/>
      <c r="BV36" s="603"/>
      <c r="BW36" s="603"/>
      <c r="BX36" s="603"/>
      <c r="BY36" s="603"/>
      <c r="BZ36" s="603"/>
      <c r="CA36" s="603"/>
      <c r="CB36" s="603"/>
      <c r="CC36" s="603"/>
      <c r="CD36" s="603"/>
      <c r="CE36" s="603"/>
      <c r="CF36" s="603"/>
      <c r="CG36" s="603"/>
      <c r="CH36" s="603"/>
      <c r="CI36" s="603"/>
      <c r="CJ36" s="603"/>
      <c r="CK36" s="603"/>
      <c r="CL36" s="603"/>
      <c r="CM36" s="603"/>
      <c r="CN36" s="603"/>
      <c r="CO36" s="603"/>
      <c r="CP36" s="603"/>
      <c r="CQ36" s="603"/>
      <c r="CR36" s="603"/>
      <c r="CS36" s="603"/>
      <c r="CT36" s="603"/>
      <c r="CU36" s="604"/>
    </row>
    <row r="37" spans="2:105" ht="9" customHeight="1">
      <c r="B37" s="605" t="s">
        <v>192</v>
      </c>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606"/>
    </row>
    <row r="38" spans="2:105" ht="9" customHeight="1" thickBot="1">
      <c r="B38" s="60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606"/>
    </row>
    <row r="39" spans="2:105" ht="9" customHeight="1">
      <c r="B39" s="567" t="s">
        <v>193</v>
      </c>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3"/>
      <c r="CE39" s="567" t="s">
        <v>194</v>
      </c>
      <c r="CF39" s="572"/>
      <c r="CG39" s="572"/>
      <c r="CH39" s="572"/>
      <c r="CI39" s="572"/>
      <c r="CJ39" s="572"/>
      <c r="CK39" s="572"/>
      <c r="CL39" s="572"/>
      <c r="CM39" s="572"/>
      <c r="CN39" s="572"/>
      <c r="CO39" s="572"/>
      <c r="CP39" s="572"/>
      <c r="CQ39" s="572"/>
      <c r="CR39" s="572"/>
      <c r="CS39" s="572"/>
      <c r="CT39" s="572"/>
      <c r="CU39" s="573"/>
    </row>
    <row r="40" spans="2:105" ht="9" customHeight="1">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6"/>
      <c r="CE40" s="574"/>
      <c r="CF40" s="575"/>
      <c r="CG40" s="575"/>
      <c r="CH40" s="575"/>
      <c r="CI40" s="575"/>
      <c r="CJ40" s="575"/>
      <c r="CK40" s="575"/>
      <c r="CL40" s="575"/>
      <c r="CM40" s="575"/>
      <c r="CN40" s="575"/>
      <c r="CO40" s="575"/>
      <c r="CP40" s="575"/>
      <c r="CQ40" s="575"/>
      <c r="CR40" s="575"/>
      <c r="CS40" s="575"/>
      <c r="CT40" s="575"/>
      <c r="CU40" s="576"/>
    </row>
    <row r="41" spans="2:105" ht="9" customHeight="1">
      <c r="B41" s="574" t="s">
        <v>198</v>
      </c>
      <c r="C41" s="580"/>
      <c r="D41" s="580"/>
      <c r="E41" s="583" t="s">
        <v>199</v>
      </c>
      <c r="F41" s="580"/>
      <c r="G41" s="580"/>
      <c r="H41" s="580"/>
      <c r="I41" s="580"/>
      <c r="J41" s="580"/>
      <c r="K41" s="584"/>
      <c r="L41" s="583" t="s">
        <v>200</v>
      </c>
      <c r="M41" s="580"/>
      <c r="N41" s="580"/>
      <c r="O41" s="580"/>
      <c r="P41" s="580"/>
      <c r="Q41" s="580"/>
      <c r="R41" s="580"/>
      <c r="S41" s="580"/>
      <c r="T41" s="580"/>
      <c r="U41" s="580"/>
      <c r="V41" s="580"/>
      <c r="W41" s="580"/>
      <c r="X41" s="580"/>
      <c r="Y41" s="584"/>
      <c r="Z41" s="583" t="s">
        <v>201</v>
      </c>
      <c r="AA41" s="575"/>
      <c r="AB41" s="575"/>
      <c r="AC41" s="575"/>
      <c r="AD41" s="575"/>
      <c r="AE41" s="575"/>
      <c r="AF41" s="575"/>
      <c r="AG41" s="575"/>
      <c r="AH41" s="575"/>
      <c r="AI41" s="575"/>
      <c r="AJ41" s="575"/>
      <c r="AK41" s="588" t="s">
        <v>202</v>
      </c>
      <c r="AL41" s="589"/>
      <c r="AM41" s="589"/>
      <c r="AN41" s="589"/>
      <c r="AO41" s="589"/>
      <c r="AP41" s="589"/>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90"/>
      <c r="CE41" s="574"/>
      <c r="CF41" s="575"/>
      <c r="CG41" s="575"/>
      <c r="CH41" s="575"/>
      <c r="CI41" s="575"/>
      <c r="CJ41" s="575"/>
      <c r="CK41" s="575"/>
      <c r="CL41" s="575"/>
      <c r="CM41" s="575"/>
      <c r="CN41" s="575"/>
      <c r="CO41" s="575"/>
      <c r="CP41" s="575"/>
      <c r="CQ41" s="575"/>
      <c r="CR41" s="575"/>
      <c r="CS41" s="575"/>
      <c r="CT41" s="575"/>
      <c r="CU41" s="576"/>
    </row>
    <row r="42" spans="2:105" ht="9" customHeight="1">
      <c r="B42" s="581"/>
      <c r="C42" s="582"/>
      <c r="D42" s="582"/>
      <c r="E42" s="585"/>
      <c r="F42" s="582"/>
      <c r="G42" s="582"/>
      <c r="H42" s="582"/>
      <c r="I42" s="582"/>
      <c r="J42" s="582"/>
      <c r="K42" s="586"/>
      <c r="L42" s="585"/>
      <c r="M42" s="582"/>
      <c r="N42" s="582"/>
      <c r="O42" s="582"/>
      <c r="P42" s="582"/>
      <c r="Q42" s="582"/>
      <c r="R42" s="582"/>
      <c r="S42" s="582"/>
      <c r="T42" s="582"/>
      <c r="U42" s="582"/>
      <c r="V42" s="582"/>
      <c r="W42" s="582"/>
      <c r="X42" s="582"/>
      <c r="Y42" s="586"/>
      <c r="Z42" s="587"/>
      <c r="AA42" s="578"/>
      <c r="AB42" s="578"/>
      <c r="AC42" s="578"/>
      <c r="AD42" s="578"/>
      <c r="AE42" s="578"/>
      <c r="AF42" s="578"/>
      <c r="AG42" s="578"/>
      <c r="AH42" s="578"/>
      <c r="AI42" s="578"/>
      <c r="AJ42" s="578"/>
      <c r="AK42" s="591"/>
      <c r="AL42" s="592"/>
      <c r="AM42" s="592"/>
      <c r="AN42" s="592"/>
      <c r="AO42" s="592"/>
      <c r="AP42" s="592"/>
      <c r="AQ42" s="592"/>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3"/>
      <c r="CE42" s="577"/>
      <c r="CF42" s="578"/>
      <c r="CG42" s="578"/>
      <c r="CH42" s="578"/>
      <c r="CI42" s="578"/>
      <c r="CJ42" s="578"/>
      <c r="CK42" s="578"/>
      <c r="CL42" s="578"/>
      <c r="CM42" s="578"/>
      <c r="CN42" s="578"/>
      <c r="CO42" s="578"/>
      <c r="CP42" s="578"/>
      <c r="CQ42" s="578"/>
      <c r="CR42" s="578"/>
      <c r="CS42" s="578"/>
      <c r="CT42" s="578"/>
      <c r="CU42" s="579"/>
      <c r="CW42" s="146" t="s">
        <v>251</v>
      </c>
      <c r="CX42" s="147" t="s">
        <v>252</v>
      </c>
      <c r="CY42" s="147" t="s">
        <v>253</v>
      </c>
      <c r="CZ42" s="147" t="s">
        <v>254</v>
      </c>
      <c r="DA42" s="148" t="s">
        <v>255</v>
      </c>
    </row>
    <row r="43" spans="2:105" ht="9" customHeight="1">
      <c r="B43" s="614">
        <v>1</v>
      </c>
      <c r="C43" s="615"/>
      <c r="D43" s="616"/>
      <c r="E43" s="617" t="str">
        <f>CW43</f>
        <v>-</v>
      </c>
      <c r="F43" s="618"/>
      <c r="G43" s="618"/>
      <c r="H43" s="618"/>
      <c r="I43" s="618"/>
      <c r="J43" s="618"/>
      <c r="K43" s="619"/>
      <c r="L43" s="623" t="str">
        <f>CY43</f>
        <v>-</v>
      </c>
      <c r="M43" s="624"/>
      <c r="N43" s="624"/>
      <c r="O43" s="624"/>
      <c r="P43" s="624"/>
      <c r="Q43" s="624"/>
      <c r="R43" s="624"/>
      <c r="S43" s="624"/>
      <c r="T43" s="624"/>
      <c r="U43" s="624"/>
      <c r="V43" s="624"/>
      <c r="W43" s="624"/>
      <c r="X43" s="624"/>
      <c r="Y43" s="625"/>
      <c r="Z43" s="629" t="str">
        <f>CX43</f>
        <v>-</v>
      </c>
      <c r="AA43" s="630"/>
      <c r="AB43" s="630"/>
      <c r="AC43" s="630"/>
      <c r="AD43" s="630"/>
      <c r="AE43" s="630"/>
      <c r="AF43" s="630"/>
      <c r="AG43" s="630"/>
      <c r="AH43" s="630"/>
      <c r="AI43" s="630"/>
      <c r="AJ43" s="630"/>
      <c r="AK43" s="629" t="str">
        <f>IF(DA43="","-",DA43)</f>
        <v>-</v>
      </c>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0"/>
      <c r="BW43" s="630"/>
      <c r="BX43" s="630"/>
      <c r="BY43" s="630"/>
      <c r="BZ43" s="630"/>
      <c r="CA43" s="630"/>
      <c r="CB43" s="630"/>
      <c r="CC43" s="630"/>
      <c r="CD43" s="633"/>
      <c r="CE43" s="661" t="str">
        <f>IF(DA43&amp;DA45&amp;DA47&amp;DA49&amp;DA51&lt;&gt;"","検出","不検出")</f>
        <v>不検出</v>
      </c>
      <c r="CF43" s="662"/>
      <c r="CG43" s="662"/>
      <c r="CH43" s="662"/>
      <c r="CI43" s="662"/>
      <c r="CJ43" s="662"/>
      <c r="CK43" s="662"/>
      <c r="CL43" s="662"/>
      <c r="CM43" s="662"/>
      <c r="CN43" s="662"/>
      <c r="CO43" s="662"/>
      <c r="CP43" s="662"/>
      <c r="CQ43" s="662"/>
      <c r="CR43" s="662"/>
      <c r="CS43" s="662"/>
      <c r="CT43" s="662"/>
      <c r="CU43" s="663"/>
      <c r="CW43" s="533" t="s">
        <v>256</v>
      </c>
      <c r="CX43" s="535" t="s">
        <v>256</v>
      </c>
      <c r="CY43" s="535" t="s">
        <v>256</v>
      </c>
      <c r="CZ43" s="535" t="s">
        <v>256</v>
      </c>
      <c r="DA43" s="535"/>
    </row>
    <row r="44" spans="2:105" ht="9" customHeight="1">
      <c r="B44" s="581"/>
      <c r="C44" s="582"/>
      <c r="D44" s="586"/>
      <c r="E44" s="620"/>
      <c r="F44" s="621"/>
      <c r="G44" s="621"/>
      <c r="H44" s="621"/>
      <c r="I44" s="621"/>
      <c r="J44" s="621"/>
      <c r="K44" s="622"/>
      <c r="L44" s="626"/>
      <c r="M44" s="627"/>
      <c r="N44" s="627"/>
      <c r="O44" s="627"/>
      <c r="P44" s="627"/>
      <c r="Q44" s="627"/>
      <c r="R44" s="627"/>
      <c r="S44" s="627"/>
      <c r="T44" s="627"/>
      <c r="U44" s="627"/>
      <c r="V44" s="627"/>
      <c r="W44" s="627"/>
      <c r="X44" s="627"/>
      <c r="Y44" s="628"/>
      <c r="Z44" s="631"/>
      <c r="AA44" s="632"/>
      <c r="AB44" s="632"/>
      <c r="AC44" s="632"/>
      <c r="AD44" s="632"/>
      <c r="AE44" s="632"/>
      <c r="AF44" s="632"/>
      <c r="AG44" s="632"/>
      <c r="AH44" s="632"/>
      <c r="AI44" s="632"/>
      <c r="AJ44" s="632"/>
      <c r="AK44" s="608"/>
      <c r="AL44" s="609"/>
      <c r="AM44" s="609"/>
      <c r="AN44" s="609"/>
      <c r="AO44" s="609"/>
      <c r="AP44" s="609"/>
      <c r="AQ44" s="609"/>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09"/>
      <c r="BN44" s="609"/>
      <c r="BO44" s="609"/>
      <c r="BP44" s="609"/>
      <c r="BQ44" s="609"/>
      <c r="BR44" s="609"/>
      <c r="BS44" s="609"/>
      <c r="BT44" s="609"/>
      <c r="BU44" s="609"/>
      <c r="BV44" s="609"/>
      <c r="BW44" s="609"/>
      <c r="BX44" s="609"/>
      <c r="BY44" s="609"/>
      <c r="BZ44" s="609"/>
      <c r="CA44" s="609"/>
      <c r="CB44" s="609"/>
      <c r="CC44" s="609"/>
      <c r="CD44" s="610"/>
      <c r="CE44" s="664"/>
      <c r="CF44" s="665"/>
      <c r="CG44" s="665"/>
      <c r="CH44" s="665"/>
      <c r="CI44" s="665"/>
      <c r="CJ44" s="665"/>
      <c r="CK44" s="665"/>
      <c r="CL44" s="665"/>
      <c r="CM44" s="665"/>
      <c r="CN44" s="665"/>
      <c r="CO44" s="665"/>
      <c r="CP44" s="665"/>
      <c r="CQ44" s="665"/>
      <c r="CR44" s="665"/>
      <c r="CS44" s="665"/>
      <c r="CT44" s="665"/>
      <c r="CU44" s="666"/>
      <c r="CW44" s="534"/>
      <c r="CX44" s="536"/>
      <c r="CY44" s="536"/>
      <c r="CZ44" s="536"/>
      <c r="DA44" s="536"/>
    </row>
    <row r="45" spans="2:105" ht="9" customHeight="1">
      <c r="B45" s="634">
        <v>2</v>
      </c>
      <c r="C45" s="615"/>
      <c r="D45" s="616"/>
      <c r="E45" s="617" t="str">
        <f t="shared" ref="E45" si="0">CW45</f>
        <v>-</v>
      </c>
      <c r="F45" s="618"/>
      <c r="G45" s="618"/>
      <c r="H45" s="618"/>
      <c r="I45" s="618"/>
      <c r="J45" s="618"/>
      <c r="K45" s="619"/>
      <c r="L45" s="635" t="str">
        <f t="shared" ref="L45" si="1">CY45</f>
        <v>-</v>
      </c>
      <c r="M45" s="624"/>
      <c r="N45" s="624"/>
      <c r="O45" s="624"/>
      <c r="P45" s="624"/>
      <c r="Q45" s="624"/>
      <c r="R45" s="624"/>
      <c r="S45" s="624"/>
      <c r="T45" s="624"/>
      <c r="U45" s="624"/>
      <c r="V45" s="624"/>
      <c r="W45" s="624"/>
      <c r="X45" s="624"/>
      <c r="Y45" s="625"/>
      <c r="Z45" s="629" t="str">
        <f t="shared" ref="Z45" si="2">CX45</f>
        <v>-</v>
      </c>
      <c r="AA45" s="630"/>
      <c r="AB45" s="630"/>
      <c r="AC45" s="630"/>
      <c r="AD45" s="630"/>
      <c r="AE45" s="630"/>
      <c r="AF45" s="630"/>
      <c r="AG45" s="630"/>
      <c r="AH45" s="630"/>
      <c r="AI45" s="630"/>
      <c r="AJ45" s="630"/>
      <c r="AK45" s="629" t="str">
        <f t="shared" ref="AK45" si="3">IF(DA45="","-",DA45)</f>
        <v>-</v>
      </c>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0"/>
      <c r="BU45" s="630"/>
      <c r="BV45" s="630"/>
      <c r="BW45" s="630"/>
      <c r="BX45" s="630"/>
      <c r="BY45" s="630"/>
      <c r="BZ45" s="630"/>
      <c r="CA45" s="630"/>
      <c r="CB45" s="630"/>
      <c r="CC45" s="630"/>
      <c r="CD45" s="633"/>
      <c r="CE45" s="664"/>
      <c r="CF45" s="665"/>
      <c r="CG45" s="665"/>
      <c r="CH45" s="665"/>
      <c r="CI45" s="665"/>
      <c r="CJ45" s="665"/>
      <c r="CK45" s="665"/>
      <c r="CL45" s="665"/>
      <c r="CM45" s="665"/>
      <c r="CN45" s="665"/>
      <c r="CO45" s="665"/>
      <c r="CP45" s="665"/>
      <c r="CQ45" s="665"/>
      <c r="CR45" s="665"/>
      <c r="CS45" s="665"/>
      <c r="CT45" s="665"/>
      <c r="CU45" s="666"/>
      <c r="CW45" s="533" t="s">
        <v>256</v>
      </c>
      <c r="CX45" s="535" t="s">
        <v>256</v>
      </c>
      <c r="CY45" s="535" t="s">
        <v>256</v>
      </c>
      <c r="CZ45" s="535" t="s">
        <v>256</v>
      </c>
      <c r="DA45" s="535"/>
    </row>
    <row r="46" spans="2:105" ht="9" customHeight="1">
      <c r="B46" s="581"/>
      <c r="C46" s="582"/>
      <c r="D46" s="586"/>
      <c r="E46" s="620"/>
      <c r="F46" s="621"/>
      <c r="G46" s="621"/>
      <c r="H46" s="621"/>
      <c r="I46" s="621"/>
      <c r="J46" s="621"/>
      <c r="K46" s="622"/>
      <c r="L46" s="626"/>
      <c r="M46" s="627"/>
      <c r="N46" s="627"/>
      <c r="O46" s="627"/>
      <c r="P46" s="627"/>
      <c r="Q46" s="627"/>
      <c r="R46" s="627"/>
      <c r="S46" s="627"/>
      <c r="T46" s="627"/>
      <c r="U46" s="627"/>
      <c r="V46" s="627"/>
      <c r="W46" s="627"/>
      <c r="X46" s="627"/>
      <c r="Y46" s="628"/>
      <c r="Z46" s="631"/>
      <c r="AA46" s="632"/>
      <c r="AB46" s="632"/>
      <c r="AC46" s="632"/>
      <c r="AD46" s="632"/>
      <c r="AE46" s="632"/>
      <c r="AF46" s="632"/>
      <c r="AG46" s="632"/>
      <c r="AH46" s="632"/>
      <c r="AI46" s="632"/>
      <c r="AJ46" s="632"/>
      <c r="AK46" s="631"/>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60"/>
      <c r="CE46" s="664"/>
      <c r="CF46" s="665"/>
      <c r="CG46" s="665"/>
      <c r="CH46" s="665"/>
      <c r="CI46" s="665"/>
      <c r="CJ46" s="665"/>
      <c r="CK46" s="665"/>
      <c r="CL46" s="665"/>
      <c r="CM46" s="665"/>
      <c r="CN46" s="665"/>
      <c r="CO46" s="665"/>
      <c r="CP46" s="665"/>
      <c r="CQ46" s="665"/>
      <c r="CR46" s="665"/>
      <c r="CS46" s="665"/>
      <c r="CT46" s="665"/>
      <c r="CU46" s="666"/>
      <c r="CW46" s="534"/>
      <c r="CX46" s="536"/>
      <c r="CY46" s="536"/>
      <c r="CZ46" s="536"/>
      <c r="DA46" s="536"/>
    </row>
    <row r="47" spans="2:105" ht="9" customHeight="1">
      <c r="B47" s="634">
        <v>3</v>
      </c>
      <c r="C47" s="615"/>
      <c r="D47" s="616"/>
      <c r="E47" s="617" t="str">
        <f t="shared" ref="E47" si="4">CW47</f>
        <v>-</v>
      </c>
      <c r="F47" s="618"/>
      <c r="G47" s="618"/>
      <c r="H47" s="618"/>
      <c r="I47" s="618"/>
      <c r="J47" s="618"/>
      <c r="K47" s="619"/>
      <c r="L47" s="635" t="str">
        <f t="shared" ref="L47" si="5">CY47</f>
        <v>-</v>
      </c>
      <c r="M47" s="624"/>
      <c r="N47" s="624"/>
      <c r="O47" s="624"/>
      <c r="P47" s="624"/>
      <c r="Q47" s="624"/>
      <c r="R47" s="624"/>
      <c r="S47" s="624"/>
      <c r="T47" s="624"/>
      <c r="U47" s="624"/>
      <c r="V47" s="624"/>
      <c r="W47" s="624"/>
      <c r="X47" s="624"/>
      <c r="Y47" s="625"/>
      <c r="Z47" s="629" t="str">
        <f t="shared" ref="Z47" si="6">CX47</f>
        <v>-</v>
      </c>
      <c r="AA47" s="630"/>
      <c r="AB47" s="630"/>
      <c r="AC47" s="630"/>
      <c r="AD47" s="630"/>
      <c r="AE47" s="630"/>
      <c r="AF47" s="630"/>
      <c r="AG47" s="630"/>
      <c r="AH47" s="630"/>
      <c r="AI47" s="630"/>
      <c r="AJ47" s="630"/>
      <c r="AK47" s="608" t="str">
        <f t="shared" ref="AK47" si="7">IF(DA47="","-",DA47)</f>
        <v>-</v>
      </c>
      <c r="AL47" s="609"/>
      <c r="AM47" s="609"/>
      <c r="AN47" s="609"/>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10"/>
      <c r="CE47" s="664"/>
      <c r="CF47" s="665"/>
      <c r="CG47" s="665"/>
      <c r="CH47" s="665"/>
      <c r="CI47" s="665"/>
      <c r="CJ47" s="665"/>
      <c r="CK47" s="665"/>
      <c r="CL47" s="665"/>
      <c r="CM47" s="665"/>
      <c r="CN47" s="665"/>
      <c r="CO47" s="665"/>
      <c r="CP47" s="665"/>
      <c r="CQ47" s="665"/>
      <c r="CR47" s="665"/>
      <c r="CS47" s="665"/>
      <c r="CT47" s="665"/>
      <c r="CU47" s="666"/>
      <c r="CW47" s="533" t="s">
        <v>256</v>
      </c>
      <c r="CX47" s="535" t="s">
        <v>256</v>
      </c>
      <c r="CY47" s="535" t="s">
        <v>256</v>
      </c>
      <c r="CZ47" s="535" t="s">
        <v>256</v>
      </c>
      <c r="DA47" s="535"/>
    </row>
    <row r="48" spans="2:105" ht="9" customHeight="1">
      <c r="B48" s="581"/>
      <c r="C48" s="582"/>
      <c r="D48" s="586"/>
      <c r="E48" s="620"/>
      <c r="F48" s="621"/>
      <c r="G48" s="621"/>
      <c r="H48" s="621"/>
      <c r="I48" s="621"/>
      <c r="J48" s="621"/>
      <c r="K48" s="622"/>
      <c r="L48" s="626"/>
      <c r="M48" s="627"/>
      <c r="N48" s="627"/>
      <c r="O48" s="627"/>
      <c r="P48" s="627"/>
      <c r="Q48" s="627"/>
      <c r="R48" s="627"/>
      <c r="S48" s="627"/>
      <c r="T48" s="627"/>
      <c r="U48" s="627"/>
      <c r="V48" s="627"/>
      <c r="W48" s="627"/>
      <c r="X48" s="627"/>
      <c r="Y48" s="628"/>
      <c r="Z48" s="631"/>
      <c r="AA48" s="632"/>
      <c r="AB48" s="632"/>
      <c r="AC48" s="632"/>
      <c r="AD48" s="632"/>
      <c r="AE48" s="632"/>
      <c r="AF48" s="632"/>
      <c r="AG48" s="632"/>
      <c r="AH48" s="632"/>
      <c r="AI48" s="632"/>
      <c r="AJ48" s="632"/>
      <c r="AK48" s="608"/>
      <c r="AL48" s="609"/>
      <c r="AM48" s="609"/>
      <c r="AN48" s="609"/>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10"/>
      <c r="CE48" s="664"/>
      <c r="CF48" s="665"/>
      <c r="CG48" s="665"/>
      <c r="CH48" s="665"/>
      <c r="CI48" s="665"/>
      <c r="CJ48" s="665"/>
      <c r="CK48" s="665"/>
      <c r="CL48" s="665"/>
      <c r="CM48" s="665"/>
      <c r="CN48" s="665"/>
      <c r="CO48" s="665"/>
      <c r="CP48" s="665"/>
      <c r="CQ48" s="665"/>
      <c r="CR48" s="665"/>
      <c r="CS48" s="665"/>
      <c r="CT48" s="665"/>
      <c r="CU48" s="666"/>
      <c r="CW48" s="534"/>
      <c r="CX48" s="536"/>
      <c r="CY48" s="536"/>
      <c r="CZ48" s="536"/>
      <c r="DA48" s="536"/>
    </row>
    <row r="49" spans="2:105" ht="9" customHeight="1">
      <c r="B49" s="634">
        <v>4</v>
      </c>
      <c r="C49" s="615"/>
      <c r="D49" s="616"/>
      <c r="E49" s="617" t="str">
        <f t="shared" ref="E49" si="8">CW49</f>
        <v>-</v>
      </c>
      <c r="F49" s="618"/>
      <c r="G49" s="618"/>
      <c r="H49" s="618"/>
      <c r="I49" s="618"/>
      <c r="J49" s="618"/>
      <c r="K49" s="619"/>
      <c r="L49" s="635" t="str">
        <f t="shared" ref="L49" si="9">CY49</f>
        <v>-</v>
      </c>
      <c r="M49" s="624"/>
      <c r="N49" s="624"/>
      <c r="O49" s="624"/>
      <c r="P49" s="624"/>
      <c r="Q49" s="624"/>
      <c r="R49" s="624"/>
      <c r="S49" s="624"/>
      <c r="T49" s="624"/>
      <c r="U49" s="624"/>
      <c r="V49" s="624"/>
      <c r="W49" s="624"/>
      <c r="X49" s="624"/>
      <c r="Y49" s="625"/>
      <c r="Z49" s="629" t="str">
        <f t="shared" ref="Z49" si="10">CX49</f>
        <v>-</v>
      </c>
      <c r="AA49" s="630"/>
      <c r="AB49" s="630"/>
      <c r="AC49" s="630"/>
      <c r="AD49" s="630"/>
      <c r="AE49" s="630"/>
      <c r="AF49" s="630"/>
      <c r="AG49" s="630"/>
      <c r="AH49" s="630"/>
      <c r="AI49" s="630"/>
      <c r="AJ49" s="630"/>
      <c r="AK49" s="629" t="str">
        <f t="shared" ref="AK49" si="11">IF(DA49="","-",DA49)</f>
        <v>-</v>
      </c>
      <c r="AL49" s="630"/>
      <c r="AM49" s="630"/>
      <c r="AN49" s="630"/>
      <c r="AO49" s="630"/>
      <c r="AP49" s="630"/>
      <c r="AQ49" s="630"/>
      <c r="AR49" s="630"/>
      <c r="AS49" s="630"/>
      <c r="AT49" s="630"/>
      <c r="AU49" s="630"/>
      <c r="AV49" s="630"/>
      <c r="AW49" s="630"/>
      <c r="AX49" s="630"/>
      <c r="AY49" s="630"/>
      <c r="AZ49" s="630"/>
      <c r="BA49" s="630"/>
      <c r="BB49" s="630"/>
      <c r="BC49" s="630"/>
      <c r="BD49" s="630"/>
      <c r="BE49" s="630"/>
      <c r="BF49" s="630"/>
      <c r="BG49" s="630"/>
      <c r="BH49" s="630"/>
      <c r="BI49" s="630"/>
      <c r="BJ49" s="630"/>
      <c r="BK49" s="630"/>
      <c r="BL49" s="630"/>
      <c r="BM49" s="630"/>
      <c r="BN49" s="630"/>
      <c r="BO49" s="630"/>
      <c r="BP49" s="630"/>
      <c r="BQ49" s="630"/>
      <c r="BR49" s="630"/>
      <c r="BS49" s="630"/>
      <c r="BT49" s="630"/>
      <c r="BU49" s="630"/>
      <c r="BV49" s="630"/>
      <c r="BW49" s="630"/>
      <c r="BX49" s="630"/>
      <c r="BY49" s="630"/>
      <c r="BZ49" s="630"/>
      <c r="CA49" s="630"/>
      <c r="CB49" s="630"/>
      <c r="CC49" s="630"/>
      <c r="CD49" s="633"/>
      <c r="CE49" s="664"/>
      <c r="CF49" s="665"/>
      <c r="CG49" s="665"/>
      <c r="CH49" s="665"/>
      <c r="CI49" s="665"/>
      <c r="CJ49" s="665"/>
      <c r="CK49" s="665"/>
      <c r="CL49" s="665"/>
      <c r="CM49" s="665"/>
      <c r="CN49" s="665"/>
      <c r="CO49" s="665"/>
      <c r="CP49" s="665"/>
      <c r="CQ49" s="665"/>
      <c r="CR49" s="665"/>
      <c r="CS49" s="665"/>
      <c r="CT49" s="665"/>
      <c r="CU49" s="666"/>
      <c r="CW49" s="533" t="s">
        <v>256</v>
      </c>
      <c r="CX49" s="535" t="s">
        <v>256</v>
      </c>
      <c r="CY49" s="535" t="s">
        <v>256</v>
      </c>
      <c r="CZ49" s="535" t="s">
        <v>256</v>
      </c>
      <c r="DA49" s="535"/>
    </row>
    <row r="50" spans="2:105" ht="9" customHeight="1">
      <c r="B50" s="581"/>
      <c r="C50" s="582"/>
      <c r="D50" s="586"/>
      <c r="E50" s="620"/>
      <c r="F50" s="621"/>
      <c r="G50" s="621"/>
      <c r="H50" s="621"/>
      <c r="I50" s="621"/>
      <c r="J50" s="621"/>
      <c r="K50" s="622"/>
      <c r="L50" s="626"/>
      <c r="M50" s="627"/>
      <c r="N50" s="627"/>
      <c r="O50" s="627"/>
      <c r="P50" s="627"/>
      <c r="Q50" s="627"/>
      <c r="R50" s="627"/>
      <c r="S50" s="627"/>
      <c r="T50" s="627"/>
      <c r="U50" s="627"/>
      <c r="V50" s="627"/>
      <c r="W50" s="627"/>
      <c r="X50" s="627"/>
      <c r="Y50" s="628"/>
      <c r="Z50" s="631"/>
      <c r="AA50" s="632"/>
      <c r="AB50" s="632"/>
      <c r="AC50" s="632"/>
      <c r="AD50" s="632"/>
      <c r="AE50" s="632"/>
      <c r="AF50" s="632"/>
      <c r="AG50" s="632"/>
      <c r="AH50" s="632"/>
      <c r="AI50" s="632"/>
      <c r="AJ50" s="632"/>
      <c r="AK50" s="631"/>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2"/>
      <c r="BW50" s="632"/>
      <c r="BX50" s="632"/>
      <c r="BY50" s="632"/>
      <c r="BZ50" s="632"/>
      <c r="CA50" s="632"/>
      <c r="CB50" s="632"/>
      <c r="CC50" s="632"/>
      <c r="CD50" s="660"/>
      <c r="CE50" s="664"/>
      <c r="CF50" s="665"/>
      <c r="CG50" s="665"/>
      <c r="CH50" s="665"/>
      <c r="CI50" s="665"/>
      <c r="CJ50" s="665"/>
      <c r="CK50" s="665"/>
      <c r="CL50" s="665"/>
      <c r="CM50" s="665"/>
      <c r="CN50" s="665"/>
      <c r="CO50" s="665"/>
      <c r="CP50" s="665"/>
      <c r="CQ50" s="665"/>
      <c r="CR50" s="665"/>
      <c r="CS50" s="665"/>
      <c r="CT50" s="665"/>
      <c r="CU50" s="666"/>
      <c r="CW50" s="534"/>
      <c r="CX50" s="536"/>
      <c r="CY50" s="536"/>
      <c r="CZ50" s="536"/>
      <c r="DA50" s="536"/>
    </row>
    <row r="51" spans="2:105" ht="9" customHeight="1">
      <c r="B51" s="634">
        <v>5</v>
      </c>
      <c r="C51" s="615"/>
      <c r="D51" s="616"/>
      <c r="E51" s="617" t="str">
        <f t="shared" ref="E51" si="12">CW51</f>
        <v>-</v>
      </c>
      <c r="F51" s="618"/>
      <c r="G51" s="618"/>
      <c r="H51" s="618"/>
      <c r="I51" s="618"/>
      <c r="J51" s="618"/>
      <c r="K51" s="619"/>
      <c r="L51" s="635" t="str">
        <f t="shared" ref="L51" si="13">CY51</f>
        <v>-</v>
      </c>
      <c r="M51" s="624"/>
      <c r="N51" s="624"/>
      <c r="O51" s="624"/>
      <c r="P51" s="624"/>
      <c r="Q51" s="624"/>
      <c r="R51" s="624"/>
      <c r="S51" s="624"/>
      <c r="T51" s="624"/>
      <c r="U51" s="624"/>
      <c r="V51" s="624"/>
      <c r="W51" s="624"/>
      <c r="X51" s="624"/>
      <c r="Y51" s="625"/>
      <c r="Z51" s="629" t="str">
        <f t="shared" ref="Z51" si="14">CX51</f>
        <v>-</v>
      </c>
      <c r="AA51" s="630"/>
      <c r="AB51" s="630"/>
      <c r="AC51" s="630"/>
      <c r="AD51" s="630"/>
      <c r="AE51" s="630"/>
      <c r="AF51" s="630"/>
      <c r="AG51" s="630"/>
      <c r="AH51" s="630"/>
      <c r="AI51" s="630"/>
      <c r="AJ51" s="630"/>
      <c r="AK51" s="608" t="str">
        <f t="shared" ref="AK51" si="15">IF(DA51="","-",DA51)</f>
        <v>-</v>
      </c>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09"/>
      <c r="BN51" s="609"/>
      <c r="BO51" s="609"/>
      <c r="BP51" s="609"/>
      <c r="BQ51" s="609"/>
      <c r="BR51" s="609"/>
      <c r="BS51" s="609"/>
      <c r="BT51" s="609"/>
      <c r="BU51" s="609"/>
      <c r="BV51" s="609"/>
      <c r="BW51" s="609"/>
      <c r="BX51" s="609"/>
      <c r="BY51" s="609"/>
      <c r="BZ51" s="609"/>
      <c r="CA51" s="609"/>
      <c r="CB51" s="609"/>
      <c r="CC51" s="609"/>
      <c r="CD51" s="610"/>
      <c r="CE51" s="664"/>
      <c r="CF51" s="665"/>
      <c r="CG51" s="665"/>
      <c r="CH51" s="665"/>
      <c r="CI51" s="665"/>
      <c r="CJ51" s="665"/>
      <c r="CK51" s="665"/>
      <c r="CL51" s="665"/>
      <c r="CM51" s="665"/>
      <c r="CN51" s="665"/>
      <c r="CO51" s="665"/>
      <c r="CP51" s="665"/>
      <c r="CQ51" s="665"/>
      <c r="CR51" s="665"/>
      <c r="CS51" s="665"/>
      <c r="CT51" s="665"/>
      <c r="CU51" s="666"/>
      <c r="CW51" s="533" t="s">
        <v>256</v>
      </c>
      <c r="CX51" s="535" t="s">
        <v>256</v>
      </c>
      <c r="CY51" s="535" t="s">
        <v>256</v>
      </c>
      <c r="CZ51" s="535" t="s">
        <v>256</v>
      </c>
      <c r="DA51" s="535"/>
    </row>
    <row r="52" spans="2:105" ht="9" customHeight="1" thickBot="1">
      <c r="B52" s="598"/>
      <c r="C52" s="599"/>
      <c r="D52" s="600"/>
      <c r="E52" s="620"/>
      <c r="F52" s="621"/>
      <c r="G52" s="621"/>
      <c r="H52" s="621"/>
      <c r="I52" s="621"/>
      <c r="J52" s="621"/>
      <c r="K52" s="622"/>
      <c r="L52" s="636"/>
      <c r="M52" s="637"/>
      <c r="N52" s="637"/>
      <c r="O52" s="637"/>
      <c r="P52" s="637"/>
      <c r="Q52" s="637"/>
      <c r="R52" s="637"/>
      <c r="S52" s="637"/>
      <c r="T52" s="637"/>
      <c r="U52" s="637"/>
      <c r="V52" s="637"/>
      <c r="W52" s="637"/>
      <c r="X52" s="637"/>
      <c r="Y52" s="638"/>
      <c r="Z52" s="611"/>
      <c r="AA52" s="612"/>
      <c r="AB52" s="612"/>
      <c r="AC52" s="612"/>
      <c r="AD52" s="612"/>
      <c r="AE52" s="612"/>
      <c r="AF52" s="612"/>
      <c r="AG52" s="612"/>
      <c r="AH52" s="612"/>
      <c r="AI52" s="612"/>
      <c r="AJ52" s="612"/>
      <c r="AK52" s="611"/>
      <c r="AL52" s="612"/>
      <c r="AM52" s="612"/>
      <c r="AN52" s="612"/>
      <c r="AO52" s="612"/>
      <c r="AP52" s="612"/>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3"/>
      <c r="CE52" s="667"/>
      <c r="CF52" s="668"/>
      <c r="CG52" s="668"/>
      <c r="CH52" s="668"/>
      <c r="CI52" s="668"/>
      <c r="CJ52" s="668"/>
      <c r="CK52" s="668"/>
      <c r="CL52" s="668"/>
      <c r="CM52" s="668"/>
      <c r="CN52" s="668"/>
      <c r="CO52" s="668"/>
      <c r="CP52" s="668"/>
      <c r="CQ52" s="668"/>
      <c r="CR52" s="668"/>
      <c r="CS52" s="668"/>
      <c r="CT52" s="668"/>
      <c r="CU52" s="669"/>
      <c r="CW52" s="534"/>
      <c r="CX52" s="536"/>
      <c r="CY52" s="536"/>
      <c r="CZ52" s="536"/>
      <c r="DA52" s="536"/>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659"/>
      <c r="CY53" s="67"/>
    </row>
    <row r="54" spans="2:105" ht="9" customHeight="1">
      <c r="B54" s="607"/>
      <c r="C54" s="580"/>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0"/>
      <c r="AU54" s="580"/>
      <c r="AV54" s="580"/>
      <c r="AW54" s="580"/>
      <c r="AX54" s="580"/>
      <c r="AY54" s="580"/>
      <c r="AZ54" s="580"/>
      <c r="BA54" s="580"/>
      <c r="BB54" s="580"/>
      <c r="BC54" s="580"/>
      <c r="BD54" s="580"/>
      <c r="BE54" s="580"/>
      <c r="BF54" s="580"/>
      <c r="BG54" s="580"/>
      <c r="BH54" s="580"/>
      <c r="BI54" s="580"/>
      <c r="BJ54" s="580"/>
      <c r="BK54" s="580"/>
      <c r="BL54" s="580"/>
      <c r="BM54" s="580"/>
      <c r="BN54" s="580"/>
      <c r="BO54" s="580"/>
      <c r="BP54" s="580"/>
      <c r="BQ54" s="580"/>
      <c r="BR54" s="580"/>
      <c r="BS54" s="580"/>
      <c r="BT54" s="580"/>
      <c r="BU54" s="580"/>
      <c r="BV54" s="580"/>
      <c r="BW54" s="580"/>
      <c r="BX54" s="580"/>
      <c r="BY54" s="580"/>
      <c r="BZ54" s="580"/>
      <c r="CA54" s="580"/>
      <c r="CB54" s="580"/>
      <c r="CC54" s="580"/>
      <c r="CD54" s="580"/>
      <c r="CE54" s="580"/>
      <c r="CF54" s="580"/>
      <c r="CG54" s="580"/>
      <c r="CH54" s="580"/>
      <c r="CI54" s="580"/>
      <c r="CJ54" s="580"/>
      <c r="CK54" s="580"/>
      <c r="CL54" s="580"/>
      <c r="CM54" s="580"/>
      <c r="CN54" s="580"/>
      <c r="CO54" s="580"/>
      <c r="CP54" s="580"/>
      <c r="CQ54" s="580"/>
      <c r="CR54" s="580"/>
      <c r="CS54" s="580"/>
      <c r="CT54" s="580"/>
      <c r="CU54" s="606"/>
      <c r="CY54" s="67"/>
    </row>
    <row r="55" spans="2:105" ht="7.5" customHeight="1">
      <c r="B55" s="614" t="s">
        <v>218</v>
      </c>
      <c r="C55" s="639"/>
      <c r="D55" s="639"/>
      <c r="E55" s="639"/>
      <c r="F55" s="639"/>
      <c r="G55" s="639"/>
      <c r="H55" s="639"/>
      <c r="I55" s="639"/>
      <c r="J55" s="639"/>
      <c r="K55" s="639"/>
      <c r="L55" s="639"/>
      <c r="M55" s="639"/>
      <c r="N55" s="639"/>
      <c r="O55" s="639"/>
      <c r="P55" s="639"/>
      <c r="Q55" s="639"/>
      <c r="R55" s="639"/>
      <c r="S55" s="639"/>
      <c r="T55" s="639"/>
      <c r="U55" s="639"/>
      <c r="V55" s="639"/>
      <c r="W55" s="616"/>
      <c r="X55" s="640" t="s">
        <v>219</v>
      </c>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16"/>
      <c r="BJ55" s="640" t="s">
        <v>220</v>
      </c>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41"/>
      <c r="CW55" s="152">
        <f>SUM(CW43:CW52)</f>
        <v>0</v>
      </c>
      <c r="CX55" s="123"/>
      <c r="CY55" s="67"/>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6"/>
      <c r="X56" s="585"/>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6"/>
      <c r="BJ56" s="585"/>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42"/>
      <c r="CX56" s="123"/>
      <c r="CY56" s="67"/>
    </row>
    <row r="57" spans="2:105" ht="9.75" customHeight="1">
      <c r="B57" s="643" t="str">
        <f>IF(CE43="不検出","不検出",IF(CE43="検出","クリソタイル",""))</f>
        <v>不検出</v>
      </c>
      <c r="C57" s="546"/>
      <c r="D57" s="546"/>
      <c r="E57" s="546"/>
      <c r="F57" s="546"/>
      <c r="G57" s="546"/>
      <c r="H57" s="546"/>
      <c r="I57" s="546"/>
      <c r="J57" s="546"/>
      <c r="K57" s="546"/>
      <c r="L57" s="546"/>
      <c r="M57" s="546"/>
      <c r="N57" s="546"/>
      <c r="O57" s="546"/>
      <c r="P57" s="546"/>
      <c r="Q57" s="546"/>
      <c r="R57" s="546"/>
      <c r="S57" s="546"/>
      <c r="T57" s="546"/>
      <c r="U57" s="546"/>
      <c r="V57" s="546"/>
      <c r="W57" s="584"/>
      <c r="X57" s="122"/>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5"/>
      <c r="BJ57" s="122"/>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6"/>
      <c r="CX57" s="123"/>
      <c r="CY57" s="67"/>
    </row>
    <row r="58" spans="2:105" ht="9.75" customHeight="1">
      <c r="B58" s="607"/>
      <c r="C58" s="546"/>
      <c r="D58" s="546"/>
      <c r="E58" s="546"/>
      <c r="F58" s="546"/>
      <c r="G58" s="546"/>
      <c r="H58" s="546"/>
      <c r="I58" s="546"/>
      <c r="J58" s="546"/>
      <c r="K58" s="546"/>
      <c r="L58" s="546"/>
      <c r="M58" s="546"/>
      <c r="N58" s="546"/>
      <c r="O58" s="546"/>
      <c r="P58" s="546"/>
      <c r="Q58" s="546"/>
      <c r="R58" s="546"/>
      <c r="S58" s="546"/>
      <c r="T58" s="546"/>
      <c r="U58" s="546"/>
      <c r="V58" s="546"/>
      <c r="W58" s="584"/>
      <c r="X58" s="127"/>
      <c r="Y58" s="109"/>
      <c r="Z58" s="109"/>
      <c r="AA58" s="109"/>
      <c r="AC58" s="539" t="s">
        <v>222</v>
      </c>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108"/>
      <c r="BF58" s="109"/>
      <c r="BG58" s="109"/>
      <c r="BH58" s="109"/>
      <c r="BI58" s="128"/>
      <c r="BJ58" s="127"/>
      <c r="BK58" s="109"/>
      <c r="BL58" s="109"/>
      <c r="BM58" s="109"/>
      <c r="BO58" s="539" t="s">
        <v>222</v>
      </c>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108"/>
      <c r="CR58" s="109"/>
      <c r="CS58" s="109"/>
      <c r="CT58" s="109"/>
      <c r="CU58" s="129"/>
      <c r="CX58" s="123"/>
      <c r="CY58" s="67"/>
    </row>
    <row r="59" spans="2:105" ht="9.75" customHeight="1">
      <c r="B59" s="607"/>
      <c r="C59" s="546"/>
      <c r="D59" s="546"/>
      <c r="E59" s="546"/>
      <c r="F59" s="546"/>
      <c r="G59" s="546"/>
      <c r="H59" s="546"/>
      <c r="I59" s="546"/>
      <c r="J59" s="546"/>
      <c r="K59" s="546"/>
      <c r="L59" s="546"/>
      <c r="M59" s="546"/>
      <c r="N59" s="546"/>
      <c r="O59" s="546"/>
      <c r="P59" s="546"/>
      <c r="Q59" s="546"/>
      <c r="R59" s="546"/>
      <c r="S59" s="546"/>
      <c r="T59" s="546"/>
      <c r="U59" s="546"/>
      <c r="V59" s="546"/>
      <c r="W59" s="584"/>
      <c r="X59" s="127"/>
      <c r="Y59" s="109"/>
      <c r="Z59" s="109"/>
      <c r="AA59" s="109"/>
      <c r="AB59" s="108"/>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108"/>
      <c r="BF59" s="109"/>
      <c r="BG59" s="109"/>
      <c r="BH59" s="109"/>
      <c r="BI59" s="128"/>
      <c r="BJ59" s="127"/>
      <c r="BK59" s="109"/>
      <c r="BL59" s="109"/>
      <c r="BM59" s="109"/>
      <c r="BN59" s="108"/>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108"/>
      <c r="CR59" s="109"/>
      <c r="CS59" s="109"/>
      <c r="CT59" s="109"/>
      <c r="CU59" s="129"/>
      <c r="CX59" s="123"/>
      <c r="CY59" s="67"/>
    </row>
    <row r="60" spans="2:105" ht="9.75" customHeight="1">
      <c r="B60" s="607"/>
      <c r="C60" s="546"/>
      <c r="D60" s="546"/>
      <c r="E60" s="546"/>
      <c r="F60" s="546"/>
      <c r="G60" s="546"/>
      <c r="H60" s="546"/>
      <c r="I60" s="546"/>
      <c r="J60" s="546"/>
      <c r="K60" s="546"/>
      <c r="L60" s="546"/>
      <c r="M60" s="546"/>
      <c r="N60" s="546"/>
      <c r="O60" s="546"/>
      <c r="P60" s="546"/>
      <c r="Q60" s="546"/>
      <c r="R60" s="546"/>
      <c r="S60" s="546"/>
      <c r="T60" s="546"/>
      <c r="U60" s="546"/>
      <c r="V60" s="546"/>
      <c r="W60" s="584"/>
      <c r="X60" s="127"/>
      <c r="Y60" s="109"/>
      <c r="Z60" s="109"/>
      <c r="AA60" s="109"/>
      <c r="AB60" s="108"/>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108"/>
      <c r="BF60" s="109"/>
      <c r="BG60" s="109"/>
      <c r="BH60" s="109"/>
      <c r="BI60" s="128"/>
      <c r="BJ60" s="127"/>
      <c r="BK60" s="109"/>
      <c r="BL60" s="109"/>
      <c r="BM60" s="109"/>
      <c r="BN60" s="108"/>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108"/>
      <c r="CR60" s="109"/>
      <c r="CS60" s="109"/>
      <c r="CT60" s="109"/>
      <c r="CU60" s="129"/>
      <c r="CX60" s="123"/>
    </row>
    <row r="61" spans="2:105" ht="9.75" customHeight="1">
      <c r="B61" s="607"/>
      <c r="C61" s="546"/>
      <c r="D61" s="546"/>
      <c r="E61" s="546"/>
      <c r="F61" s="546"/>
      <c r="G61" s="546"/>
      <c r="H61" s="546"/>
      <c r="I61" s="546"/>
      <c r="J61" s="546"/>
      <c r="K61" s="546"/>
      <c r="L61" s="546"/>
      <c r="M61" s="546"/>
      <c r="N61" s="546"/>
      <c r="O61" s="546"/>
      <c r="P61" s="546"/>
      <c r="Q61" s="546"/>
      <c r="R61" s="546"/>
      <c r="S61" s="546"/>
      <c r="T61" s="546"/>
      <c r="U61" s="546"/>
      <c r="V61" s="546"/>
      <c r="W61" s="584"/>
      <c r="X61" s="127"/>
      <c r="Y61" s="109"/>
      <c r="Z61" s="109"/>
      <c r="AA61" s="109"/>
      <c r="AB61" s="108"/>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108"/>
      <c r="BF61" s="109"/>
      <c r="BG61" s="109"/>
      <c r="BH61" s="109"/>
      <c r="BI61" s="128"/>
      <c r="BJ61" s="127"/>
      <c r="BK61" s="109"/>
      <c r="BL61" s="109"/>
      <c r="BM61" s="109"/>
      <c r="BN61" s="108"/>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108"/>
      <c r="CR61" s="109"/>
      <c r="CS61" s="109"/>
      <c r="CT61" s="109"/>
      <c r="CU61" s="129"/>
    </row>
    <row r="62" spans="2:105" ht="9.75" customHeight="1">
      <c r="B62" s="607"/>
      <c r="C62" s="546"/>
      <c r="D62" s="546"/>
      <c r="E62" s="546"/>
      <c r="F62" s="546"/>
      <c r="G62" s="546"/>
      <c r="H62" s="546"/>
      <c r="I62" s="546"/>
      <c r="J62" s="546"/>
      <c r="K62" s="546"/>
      <c r="L62" s="546"/>
      <c r="M62" s="546"/>
      <c r="N62" s="546"/>
      <c r="O62" s="546"/>
      <c r="P62" s="546"/>
      <c r="Q62" s="546"/>
      <c r="R62" s="546"/>
      <c r="S62" s="546"/>
      <c r="T62" s="546"/>
      <c r="U62" s="546"/>
      <c r="V62" s="546"/>
      <c r="W62" s="584"/>
      <c r="X62" s="127"/>
      <c r="Y62" s="109"/>
      <c r="Z62" s="109"/>
      <c r="AA62" s="109"/>
      <c r="AB62" s="108"/>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108"/>
      <c r="BF62" s="109"/>
      <c r="BG62" s="109"/>
      <c r="BH62" s="109"/>
      <c r="BI62" s="128"/>
      <c r="BJ62" s="127"/>
      <c r="BK62" s="109"/>
      <c r="BL62" s="109"/>
      <c r="BM62" s="109"/>
      <c r="BN62" s="108"/>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108"/>
      <c r="CR62" s="109"/>
      <c r="CS62" s="109"/>
      <c r="CT62" s="109"/>
      <c r="CU62" s="129"/>
      <c r="CX62" s="123"/>
    </row>
    <row r="63" spans="2:105" ht="9.75" customHeight="1">
      <c r="B63" s="607"/>
      <c r="C63" s="546"/>
      <c r="D63" s="546"/>
      <c r="E63" s="546"/>
      <c r="F63" s="546"/>
      <c r="G63" s="546"/>
      <c r="H63" s="546"/>
      <c r="I63" s="546"/>
      <c r="J63" s="546"/>
      <c r="K63" s="546"/>
      <c r="L63" s="546"/>
      <c r="M63" s="546"/>
      <c r="N63" s="546"/>
      <c r="O63" s="546"/>
      <c r="P63" s="546"/>
      <c r="Q63" s="546"/>
      <c r="R63" s="546"/>
      <c r="S63" s="546"/>
      <c r="T63" s="546"/>
      <c r="U63" s="546"/>
      <c r="V63" s="546"/>
      <c r="W63" s="584"/>
      <c r="X63" s="127"/>
      <c r="Y63" s="109"/>
      <c r="Z63" s="109"/>
      <c r="AA63" s="109"/>
      <c r="AB63" s="108"/>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108"/>
      <c r="BF63" s="109"/>
      <c r="BG63" s="109"/>
      <c r="BH63" s="109"/>
      <c r="BI63" s="128"/>
      <c r="BJ63" s="127"/>
      <c r="BK63" s="109"/>
      <c r="BL63" s="109"/>
      <c r="BM63" s="109"/>
      <c r="BN63" s="108"/>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108"/>
      <c r="CR63" s="109"/>
      <c r="CS63" s="109"/>
      <c r="CT63" s="109"/>
      <c r="CU63" s="129"/>
    </row>
    <row r="64" spans="2:105" ht="9.75" customHeight="1">
      <c r="B64" s="607"/>
      <c r="C64" s="546"/>
      <c r="D64" s="546"/>
      <c r="E64" s="546"/>
      <c r="F64" s="546"/>
      <c r="G64" s="546"/>
      <c r="H64" s="546"/>
      <c r="I64" s="546"/>
      <c r="J64" s="546"/>
      <c r="K64" s="546"/>
      <c r="L64" s="546"/>
      <c r="M64" s="546"/>
      <c r="N64" s="546"/>
      <c r="O64" s="546"/>
      <c r="P64" s="546"/>
      <c r="Q64" s="546"/>
      <c r="R64" s="546"/>
      <c r="S64" s="546"/>
      <c r="T64" s="546"/>
      <c r="U64" s="546"/>
      <c r="V64" s="546"/>
      <c r="W64" s="584"/>
      <c r="X64" s="127"/>
      <c r="Y64" s="109"/>
      <c r="Z64" s="109"/>
      <c r="AA64" s="109"/>
      <c r="AB64" s="108"/>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108"/>
      <c r="BF64" s="109"/>
      <c r="BG64" s="109"/>
      <c r="BH64" s="109"/>
      <c r="BI64" s="128"/>
      <c r="BJ64" s="127"/>
      <c r="BK64" s="109"/>
      <c r="BL64" s="109"/>
      <c r="BM64" s="109"/>
      <c r="BN64" s="108"/>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108"/>
      <c r="CR64" s="109"/>
      <c r="CS64" s="109"/>
      <c r="CT64" s="109"/>
      <c r="CU64" s="129"/>
    </row>
    <row r="65" spans="2:99" ht="9.75" customHeight="1">
      <c r="B65" s="607"/>
      <c r="C65" s="546"/>
      <c r="D65" s="546"/>
      <c r="E65" s="546"/>
      <c r="F65" s="546"/>
      <c r="G65" s="546"/>
      <c r="H65" s="546"/>
      <c r="I65" s="546"/>
      <c r="J65" s="546"/>
      <c r="K65" s="546"/>
      <c r="L65" s="546"/>
      <c r="M65" s="546"/>
      <c r="N65" s="546"/>
      <c r="O65" s="546"/>
      <c r="P65" s="546"/>
      <c r="Q65" s="546"/>
      <c r="R65" s="546"/>
      <c r="S65" s="546"/>
      <c r="T65" s="546"/>
      <c r="U65" s="546"/>
      <c r="V65" s="546"/>
      <c r="W65" s="584"/>
      <c r="X65" s="127"/>
      <c r="Y65" s="109"/>
      <c r="Z65" s="109"/>
      <c r="AA65" s="109"/>
      <c r="AB65" s="108"/>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108"/>
      <c r="BF65" s="109"/>
      <c r="BG65" s="109"/>
      <c r="BH65" s="109"/>
      <c r="BI65" s="128"/>
      <c r="BJ65" s="127"/>
      <c r="BK65" s="109"/>
      <c r="BL65" s="109"/>
      <c r="BM65" s="109"/>
      <c r="BN65" s="108"/>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108"/>
      <c r="CR65" s="109"/>
      <c r="CS65" s="109"/>
      <c r="CT65" s="109"/>
      <c r="CU65" s="129"/>
    </row>
    <row r="66" spans="2:99" ht="9.75" customHeight="1">
      <c r="B66" s="607"/>
      <c r="C66" s="546"/>
      <c r="D66" s="546"/>
      <c r="E66" s="546"/>
      <c r="F66" s="546"/>
      <c r="G66" s="546"/>
      <c r="H66" s="546"/>
      <c r="I66" s="546"/>
      <c r="J66" s="546"/>
      <c r="K66" s="546"/>
      <c r="L66" s="546"/>
      <c r="M66" s="546"/>
      <c r="N66" s="546"/>
      <c r="O66" s="546"/>
      <c r="P66" s="546"/>
      <c r="Q66" s="546"/>
      <c r="R66" s="546"/>
      <c r="S66" s="546"/>
      <c r="T66" s="546"/>
      <c r="U66" s="546"/>
      <c r="V66" s="546"/>
      <c r="W66" s="584"/>
      <c r="X66" s="127"/>
      <c r="Y66" s="109"/>
      <c r="Z66" s="109"/>
      <c r="AA66" s="109"/>
      <c r="AB66" s="108"/>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108"/>
      <c r="BF66" s="109"/>
      <c r="BG66" s="109"/>
      <c r="BH66" s="109"/>
      <c r="BI66" s="128"/>
      <c r="BJ66" s="127"/>
      <c r="BK66" s="109"/>
      <c r="BL66" s="109"/>
      <c r="BM66" s="109"/>
      <c r="BN66" s="108"/>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108"/>
      <c r="CR66" s="109"/>
      <c r="CS66" s="109"/>
      <c r="CT66" s="109"/>
      <c r="CU66" s="129"/>
    </row>
    <row r="67" spans="2:99" ht="9.75" customHeight="1">
      <c r="B67" s="607"/>
      <c r="C67" s="546"/>
      <c r="D67" s="546"/>
      <c r="E67" s="546"/>
      <c r="F67" s="546"/>
      <c r="G67" s="546"/>
      <c r="H67" s="546"/>
      <c r="I67" s="546"/>
      <c r="J67" s="546"/>
      <c r="K67" s="546"/>
      <c r="L67" s="546"/>
      <c r="M67" s="546"/>
      <c r="N67" s="546"/>
      <c r="O67" s="546"/>
      <c r="P67" s="546"/>
      <c r="Q67" s="546"/>
      <c r="R67" s="546"/>
      <c r="S67" s="546"/>
      <c r="T67" s="546"/>
      <c r="U67" s="546"/>
      <c r="V67" s="546"/>
      <c r="W67" s="584"/>
      <c r="X67" s="127"/>
      <c r="Y67" s="109"/>
      <c r="Z67" s="109"/>
      <c r="AA67" s="109"/>
      <c r="AB67" s="108"/>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108"/>
      <c r="BF67" s="109"/>
      <c r="BG67" s="109"/>
      <c r="BH67" s="109"/>
      <c r="BI67" s="128"/>
      <c r="BJ67" s="127"/>
      <c r="BK67" s="109"/>
      <c r="BL67" s="109"/>
      <c r="BM67" s="109"/>
      <c r="BN67" s="108"/>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108"/>
      <c r="CR67" s="109"/>
      <c r="CS67" s="109"/>
      <c r="CT67" s="109"/>
      <c r="CU67" s="129"/>
    </row>
    <row r="68" spans="2:99" ht="9.75" customHeight="1">
      <c r="B68" s="607"/>
      <c r="C68" s="546"/>
      <c r="D68" s="546"/>
      <c r="E68" s="546"/>
      <c r="F68" s="546"/>
      <c r="G68" s="546"/>
      <c r="H68" s="546"/>
      <c r="I68" s="546"/>
      <c r="J68" s="546"/>
      <c r="K68" s="546"/>
      <c r="L68" s="546"/>
      <c r="M68" s="546"/>
      <c r="N68" s="546"/>
      <c r="O68" s="546"/>
      <c r="P68" s="546"/>
      <c r="Q68" s="546"/>
      <c r="R68" s="546"/>
      <c r="S68" s="546"/>
      <c r="T68" s="546"/>
      <c r="U68" s="546"/>
      <c r="V68" s="546"/>
      <c r="W68" s="584"/>
      <c r="X68" s="127"/>
      <c r="Y68" s="109"/>
      <c r="Z68" s="109"/>
      <c r="AA68" s="109"/>
      <c r="AB68" s="108"/>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108"/>
      <c r="BF68" s="109"/>
      <c r="BG68" s="109"/>
      <c r="BH68" s="109"/>
      <c r="BI68" s="128"/>
      <c r="BJ68" s="127"/>
      <c r="BK68" s="109"/>
      <c r="BL68" s="109"/>
      <c r="BM68" s="109"/>
      <c r="BN68" s="108"/>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108"/>
      <c r="CR68" s="109"/>
      <c r="CS68" s="109"/>
      <c r="CT68" s="109"/>
      <c r="CU68" s="129"/>
    </row>
    <row r="69" spans="2:99" ht="9.75" customHeight="1">
      <c r="B69" s="607"/>
      <c r="C69" s="546"/>
      <c r="D69" s="546"/>
      <c r="E69" s="546"/>
      <c r="F69" s="546"/>
      <c r="G69" s="546"/>
      <c r="H69" s="546"/>
      <c r="I69" s="546"/>
      <c r="J69" s="546"/>
      <c r="K69" s="546"/>
      <c r="L69" s="546"/>
      <c r="M69" s="546"/>
      <c r="N69" s="546"/>
      <c r="O69" s="546"/>
      <c r="P69" s="546"/>
      <c r="Q69" s="546"/>
      <c r="R69" s="546"/>
      <c r="S69" s="546"/>
      <c r="T69" s="546"/>
      <c r="U69" s="546"/>
      <c r="V69" s="546"/>
      <c r="W69" s="584"/>
      <c r="X69" s="127"/>
      <c r="Y69" s="109"/>
      <c r="Z69" s="109"/>
      <c r="AA69" s="109"/>
      <c r="AB69" s="108"/>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108"/>
      <c r="BF69" s="109"/>
      <c r="BG69" s="109"/>
      <c r="BH69" s="109"/>
      <c r="BI69" s="128"/>
      <c r="BJ69" s="127"/>
      <c r="BK69" s="109"/>
      <c r="BL69" s="109"/>
      <c r="BM69" s="109"/>
      <c r="BN69" s="108"/>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108"/>
      <c r="CR69" s="109"/>
      <c r="CS69" s="109"/>
      <c r="CT69" s="109"/>
      <c r="CU69" s="129"/>
    </row>
    <row r="70" spans="2:99" ht="9.75" customHeight="1">
      <c r="B70" s="607"/>
      <c r="C70" s="546"/>
      <c r="D70" s="546"/>
      <c r="E70" s="546"/>
      <c r="F70" s="546"/>
      <c r="G70" s="546"/>
      <c r="H70" s="546"/>
      <c r="I70" s="546"/>
      <c r="J70" s="546"/>
      <c r="K70" s="546"/>
      <c r="L70" s="546"/>
      <c r="M70" s="546"/>
      <c r="N70" s="546"/>
      <c r="O70" s="546"/>
      <c r="P70" s="546"/>
      <c r="Q70" s="546"/>
      <c r="R70" s="546"/>
      <c r="S70" s="546"/>
      <c r="T70" s="546"/>
      <c r="U70" s="546"/>
      <c r="V70" s="546"/>
      <c r="W70" s="584"/>
      <c r="X70" s="127"/>
      <c r="Y70" s="109"/>
      <c r="Z70" s="109"/>
      <c r="AA70" s="109"/>
      <c r="AB70" s="108"/>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108"/>
      <c r="BF70" s="109"/>
      <c r="BG70" s="109"/>
      <c r="BH70" s="109"/>
      <c r="BI70" s="128"/>
      <c r="BJ70" s="127"/>
      <c r="BK70" s="109"/>
      <c r="BL70" s="109"/>
      <c r="BM70" s="109"/>
      <c r="BN70" s="108"/>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108"/>
      <c r="CR70" s="109"/>
      <c r="CS70" s="109"/>
      <c r="CT70" s="109"/>
      <c r="CU70" s="129"/>
    </row>
    <row r="71" spans="2:99" ht="9.75" customHeight="1">
      <c r="B71" s="607"/>
      <c r="C71" s="546"/>
      <c r="D71" s="546"/>
      <c r="E71" s="546"/>
      <c r="F71" s="546"/>
      <c r="G71" s="546"/>
      <c r="H71" s="546"/>
      <c r="I71" s="546"/>
      <c r="J71" s="546"/>
      <c r="K71" s="546"/>
      <c r="L71" s="546"/>
      <c r="M71" s="546"/>
      <c r="N71" s="546"/>
      <c r="O71" s="546"/>
      <c r="P71" s="546"/>
      <c r="Q71" s="546"/>
      <c r="R71" s="546"/>
      <c r="S71" s="546"/>
      <c r="T71" s="546"/>
      <c r="U71" s="546"/>
      <c r="V71" s="546"/>
      <c r="W71" s="584"/>
      <c r="X71" s="127"/>
      <c r="Y71" s="109"/>
      <c r="Z71" s="109"/>
      <c r="AA71" s="109"/>
      <c r="AB71" s="108"/>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108"/>
      <c r="BF71" s="109"/>
      <c r="BG71" s="109"/>
      <c r="BH71" s="109"/>
      <c r="BI71" s="128"/>
      <c r="BJ71" s="127"/>
      <c r="BK71" s="109"/>
      <c r="BL71" s="109"/>
      <c r="BM71" s="109"/>
      <c r="BN71" s="108"/>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108"/>
      <c r="CR71" s="109"/>
      <c r="CS71" s="109"/>
      <c r="CT71" s="109"/>
      <c r="CU71" s="129"/>
    </row>
    <row r="72" spans="2:99" ht="9.75" customHeight="1">
      <c r="B72" s="607"/>
      <c r="C72" s="546"/>
      <c r="D72" s="546"/>
      <c r="E72" s="546"/>
      <c r="F72" s="546"/>
      <c r="G72" s="546"/>
      <c r="H72" s="546"/>
      <c r="I72" s="546"/>
      <c r="J72" s="546"/>
      <c r="K72" s="546"/>
      <c r="L72" s="546"/>
      <c r="M72" s="546"/>
      <c r="N72" s="546"/>
      <c r="O72" s="546"/>
      <c r="P72" s="546"/>
      <c r="Q72" s="546"/>
      <c r="R72" s="546"/>
      <c r="S72" s="546"/>
      <c r="T72" s="546"/>
      <c r="U72" s="546"/>
      <c r="V72" s="546"/>
      <c r="W72" s="584"/>
      <c r="X72" s="127"/>
      <c r="Y72" s="109"/>
      <c r="Z72" s="109"/>
      <c r="AA72" s="109"/>
      <c r="AB72" s="108"/>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108"/>
      <c r="BF72" s="109"/>
      <c r="BG72" s="109"/>
      <c r="BH72" s="109"/>
      <c r="BI72" s="128"/>
      <c r="BJ72" s="127"/>
      <c r="BK72" s="109"/>
      <c r="BL72" s="109"/>
      <c r="BM72" s="109"/>
      <c r="BN72" s="108"/>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108"/>
      <c r="CR72" s="109"/>
      <c r="CS72" s="109"/>
      <c r="CT72" s="109"/>
      <c r="CU72" s="129"/>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6"/>
      <c r="X73" s="130"/>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2"/>
      <c r="BJ73" s="130"/>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3"/>
    </row>
    <row r="74" spans="2:99" ht="9.75" customHeight="1">
      <c r="B74" s="643" t="s">
        <v>222</v>
      </c>
      <c r="C74" s="546"/>
      <c r="D74" s="546"/>
      <c r="E74" s="546"/>
      <c r="F74" s="546"/>
      <c r="G74" s="546"/>
      <c r="H74" s="546"/>
      <c r="I74" s="546"/>
      <c r="J74" s="546"/>
      <c r="K74" s="546"/>
      <c r="L74" s="546"/>
      <c r="M74" s="546"/>
      <c r="N74" s="546"/>
      <c r="O74" s="546"/>
      <c r="P74" s="546"/>
      <c r="Q74" s="546"/>
      <c r="R74" s="546"/>
      <c r="S74" s="546"/>
      <c r="T74" s="546"/>
      <c r="U74" s="546"/>
      <c r="V74" s="546"/>
      <c r="W74" s="584"/>
      <c r="X74" s="122"/>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5"/>
      <c r="BJ74" s="122"/>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6"/>
    </row>
    <row r="75" spans="2:99" ht="9.75" customHeight="1">
      <c r="B75" s="607"/>
      <c r="C75" s="546"/>
      <c r="D75" s="546"/>
      <c r="E75" s="546"/>
      <c r="F75" s="546"/>
      <c r="G75" s="546"/>
      <c r="H75" s="546"/>
      <c r="I75" s="546"/>
      <c r="J75" s="546"/>
      <c r="K75" s="546"/>
      <c r="L75" s="546"/>
      <c r="M75" s="546"/>
      <c r="N75" s="546"/>
      <c r="O75" s="546"/>
      <c r="P75" s="546"/>
      <c r="Q75" s="546"/>
      <c r="R75" s="546"/>
      <c r="S75" s="546"/>
      <c r="T75" s="546"/>
      <c r="U75" s="546"/>
      <c r="V75" s="546"/>
      <c r="W75" s="584"/>
      <c r="X75" s="127"/>
      <c r="Y75" s="109"/>
      <c r="Z75" s="109"/>
      <c r="AA75" s="109"/>
      <c r="AC75" s="539" t="s">
        <v>222</v>
      </c>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108"/>
      <c r="BF75" s="109"/>
      <c r="BG75" s="109"/>
      <c r="BH75" s="109"/>
      <c r="BI75" s="128"/>
      <c r="BJ75" s="127"/>
      <c r="BK75" s="109"/>
      <c r="BL75" s="109"/>
      <c r="BM75" s="109"/>
      <c r="BO75" s="539" t="s">
        <v>222</v>
      </c>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108"/>
      <c r="CR75" s="109"/>
      <c r="CS75" s="109"/>
      <c r="CT75" s="109"/>
      <c r="CU75" s="129"/>
    </row>
    <row r="76" spans="2:99" ht="9.75" customHeight="1">
      <c r="B76" s="607"/>
      <c r="C76" s="546"/>
      <c r="D76" s="546"/>
      <c r="E76" s="546"/>
      <c r="F76" s="546"/>
      <c r="G76" s="546"/>
      <c r="H76" s="546"/>
      <c r="I76" s="546"/>
      <c r="J76" s="546"/>
      <c r="K76" s="546"/>
      <c r="L76" s="546"/>
      <c r="M76" s="546"/>
      <c r="N76" s="546"/>
      <c r="O76" s="546"/>
      <c r="P76" s="546"/>
      <c r="Q76" s="546"/>
      <c r="R76" s="546"/>
      <c r="S76" s="546"/>
      <c r="T76" s="546"/>
      <c r="U76" s="546"/>
      <c r="V76" s="546"/>
      <c r="W76" s="584"/>
      <c r="X76" s="127"/>
      <c r="Y76" s="109"/>
      <c r="Z76" s="109"/>
      <c r="AA76" s="109"/>
      <c r="AB76" s="108"/>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108"/>
      <c r="BF76" s="109"/>
      <c r="BG76" s="109"/>
      <c r="BH76" s="109"/>
      <c r="BI76" s="128"/>
      <c r="BJ76" s="127"/>
      <c r="BK76" s="109"/>
      <c r="BL76" s="109"/>
      <c r="BM76" s="109"/>
      <c r="BN76" s="108"/>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108"/>
      <c r="CR76" s="109"/>
      <c r="CS76" s="109"/>
      <c r="CT76" s="109"/>
      <c r="CU76" s="129"/>
    </row>
    <row r="77" spans="2:99" ht="9.75" customHeight="1">
      <c r="B77" s="607"/>
      <c r="C77" s="546"/>
      <c r="D77" s="546"/>
      <c r="E77" s="546"/>
      <c r="F77" s="546"/>
      <c r="G77" s="546"/>
      <c r="H77" s="546"/>
      <c r="I77" s="546"/>
      <c r="J77" s="546"/>
      <c r="K77" s="546"/>
      <c r="L77" s="546"/>
      <c r="M77" s="546"/>
      <c r="N77" s="546"/>
      <c r="O77" s="546"/>
      <c r="P77" s="546"/>
      <c r="Q77" s="546"/>
      <c r="R77" s="546"/>
      <c r="S77" s="546"/>
      <c r="T77" s="546"/>
      <c r="U77" s="546"/>
      <c r="V77" s="546"/>
      <c r="W77" s="584"/>
      <c r="X77" s="127"/>
      <c r="Y77" s="109"/>
      <c r="Z77" s="109"/>
      <c r="AA77" s="109"/>
      <c r="AB77" s="108"/>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108"/>
      <c r="BF77" s="109"/>
      <c r="BG77" s="109"/>
      <c r="BH77" s="109"/>
      <c r="BI77" s="128"/>
      <c r="BJ77" s="127"/>
      <c r="BK77" s="109"/>
      <c r="BL77" s="109"/>
      <c r="BM77" s="109"/>
      <c r="BN77" s="108"/>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108"/>
      <c r="CR77" s="109"/>
      <c r="CS77" s="109"/>
      <c r="CT77" s="109"/>
      <c r="CU77" s="129"/>
    </row>
    <row r="78" spans="2:99" ht="9.75" customHeight="1">
      <c r="B78" s="607"/>
      <c r="C78" s="546"/>
      <c r="D78" s="546"/>
      <c r="E78" s="546"/>
      <c r="F78" s="546"/>
      <c r="G78" s="546"/>
      <c r="H78" s="546"/>
      <c r="I78" s="546"/>
      <c r="J78" s="546"/>
      <c r="K78" s="546"/>
      <c r="L78" s="546"/>
      <c r="M78" s="546"/>
      <c r="N78" s="546"/>
      <c r="O78" s="546"/>
      <c r="P78" s="546"/>
      <c r="Q78" s="546"/>
      <c r="R78" s="546"/>
      <c r="S78" s="546"/>
      <c r="T78" s="546"/>
      <c r="U78" s="546"/>
      <c r="V78" s="546"/>
      <c r="W78" s="584"/>
      <c r="X78" s="127"/>
      <c r="Y78" s="109"/>
      <c r="Z78" s="109"/>
      <c r="AA78" s="109"/>
      <c r="AB78" s="108"/>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108"/>
      <c r="BF78" s="109"/>
      <c r="BG78" s="109"/>
      <c r="BH78" s="109"/>
      <c r="BI78" s="128"/>
      <c r="BJ78" s="127"/>
      <c r="BK78" s="109"/>
      <c r="BL78" s="109"/>
      <c r="BM78" s="109"/>
      <c r="BN78" s="108"/>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108"/>
      <c r="CR78" s="109"/>
      <c r="CS78" s="109"/>
      <c r="CT78" s="109"/>
      <c r="CU78" s="129"/>
    </row>
    <row r="79" spans="2:99" ht="9.75" customHeight="1">
      <c r="B79" s="607"/>
      <c r="C79" s="546"/>
      <c r="D79" s="546"/>
      <c r="E79" s="546"/>
      <c r="F79" s="546"/>
      <c r="G79" s="546"/>
      <c r="H79" s="546"/>
      <c r="I79" s="546"/>
      <c r="J79" s="546"/>
      <c r="K79" s="546"/>
      <c r="L79" s="546"/>
      <c r="M79" s="546"/>
      <c r="N79" s="546"/>
      <c r="O79" s="546"/>
      <c r="P79" s="546"/>
      <c r="Q79" s="546"/>
      <c r="R79" s="546"/>
      <c r="S79" s="546"/>
      <c r="T79" s="546"/>
      <c r="U79" s="546"/>
      <c r="V79" s="546"/>
      <c r="W79" s="584"/>
      <c r="X79" s="127"/>
      <c r="Y79" s="109"/>
      <c r="Z79" s="109"/>
      <c r="AA79" s="109"/>
      <c r="AB79" s="108"/>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108"/>
      <c r="BF79" s="109"/>
      <c r="BG79" s="109"/>
      <c r="BH79" s="109"/>
      <c r="BI79" s="128"/>
      <c r="BJ79" s="127"/>
      <c r="BK79" s="109"/>
      <c r="BL79" s="109"/>
      <c r="BM79" s="109"/>
      <c r="BN79" s="108"/>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108"/>
      <c r="CR79" s="109"/>
      <c r="CS79" s="109"/>
      <c r="CT79" s="109"/>
      <c r="CU79" s="129"/>
    </row>
    <row r="80" spans="2:99" ht="9.75" customHeight="1">
      <c r="B80" s="607"/>
      <c r="C80" s="546"/>
      <c r="D80" s="546"/>
      <c r="E80" s="546"/>
      <c r="F80" s="546"/>
      <c r="G80" s="546"/>
      <c r="H80" s="546"/>
      <c r="I80" s="546"/>
      <c r="J80" s="546"/>
      <c r="K80" s="546"/>
      <c r="L80" s="546"/>
      <c r="M80" s="546"/>
      <c r="N80" s="546"/>
      <c r="O80" s="546"/>
      <c r="P80" s="546"/>
      <c r="Q80" s="546"/>
      <c r="R80" s="546"/>
      <c r="S80" s="546"/>
      <c r="T80" s="546"/>
      <c r="U80" s="546"/>
      <c r="V80" s="546"/>
      <c r="W80" s="584"/>
      <c r="X80" s="127"/>
      <c r="Y80" s="109"/>
      <c r="Z80" s="109"/>
      <c r="AA80" s="109"/>
      <c r="AB80" s="108"/>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108"/>
      <c r="BF80" s="109"/>
      <c r="BG80" s="109"/>
      <c r="BH80" s="109"/>
      <c r="BI80" s="128"/>
      <c r="BJ80" s="127"/>
      <c r="BK80" s="109"/>
      <c r="BL80" s="109"/>
      <c r="BM80" s="109"/>
      <c r="BN80" s="108"/>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108"/>
      <c r="CR80" s="109"/>
      <c r="CS80" s="109"/>
      <c r="CT80" s="109"/>
      <c r="CU80" s="129"/>
    </row>
    <row r="81" spans="2:99" ht="9.75" customHeight="1">
      <c r="B81" s="607"/>
      <c r="C81" s="546"/>
      <c r="D81" s="546"/>
      <c r="E81" s="546"/>
      <c r="F81" s="546"/>
      <c r="G81" s="546"/>
      <c r="H81" s="546"/>
      <c r="I81" s="546"/>
      <c r="J81" s="546"/>
      <c r="K81" s="546"/>
      <c r="L81" s="546"/>
      <c r="M81" s="546"/>
      <c r="N81" s="546"/>
      <c r="O81" s="546"/>
      <c r="P81" s="546"/>
      <c r="Q81" s="546"/>
      <c r="R81" s="546"/>
      <c r="S81" s="546"/>
      <c r="T81" s="546"/>
      <c r="U81" s="546"/>
      <c r="V81" s="546"/>
      <c r="W81" s="584"/>
      <c r="X81" s="127"/>
      <c r="Y81" s="109"/>
      <c r="Z81" s="109"/>
      <c r="AA81" s="109"/>
      <c r="AB81" s="108"/>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108"/>
      <c r="BF81" s="109"/>
      <c r="BG81" s="109"/>
      <c r="BH81" s="109"/>
      <c r="BI81" s="128"/>
      <c r="BJ81" s="127"/>
      <c r="BK81" s="109"/>
      <c r="BL81" s="109"/>
      <c r="BM81" s="109"/>
      <c r="BN81" s="108"/>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108"/>
      <c r="CR81" s="109"/>
      <c r="CS81" s="109"/>
      <c r="CT81" s="109"/>
      <c r="CU81" s="129"/>
    </row>
    <row r="82" spans="2:99" ht="9.75" customHeight="1">
      <c r="B82" s="607"/>
      <c r="C82" s="546"/>
      <c r="D82" s="546"/>
      <c r="E82" s="546"/>
      <c r="F82" s="546"/>
      <c r="G82" s="546"/>
      <c r="H82" s="546"/>
      <c r="I82" s="546"/>
      <c r="J82" s="546"/>
      <c r="K82" s="546"/>
      <c r="L82" s="546"/>
      <c r="M82" s="546"/>
      <c r="N82" s="546"/>
      <c r="O82" s="546"/>
      <c r="P82" s="546"/>
      <c r="Q82" s="546"/>
      <c r="R82" s="546"/>
      <c r="S82" s="546"/>
      <c r="T82" s="546"/>
      <c r="U82" s="546"/>
      <c r="V82" s="546"/>
      <c r="W82" s="584"/>
      <c r="X82" s="127"/>
      <c r="Y82" s="109"/>
      <c r="Z82" s="109"/>
      <c r="AA82" s="109"/>
      <c r="AB82" s="108"/>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108"/>
      <c r="BF82" s="109"/>
      <c r="BG82" s="109"/>
      <c r="BH82" s="109"/>
      <c r="BI82" s="128"/>
      <c r="BJ82" s="127"/>
      <c r="BK82" s="109"/>
      <c r="BL82" s="109"/>
      <c r="BM82" s="109"/>
      <c r="BN82" s="108"/>
      <c r="BO82" s="539"/>
      <c r="BP82" s="539"/>
      <c r="BQ82" s="539"/>
      <c r="BR82" s="539"/>
      <c r="BS82" s="539"/>
      <c r="BT82" s="539"/>
      <c r="BU82" s="539"/>
      <c r="BV82" s="539"/>
      <c r="BW82" s="539"/>
      <c r="BX82" s="539"/>
      <c r="BY82" s="539"/>
      <c r="BZ82" s="539"/>
      <c r="CA82" s="539"/>
      <c r="CB82" s="539"/>
      <c r="CC82" s="539"/>
      <c r="CD82" s="539"/>
      <c r="CE82" s="539"/>
      <c r="CF82" s="539"/>
      <c r="CG82" s="539"/>
      <c r="CH82" s="539"/>
      <c r="CI82" s="539"/>
      <c r="CJ82" s="539"/>
      <c r="CK82" s="539"/>
      <c r="CL82" s="539"/>
      <c r="CM82" s="539"/>
      <c r="CN82" s="539"/>
      <c r="CO82" s="539"/>
      <c r="CP82" s="539"/>
      <c r="CQ82" s="108"/>
      <c r="CR82" s="109"/>
      <c r="CS82" s="109"/>
      <c r="CT82" s="109"/>
      <c r="CU82" s="129"/>
    </row>
    <row r="83" spans="2:99" ht="9.75" customHeight="1">
      <c r="B83" s="607"/>
      <c r="C83" s="546"/>
      <c r="D83" s="546"/>
      <c r="E83" s="546"/>
      <c r="F83" s="546"/>
      <c r="G83" s="546"/>
      <c r="H83" s="546"/>
      <c r="I83" s="546"/>
      <c r="J83" s="546"/>
      <c r="K83" s="546"/>
      <c r="L83" s="546"/>
      <c r="M83" s="546"/>
      <c r="N83" s="546"/>
      <c r="O83" s="546"/>
      <c r="P83" s="546"/>
      <c r="Q83" s="546"/>
      <c r="R83" s="546"/>
      <c r="S83" s="546"/>
      <c r="T83" s="546"/>
      <c r="U83" s="546"/>
      <c r="V83" s="546"/>
      <c r="W83" s="584"/>
      <c r="X83" s="127"/>
      <c r="Y83" s="109"/>
      <c r="Z83" s="109"/>
      <c r="AA83" s="109"/>
      <c r="AB83" s="108"/>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108"/>
      <c r="BF83" s="109"/>
      <c r="BG83" s="109"/>
      <c r="BH83" s="109"/>
      <c r="BI83" s="128"/>
      <c r="BJ83" s="127"/>
      <c r="BK83" s="109"/>
      <c r="BL83" s="109"/>
      <c r="BM83" s="109"/>
      <c r="BN83" s="108"/>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108"/>
      <c r="CR83" s="109"/>
      <c r="CS83" s="109"/>
      <c r="CT83" s="109"/>
      <c r="CU83" s="129"/>
    </row>
    <row r="84" spans="2:99" ht="9.75" customHeight="1">
      <c r="B84" s="607"/>
      <c r="C84" s="546"/>
      <c r="D84" s="546"/>
      <c r="E84" s="546"/>
      <c r="F84" s="546"/>
      <c r="G84" s="546"/>
      <c r="H84" s="546"/>
      <c r="I84" s="546"/>
      <c r="J84" s="546"/>
      <c r="K84" s="546"/>
      <c r="L84" s="546"/>
      <c r="M84" s="546"/>
      <c r="N84" s="546"/>
      <c r="O84" s="546"/>
      <c r="P84" s="546"/>
      <c r="Q84" s="546"/>
      <c r="R84" s="546"/>
      <c r="S84" s="546"/>
      <c r="T84" s="546"/>
      <c r="U84" s="546"/>
      <c r="V84" s="546"/>
      <c r="W84" s="584"/>
      <c r="X84" s="127"/>
      <c r="Y84" s="109"/>
      <c r="Z84" s="109"/>
      <c r="AA84" s="109"/>
      <c r="AB84" s="108"/>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108"/>
      <c r="BF84" s="109"/>
      <c r="BG84" s="109"/>
      <c r="BH84" s="109"/>
      <c r="BI84" s="128"/>
      <c r="BJ84" s="127"/>
      <c r="BK84" s="109"/>
      <c r="BL84" s="109"/>
      <c r="BM84" s="109"/>
      <c r="BN84" s="108"/>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108"/>
      <c r="CR84" s="109"/>
      <c r="CS84" s="109"/>
      <c r="CT84" s="109"/>
      <c r="CU84" s="129"/>
    </row>
    <row r="85" spans="2:99" ht="9.75" customHeight="1">
      <c r="B85" s="607"/>
      <c r="C85" s="546"/>
      <c r="D85" s="546"/>
      <c r="E85" s="546"/>
      <c r="F85" s="546"/>
      <c r="G85" s="546"/>
      <c r="H85" s="546"/>
      <c r="I85" s="546"/>
      <c r="J85" s="546"/>
      <c r="K85" s="546"/>
      <c r="L85" s="546"/>
      <c r="M85" s="546"/>
      <c r="N85" s="546"/>
      <c r="O85" s="546"/>
      <c r="P85" s="546"/>
      <c r="Q85" s="546"/>
      <c r="R85" s="546"/>
      <c r="S85" s="546"/>
      <c r="T85" s="546"/>
      <c r="U85" s="546"/>
      <c r="V85" s="546"/>
      <c r="W85" s="584"/>
      <c r="X85" s="127"/>
      <c r="Y85" s="109"/>
      <c r="Z85" s="109"/>
      <c r="AA85" s="109"/>
      <c r="AB85" s="108"/>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108"/>
      <c r="BF85" s="109"/>
      <c r="BG85" s="109"/>
      <c r="BH85" s="109"/>
      <c r="BI85" s="128"/>
      <c r="BJ85" s="127"/>
      <c r="BK85" s="109"/>
      <c r="BL85" s="109"/>
      <c r="BM85" s="109"/>
      <c r="BN85" s="108"/>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108"/>
      <c r="CR85" s="109"/>
      <c r="CS85" s="109"/>
      <c r="CT85" s="109"/>
      <c r="CU85" s="129"/>
    </row>
    <row r="86" spans="2:99" ht="9.75" customHeight="1">
      <c r="B86" s="607"/>
      <c r="C86" s="546"/>
      <c r="D86" s="546"/>
      <c r="E86" s="546"/>
      <c r="F86" s="546"/>
      <c r="G86" s="546"/>
      <c r="H86" s="546"/>
      <c r="I86" s="546"/>
      <c r="J86" s="546"/>
      <c r="K86" s="546"/>
      <c r="L86" s="546"/>
      <c r="M86" s="546"/>
      <c r="N86" s="546"/>
      <c r="O86" s="546"/>
      <c r="P86" s="546"/>
      <c r="Q86" s="546"/>
      <c r="R86" s="546"/>
      <c r="S86" s="546"/>
      <c r="T86" s="546"/>
      <c r="U86" s="546"/>
      <c r="V86" s="546"/>
      <c r="W86" s="584"/>
      <c r="X86" s="127"/>
      <c r="Y86" s="109"/>
      <c r="Z86" s="109"/>
      <c r="AA86" s="109"/>
      <c r="AB86" s="108"/>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108"/>
      <c r="BF86" s="109"/>
      <c r="BG86" s="109"/>
      <c r="BH86" s="109"/>
      <c r="BI86" s="128"/>
      <c r="BJ86" s="127"/>
      <c r="BK86" s="109"/>
      <c r="BL86" s="109"/>
      <c r="BM86" s="109"/>
      <c r="BN86" s="108"/>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108"/>
      <c r="CR86" s="109"/>
      <c r="CS86" s="109"/>
      <c r="CT86" s="109"/>
      <c r="CU86" s="129"/>
    </row>
    <row r="87" spans="2:99" ht="9.75" customHeight="1">
      <c r="B87" s="607"/>
      <c r="C87" s="546"/>
      <c r="D87" s="546"/>
      <c r="E87" s="546"/>
      <c r="F87" s="546"/>
      <c r="G87" s="546"/>
      <c r="H87" s="546"/>
      <c r="I87" s="546"/>
      <c r="J87" s="546"/>
      <c r="K87" s="546"/>
      <c r="L87" s="546"/>
      <c r="M87" s="546"/>
      <c r="N87" s="546"/>
      <c r="O87" s="546"/>
      <c r="P87" s="546"/>
      <c r="Q87" s="546"/>
      <c r="R87" s="546"/>
      <c r="S87" s="546"/>
      <c r="T87" s="546"/>
      <c r="U87" s="546"/>
      <c r="V87" s="546"/>
      <c r="W87" s="584"/>
      <c r="X87" s="127"/>
      <c r="Y87" s="109"/>
      <c r="Z87" s="109"/>
      <c r="AA87" s="109"/>
      <c r="AB87" s="108"/>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108"/>
      <c r="BF87" s="109"/>
      <c r="BG87" s="109"/>
      <c r="BH87" s="109"/>
      <c r="BI87" s="128"/>
      <c r="BJ87" s="127"/>
      <c r="BK87" s="109"/>
      <c r="BL87" s="109"/>
      <c r="BM87" s="109"/>
      <c r="BN87" s="108"/>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108"/>
      <c r="CR87" s="109"/>
      <c r="CS87" s="109"/>
      <c r="CT87" s="109"/>
      <c r="CU87" s="129"/>
    </row>
    <row r="88" spans="2:99" ht="9.75" customHeight="1">
      <c r="B88" s="607"/>
      <c r="C88" s="546"/>
      <c r="D88" s="546"/>
      <c r="E88" s="546"/>
      <c r="F88" s="546"/>
      <c r="G88" s="546"/>
      <c r="H88" s="546"/>
      <c r="I88" s="546"/>
      <c r="J88" s="546"/>
      <c r="K88" s="546"/>
      <c r="L88" s="546"/>
      <c r="M88" s="546"/>
      <c r="N88" s="546"/>
      <c r="O88" s="546"/>
      <c r="P88" s="546"/>
      <c r="Q88" s="546"/>
      <c r="R88" s="546"/>
      <c r="S88" s="546"/>
      <c r="T88" s="546"/>
      <c r="U88" s="546"/>
      <c r="V88" s="546"/>
      <c r="W88" s="584"/>
      <c r="X88" s="127"/>
      <c r="Y88" s="109"/>
      <c r="Z88" s="109"/>
      <c r="AA88" s="109"/>
      <c r="AB88" s="108"/>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108"/>
      <c r="BF88" s="109"/>
      <c r="BG88" s="109"/>
      <c r="BH88" s="109"/>
      <c r="BI88" s="128"/>
      <c r="BJ88" s="127"/>
      <c r="BK88" s="109"/>
      <c r="BL88" s="109"/>
      <c r="BM88" s="109"/>
      <c r="BN88" s="108"/>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108"/>
      <c r="CR88" s="109"/>
      <c r="CS88" s="109"/>
      <c r="CT88" s="109"/>
      <c r="CU88" s="129"/>
    </row>
    <row r="89" spans="2:99" ht="9.75" customHeight="1">
      <c r="B89" s="607"/>
      <c r="C89" s="546"/>
      <c r="D89" s="546"/>
      <c r="E89" s="546"/>
      <c r="F89" s="546"/>
      <c r="G89" s="546"/>
      <c r="H89" s="546"/>
      <c r="I89" s="546"/>
      <c r="J89" s="546"/>
      <c r="K89" s="546"/>
      <c r="L89" s="546"/>
      <c r="M89" s="546"/>
      <c r="N89" s="546"/>
      <c r="O89" s="546"/>
      <c r="P89" s="546"/>
      <c r="Q89" s="546"/>
      <c r="R89" s="546"/>
      <c r="S89" s="546"/>
      <c r="T89" s="546"/>
      <c r="U89" s="546"/>
      <c r="V89" s="546"/>
      <c r="W89" s="584"/>
      <c r="X89" s="127"/>
      <c r="Y89" s="109"/>
      <c r="Z89" s="109"/>
      <c r="AA89" s="109"/>
      <c r="AB89" s="108"/>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108"/>
      <c r="BF89" s="109"/>
      <c r="BG89" s="109"/>
      <c r="BH89" s="109"/>
      <c r="BI89" s="128"/>
      <c r="BJ89" s="127"/>
      <c r="BK89" s="109"/>
      <c r="BL89" s="109"/>
      <c r="BM89" s="109"/>
      <c r="BN89" s="108"/>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108"/>
      <c r="CR89" s="109"/>
      <c r="CS89" s="109"/>
      <c r="CT89" s="109"/>
      <c r="CU89" s="129"/>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6"/>
      <c r="X90" s="130"/>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2"/>
      <c r="BJ90" s="130"/>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3"/>
    </row>
    <row r="91" spans="2:99" ht="9.75" customHeight="1">
      <c r="B91" s="643" t="s">
        <v>222</v>
      </c>
      <c r="C91" s="546"/>
      <c r="D91" s="546"/>
      <c r="E91" s="546"/>
      <c r="F91" s="546"/>
      <c r="G91" s="546"/>
      <c r="H91" s="546"/>
      <c r="I91" s="546"/>
      <c r="J91" s="546"/>
      <c r="K91" s="546"/>
      <c r="L91" s="546"/>
      <c r="M91" s="546"/>
      <c r="N91" s="546"/>
      <c r="O91" s="546"/>
      <c r="P91" s="546"/>
      <c r="Q91" s="546"/>
      <c r="R91" s="546"/>
      <c r="S91" s="546"/>
      <c r="T91" s="546"/>
      <c r="U91" s="546"/>
      <c r="V91" s="546"/>
      <c r="W91" s="584"/>
      <c r="X91" s="122"/>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5"/>
      <c r="BJ91" s="122"/>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6"/>
    </row>
    <row r="92" spans="2:99" ht="9.75" customHeight="1">
      <c r="B92" s="607"/>
      <c r="C92" s="546"/>
      <c r="D92" s="546"/>
      <c r="E92" s="546"/>
      <c r="F92" s="546"/>
      <c r="G92" s="546"/>
      <c r="H92" s="546"/>
      <c r="I92" s="546"/>
      <c r="J92" s="546"/>
      <c r="K92" s="546"/>
      <c r="L92" s="546"/>
      <c r="M92" s="546"/>
      <c r="N92" s="546"/>
      <c r="O92" s="546"/>
      <c r="P92" s="546"/>
      <c r="Q92" s="546"/>
      <c r="R92" s="546"/>
      <c r="S92" s="546"/>
      <c r="T92" s="546"/>
      <c r="U92" s="546"/>
      <c r="V92" s="546"/>
      <c r="W92" s="584"/>
      <c r="X92" s="127"/>
      <c r="Y92" s="109"/>
      <c r="Z92" s="109"/>
      <c r="AA92" s="109"/>
      <c r="AC92" s="539" t="s">
        <v>222</v>
      </c>
      <c r="AD92" s="539"/>
      <c r="AE92" s="539"/>
      <c r="AF92" s="539"/>
      <c r="AG92" s="539"/>
      <c r="AH92" s="539"/>
      <c r="AI92" s="539"/>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108"/>
      <c r="BF92" s="109"/>
      <c r="BG92" s="109"/>
      <c r="BH92" s="109"/>
      <c r="BI92" s="128"/>
      <c r="BJ92" s="127"/>
      <c r="BK92" s="109"/>
      <c r="BL92" s="109"/>
      <c r="BM92" s="109"/>
      <c r="BO92" s="539" t="s">
        <v>222</v>
      </c>
      <c r="BP92" s="539"/>
      <c r="BQ92" s="539"/>
      <c r="BR92" s="539"/>
      <c r="BS92" s="539"/>
      <c r="BT92" s="539"/>
      <c r="BU92" s="539"/>
      <c r="BV92" s="539"/>
      <c r="BW92" s="539"/>
      <c r="BX92" s="539"/>
      <c r="BY92" s="539"/>
      <c r="BZ92" s="539"/>
      <c r="CA92" s="539"/>
      <c r="CB92" s="539"/>
      <c r="CC92" s="539"/>
      <c r="CD92" s="539"/>
      <c r="CE92" s="539"/>
      <c r="CF92" s="539"/>
      <c r="CG92" s="539"/>
      <c r="CH92" s="539"/>
      <c r="CI92" s="539"/>
      <c r="CJ92" s="539"/>
      <c r="CK92" s="539"/>
      <c r="CL92" s="539"/>
      <c r="CM92" s="539"/>
      <c r="CN92" s="539"/>
      <c r="CO92" s="539"/>
      <c r="CP92" s="539"/>
      <c r="CQ92" s="108"/>
      <c r="CR92" s="109"/>
      <c r="CS92" s="109"/>
      <c r="CT92" s="109"/>
      <c r="CU92" s="129"/>
    </row>
    <row r="93" spans="2:99" ht="9.75" customHeight="1">
      <c r="B93" s="607"/>
      <c r="C93" s="546"/>
      <c r="D93" s="546"/>
      <c r="E93" s="546"/>
      <c r="F93" s="546"/>
      <c r="G93" s="546"/>
      <c r="H93" s="546"/>
      <c r="I93" s="546"/>
      <c r="J93" s="546"/>
      <c r="K93" s="546"/>
      <c r="L93" s="546"/>
      <c r="M93" s="546"/>
      <c r="N93" s="546"/>
      <c r="O93" s="546"/>
      <c r="P93" s="546"/>
      <c r="Q93" s="546"/>
      <c r="R93" s="546"/>
      <c r="S93" s="546"/>
      <c r="T93" s="546"/>
      <c r="U93" s="546"/>
      <c r="V93" s="546"/>
      <c r="W93" s="584"/>
      <c r="X93" s="127"/>
      <c r="Y93" s="109"/>
      <c r="Z93" s="109"/>
      <c r="AA93" s="109"/>
      <c r="AB93" s="108"/>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108"/>
      <c r="BF93" s="109"/>
      <c r="BG93" s="109"/>
      <c r="BH93" s="109"/>
      <c r="BI93" s="128"/>
      <c r="BJ93" s="127"/>
      <c r="BK93" s="109"/>
      <c r="BL93" s="109"/>
      <c r="BM93" s="109"/>
      <c r="BN93" s="108"/>
      <c r="BO93" s="539"/>
      <c r="BP93" s="539"/>
      <c r="BQ93" s="539"/>
      <c r="BR93" s="539"/>
      <c r="BS93" s="539"/>
      <c r="BT93" s="539"/>
      <c r="BU93" s="539"/>
      <c r="BV93" s="539"/>
      <c r="BW93" s="539"/>
      <c r="BX93" s="539"/>
      <c r="BY93" s="539"/>
      <c r="BZ93" s="539"/>
      <c r="CA93" s="539"/>
      <c r="CB93" s="539"/>
      <c r="CC93" s="539"/>
      <c r="CD93" s="539"/>
      <c r="CE93" s="539"/>
      <c r="CF93" s="539"/>
      <c r="CG93" s="539"/>
      <c r="CH93" s="539"/>
      <c r="CI93" s="539"/>
      <c r="CJ93" s="539"/>
      <c r="CK93" s="539"/>
      <c r="CL93" s="539"/>
      <c r="CM93" s="539"/>
      <c r="CN93" s="539"/>
      <c r="CO93" s="539"/>
      <c r="CP93" s="539"/>
      <c r="CQ93" s="108"/>
      <c r="CR93" s="109"/>
      <c r="CS93" s="109"/>
      <c r="CT93" s="109"/>
      <c r="CU93" s="129"/>
    </row>
    <row r="94" spans="2:99" ht="9.75" customHeight="1">
      <c r="B94" s="607"/>
      <c r="C94" s="546"/>
      <c r="D94" s="546"/>
      <c r="E94" s="546"/>
      <c r="F94" s="546"/>
      <c r="G94" s="546"/>
      <c r="H94" s="546"/>
      <c r="I94" s="546"/>
      <c r="J94" s="546"/>
      <c r="K94" s="546"/>
      <c r="L94" s="546"/>
      <c r="M94" s="546"/>
      <c r="N94" s="546"/>
      <c r="O94" s="546"/>
      <c r="P94" s="546"/>
      <c r="Q94" s="546"/>
      <c r="R94" s="546"/>
      <c r="S94" s="546"/>
      <c r="T94" s="546"/>
      <c r="U94" s="546"/>
      <c r="V94" s="546"/>
      <c r="W94" s="584"/>
      <c r="X94" s="127"/>
      <c r="Y94" s="109"/>
      <c r="Z94" s="109"/>
      <c r="AA94" s="109"/>
      <c r="AB94" s="108"/>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108"/>
      <c r="BF94" s="109"/>
      <c r="BG94" s="109"/>
      <c r="BH94" s="109"/>
      <c r="BI94" s="128"/>
      <c r="BJ94" s="127"/>
      <c r="BK94" s="109"/>
      <c r="BL94" s="109"/>
      <c r="BM94" s="109"/>
      <c r="BN94" s="108"/>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108"/>
      <c r="CR94" s="109"/>
      <c r="CS94" s="109"/>
      <c r="CT94" s="109"/>
      <c r="CU94" s="129"/>
    </row>
    <row r="95" spans="2:99" ht="9.75" customHeight="1">
      <c r="B95" s="607"/>
      <c r="C95" s="546"/>
      <c r="D95" s="546"/>
      <c r="E95" s="546"/>
      <c r="F95" s="546"/>
      <c r="G95" s="546"/>
      <c r="H95" s="546"/>
      <c r="I95" s="546"/>
      <c r="J95" s="546"/>
      <c r="K95" s="546"/>
      <c r="L95" s="546"/>
      <c r="M95" s="546"/>
      <c r="N95" s="546"/>
      <c r="O95" s="546"/>
      <c r="P95" s="546"/>
      <c r="Q95" s="546"/>
      <c r="R95" s="546"/>
      <c r="S95" s="546"/>
      <c r="T95" s="546"/>
      <c r="U95" s="546"/>
      <c r="V95" s="546"/>
      <c r="W95" s="584"/>
      <c r="X95" s="127"/>
      <c r="Y95" s="109"/>
      <c r="Z95" s="109"/>
      <c r="AA95" s="109"/>
      <c r="AB95" s="108"/>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108"/>
      <c r="BF95" s="109"/>
      <c r="BG95" s="109"/>
      <c r="BH95" s="109"/>
      <c r="BI95" s="128"/>
      <c r="BJ95" s="127"/>
      <c r="BK95" s="109"/>
      <c r="BL95" s="109"/>
      <c r="BM95" s="109"/>
      <c r="BN95" s="108"/>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108"/>
      <c r="CR95" s="109"/>
      <c r="CS95" s="109"/>
      <c r="CT95" s="109"/>
      <c r="CU95" s="129"/>
    </row>
    <row r="96" spans="2:99" ht="9.75" customHeight="1">
      <c r="B96" s="607"/>
      <c r="C96" s="546"/>
      <c r="D96" s="546"/>
      <c r="E96" s="546"/>
      <c r="F96" s="546"/>
      <c r="G96" s="546"/>
      <c r="H96" s="546"/>
      <c r="I96" s="546"/>
      <c r="J96" s="546"/>
      <c r="K96" s="546"/>
      <c r="L96" s="546"/>
      <c r="M96" s="546"/>
      <c r="N96" s="546"/>
      <c r="O96" s="546"/>
      <c r="P96" s="546"/>
      <c r="Q96" s="546"/>
      <c r="R96" s="546"/>
      <c r="S96" s="546"/>
      <c r="T96" s="546"/>
      <c r="U96" s="546"/>
      <c r="V96" s="546"/>
      <c r="W96" s="584"/>
      <c r="X96" s="127"/>
      <c r="Y96" s="109"/>
      <c r="Z96" s="109"/>
      <c r="AA96" s="109"/>
      <c r="AB96" s="108"/>
      <c r="AC96" s="539"/>
      <c r="AD96" s="539"/>
      <c r="AE96" s="539"/>
      <c r="AF96" s="539"/>
      <c r="AG96" s="539"/>
      <c r="AH96" s="539"/>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108"/>
      <c r="BF96" s="109"/>
      <c r="BG96" s="109"/>
      <c r="BH96" s="109"/>
      <c r="BI96" s="128"/>
      <c r="BJ96" s="127"/>
      <c r="BK96" s="109"/>
      <c r="BL96" s="109"/>
      <c r="BM96" s="109"/>
      <c r="BN96" s="108"/>
      <c r="BO96" s="539"/>
      <c r="BP96" s="539"/>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108"/>
      <c r="CR96" s="109"/>
      <c r="CS96" s="109"/>
      <c r="CT96" s="109"/>
      <c r="CU96" s="129"/>
    </row>
    <row r="97" spans="2:99" ht="9.75" customHeight="1">
      <c r="B97" s="607"/>
      <c r="C97" s="546"/>
      <c r="D97" s="546"/>
      <c r="E97" s="546"/>
      <c r="F97" s="546"/>
      <c r="G97" s="546"/>
      <c r="H97" s="546"/>
      <c r="I97" s="546"/>
      <c r="J97" s="546"/>
      <c r="K97" s="546"/>
      <c r="L97" s="546"/>
      <c r="M97" s="546"/>
      <c r="N97" s="546"/>
      <c r="O97" s="546"/>
      <c r="P97" s="546"/>
      <c r="Q97" s="546"/>
      <c r="R97" s="546"/>
      <c r="S97" s="546"/>
      <c r="T97" s="546"/>
      <c r="U97" s="546"/>
      <c r="V97" s="546"/>
      <c r="W97" s="584"/>
      <c r="X97" s="127"/>
      <c r="Y97" s="109"/>
      <c r="Z97" s="109"/>
      <c r="AA97" s="109"/>
      <c r="AB97" s="108"/>
      <c r="AC97" s="539"/>
      <c r="AD97" s="539"/>
      <c r="AE97" s="539"/>
      <c r="AF97" s="539"/>
      <c r="AG97" s="539"/>
      <c r="AH97" s="539"/>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108"/>
      <c r="BF97" s="109"/>
      <c r="BG97" s="109"/>
      <c r="BH97" s="109"/>
      <c r="BI97" s="128"/>
      <c r="BJ97" s="127"/>
      <c r="BK97" s="109"/>
      <c r="BL97" s="109"/>
      <c r="BM97" s="109"/>
      <c r="BN97" s="108"/>
      <c r="BO97" s="539"/>
      <c r="BP97" s="539"/>
      <c r="BQ97" s="539"/>
      <c r="BR97" s="539"/>
      <c r="BS97" s="539"/>
      <c r="BT97" s="539"/>
      <c r="BU97" s="539"/>
      <c r="BV97" s="539"/>
      <c r="BW97" s="539"/>
      <c r="BX97" s="539"/>
      <c r="BY97" s="539"/>
      <c r="BZ97" s="539"/>
      <c r="CA97" s="539"/>
      <c r="CB97" s="539"/>
      <c r="CC97" s="539"/>
      <c r="CD97" s="539"/>
      <c r="CE97" s="539"/>
      <c r="CF97" s="539"/>
      <c r="CG97" s="539"/>
      <c r="CH97" s="539"/>
      <c r="CI97" s="539"/>
      <c r="CJ97" s="539"/>
      <c r="CK97" s="539"/>
      <c r="CL97" s="539"/>
      <c r="CM97" s="539"/>
      <c r="CN97" s="539"/>
      <c r="CO97" s="539"/>
      <c r="CP97" s="539"/>
      <c r="CQ97" s="108"/>
      <c r="CR97" s="109"/>
      <c r="CS97" s="109"/>
      <c r="CT97" s="109"/>
      <c r="CU97" s="129"/>
    </row>
    <row r="98" spans="2:99" ht="9.75" customHeight="1">
      <c r="B98" s="607"/>
      <c r="C98" s="546"/>
      <c r="D98" s="546"/>
      <c r="E98" s="546"/>
      <c r="F98" s="546"/>
      <c r="G98" s="546"/>
      <c r="H98" s="546"/>
      <c r="I98" s="546"/>
      <c r="J98" s="546"/>
      <c r="K98" s="546"/>
      <c r="L98" s="546"/>
      <c r="M98" s="546"/>
      <c r="N98" s="546"/>
      <c r="O98" s="546"/>
      <c r="P98" s="546"/>
      <c r="Q98" s="546"/>
      <c r="R98" s="546"/>
      <c r="S98" s="546"/>
      <c r="T98" s="546"/>
      <c r="U98" s="546"/>
      <c r="V98" s="546"/>
      <c r="W98" s="584"/>
      <c r="X98" s="127"/>
      <c r="Y98" s="109"/>
      <c r="Z98" s="109"/>
      <c r="AA98" s="109"/>
      <c r="AB98" s="108"/>
      <c r="AC98" s="539"/>
      <c r="AD98" s="539"/>
      <c r="AE98" s="539"/>
      <c r="AF98" s="539"/>
      <c r="AG98" s="539"/>
      <c r="AH98" s="539"/>
      <c r="AI98" s="539"/>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108"/>
      <c r="BF98" s="109"/>
      <c r="BG98" s="109"/>
      <c r="BH98" s="109"/>
      <c r="BI98" s="128"/>
      <c r="BJ98" s="127"/>
      <c r="BK98" s="109"/>
      <c r="BL98" s="109"/>
      <c r="BM98" s="109"/>
      <c r="BN98" s="108"/>
      <c r="BO98" s="539"/>
      <c r="BP98" s="539"/>
      <c r="BQ98" s="539"/>
      <c r="BR98" s="539"/>
      <c r="BS98" s="539"/>
      <c r="BT98" s="539"/>
      <c r="BU98" s="539"/>
      <c r="BV98" s="539"/>
      <c r="BW98" s="539"/>
      <c r="BX98" s="539"/>
      <c r="BY98" s="539"/>
      <c r="BZ98" s="539"/>
      <c r="CA98" s="539"/>
      <c r="CB98" s="539"/>
      <c r="CC98" s="539"/>
      <c r="CD98" s="539"/>
      <c r="CE98" s="539"/>
      <c r="CF98" s="539"/>
      <c r="CG98" s="539"/>
      <c r="CH98" s="539"/>
      <c r="CI98" s="539"/>
      <c r="CJ98" s="539"/>
      <c r="CK98" s="539"/>
      <c r="CL98" s="539"/>
      <c r="CM98" s="539"/>
      <c r="CN98" s="539"/>
      <c r="CO98" s="539"/>
      <c r="CP98" s="539"/>
      <c r="CQ98" s="108"/>
      <c r="CR98" s="109"/>
      <c r="CS98" s="109"/>
      <c r="CT98" s="109"/>
      <c r="CU98" s="129"/>
    </row>
    <row r="99" spans="2:99" ht="9.75" customHeight="1">
      <c r="B99" s="607"/>
      <c r="C99" s="546"/>
      <c r="D99" s="546"/>
      <c r="E99" s="546"/>
      <c r="F99" s="546"/>
      <c r="G99" s="546"/>
      <c r="H99" s="546"/>
      <c r="I99" s="546"/>
      <c r="J99" s="546"/>
      <c r="K99" s="546"/>
      <c r="L99" s="546"/>
      <c r="M99" s="546"/>
      <c r="N99" s="546"/>
      <c r="O99" s="546"/>
      <c r="P99" s="546"/>
      <c r="Q99" s="546"/>
      <c r="R99" s="546"/>
      <c r="S99" s="546"/>
      <c r="T99" s="546"/>
      <c r="U99" s="546"/>
      <c r="V99" s="546"/>
      <c r="W99" s="584"/>
      <c r="X99" s="127"/>
      <c r="Y99" s="109"/>
      <c r="Z99" s="109"/>
      <c r="AA99" s="109"/>
      <c r="AB99" s="108"/>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108"/>
      <c r="BF99" s="109"/>
      <c r="BG99" s="109"/>
      <c r="BH99" s="109"/>
      <c r="BI99" s="128"/>
      <c r="BJ99" s="127"/>
      <c r="BK99" s="109"/>
      <c r="BL99" s="109"/>
      <c r="BM99" s="109"/>
      <c r="BN99" s="108"/>
      <c r="BO99" s="539"/>
      <c r="BP99" s="539"/>
      <c r="BQ99" s="539"/>
      <c r="BR99" s="539"/>
      <c r="BS99" s="539"/>
      <c r="BT99" s="539"/>
      <c r="BU99" s="539"/>
      <c r="BV99" s="539"/>
      <c r="BW99" s="539"/>
      <c r="BX99" s="539"/>
      <c r="BY99" s="539"/>
      <c r="BZ99" s="539"/>
      <c r="CA99" s="539"/>
      <c r="CB99" s="539"/>
      <c r="CC99" s="539"/>
      <c r="CD99" s="539"/>
      <c r="CE99" s="539"/>
      <c r="CF99" s="539"/>
      <c r="CG99" s="539"/>
      <c r="CH99" s="539"/>
      <c r="CI99" s="539"/>
      <c r="CJ99" s="539"/>
      <c r="CK99" s="539"/>
      <c r="CL99" s="539"/>
      <c r="CM99" s="539"/>
      <c r="CN99" s="539"/>
      <c r="CO99" s="539"/>
      <c r="CP99" s="539"/>
      <c r="CQ99" s="108"/>
      <c r="CR99" s="109"/>
      <c r="CS99" s="109"/>
      <c r="CT99" s="109"/>
      <c r="CU99" s="129"/>
    </row>
    <row r="100" spans="2:99" ht="9.75" customHeight="1">
      <c r="B100" s="607"/>
      <c r="C100" s="546"/>
      <c r="D100" s="546"/>
      <c r="E100" s="546"/>
      <c r="F100" s="546"/>
      <c r="G100" s="546"/>
      <c r="H100" s="546"/>
      <c r="I100" s="546"/>
      <c r="J100" s="546"/>
      <c r="K100" s="546"/>
      <c r="L100" s="546"/>
      <c r="M100" s="546"/>
      <c r="N100" s="546"/>
      <c r="O100" s="546"/>
      <c r="P100" s="546"/>
      <c r="Q100" s="546"/>
      <c r="R100" s="546"/>
      <c r="S100" s="546"/>
      <c r="T100" s="546"/>
      <c r="U100" s="546"/>
      <c r="V100" s="546"/>
      <c r="W100" s="584"/>
      <c r="X100" s="127"/>
      <c r="Y100" s="109"/>
      <c r="Z100" s="109"/>
      <c r="AA100" s="109"/>
      <c r="AB100" s="108"/>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108"/>
      <c r="BF100" s="109"/>
      <c r="BG100" s="109"/>
      <c r="BH100" s="109"/>
      <c r="BI100" s="128"/>
      <c r="BJ100" s="127"/>
      <c r="BK100" s="109"/>
      <c r="BL100" s="109"/>
      <c r="BM100" s="109"/>
      <c r="BN100" s="108"/>
      <c r="BO100" s="539"/>
      <c r="BP100" s="539"/>
      <c r="BQ100" s="539"/>
      <c r="BR100" s="539"/>
      <c r="BS100" s="539"/>
      <c r="BT100" s="539"/>
      <c r="BU100" s="539"/>
      <c r="BV100" s="539"/>
      <c r="BW100" s="539"/>
      <c r="BX100" s="539"/>
      <c r="BY100" s="539"/>
      <c r="BZ100" s="539"/>
      <c r="CA100" s="539"/>
      <c r="CB100" s="539"/>
      <c r="CC100" s="539"/>
      <c r="CD100" s="539"/>
      <c r="CE100" s="539"/>
      <c r="CF100" s="539"/>
      <c r="CG100" s="539"/>
      <c r="CH100" s="539"/>
      <c r="CI100" s="539"/>
      <c r="CJ100" s="539"/>
      <c r="CK100" s="539"/>
      <c r="CL100" s="539"/>
      <c r="CM100" s="539"/>
      <c r="CN100" s="539"/>
      <c r="CO100" s="539"/>
      <c r="CP100" s="539"/>
      <c r="CQ100" s="108"/>
      <c r="CR100" s="109"/>
      <c r="CS100" s="109"/>
      <c r="CT100" s="109"/>
      <c r="CU100" s="129"/>
    </row>
    <row r="101" spans="2:99" ht="9.75" customHeight="1">
      <c r="B101" s="607"/>
      <c r="C101" s="546"/>
      <c r="D101" s="546"/>
      <c r="E101" s="546"/>
      <c r="F101" s="546"/>
      <c r="G101" s="546"/>
      <c r="H101" s="546"/>
      <c r="I101" s="546"/>
      <c r="J101" s="546"/>
      <c r="K101" s="546"/>
      <c r="L101" s="546"/>
      <c r="M101" s="546"/>
      <c r="N101" s="546"/>
      <c r="O101" s="546"/>
      <c r="P101" s="546"/>
      <c r="Q101" s="546"/>
      <c r="R101" s="546"/>
      <c r="S101" s="546"/>
      <c r="T101" s="546"/>
      <c r="U101" s="546"/>
      <c r="V101" s="546"/>
      <c r="W101" s="584"/>
      <c r="X101" s="127"/>
      <c r="Y101" s="109"/>
      <c r="Z101" s="109"/>
      <c r="AA101" s="109"/>
      <c r="AB101" s="108"/>
      <c r="AC101" s="539"/>
      <c r="AD101" s="539"/>
      <c r="AE101" s="539"/>
      <c r="AF101" s="539"/>
      <c r="AG101" s="539"/>
      <c r="AH101" s="539"/>
      <c r="AI101" s="539"/>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108"/>
      <c r="BF101" s="109"/>
      <c r="BG101" s="109"/>
      <c r="BH101" s="109"/>
      <c r="BI101" s="128"/>
      <c r="BJ101" s="127"/>
      <c r="BK101" s="109"/>
      <c r="BL101" s="109"/>
      <c r="BM101" s="109"/>
      <c r="BN101" s="108"/>
      <c r="BO101" s="539"/>
      <c r="BP101" s="539"/>
      <c r="BQ101" s="539"/>
      <c r="BR101" s="539"/>
      <c r="BS101" s="539"/>
      <c r="BT101" s="539"/>
      <c r="BU101" s="539"/>
      <c r="BV101" s="539"/>
      <c r="BW101" s="539"/>
      <c r="BX101" s="539"/>
      <c r="BY101" s="539"/>
      <c r="BZ101" s="539"/>
      <c r="CA101" s="539"/>
      <c r="CB101" s="539"/>
      <c r="CC101" s="539"/>
      <c r="CD101" s="539"/>
      <c r="CE101" s="539"/>
      <c r="CF101" s="539"/>
      <c r="CG101" s="539"/>
      <c r="CH101" s="539"/>
      <c r="CI101" s="539"/>
      <c r="CJ101" s="539"/>
      <c r="CK101" s="539"/>
      <c r="CL101" s="539"/>
      <c r="CM101" s="539"/>
      <c r="CN101" s="539"/>
      <c r="CO101" s="539"/>
      <c r="CP101" s="539"/>
      <c r="CQ101" s="108"/>
      <c r="CR101" s="109"/>
      <c r="CS101" s="109"/>
      <c r="CT101" s="109"/>
      <c r="CU101" s="129"/>
    </row>
    <row r="102" spans="2:99" ht="9.75" customHeight="1">
      <c r="B102" s="607"/>
      <c r="C102" s="546"/>
      <c r="D102" s="546"/>
      <c r="E102" s="546"/>
      <c r="F102" s="546"/>
      <c r="G102" s="546"/>
      <c r="H102" s="546"/>
      <c r="I102" s="546"/>
      <c r="J102" s="546"/>
      <c r="K102" s="546"/>
      <c r="L102" s="546"/>
      <c r="M102" s="546"/>
      <c r="N102" s="546"/>
      <c r="O102" s="546"/>
      <c r="P102" s="546"/>
      <c r="Q102" s="546"/>
      <c r="R102" s="546"/>
      <c r="S102" s="546"/>
      <c r="T102" s="546"/>
      <c r="U102" s="546"/>
      <c r="V102" s="546"/>
      <c r="W102" s="584"/>
      <c r="X102" s="127"/>
      <c r="Y102" s="109"/>
      <c r="Z102" s="109"/>
      <c r="AA102" s="109"/>
      <c r="AB102" s="108"/>
      <c r="AC102" s="539"/>
      <c r="AD102" s="539"/>
      <c r="AE102" s="539"/>
      <c r="AF102" s="539"/>
      <c r="AG102" s="539"/>
      <c r="AH102" s="539"/>
      <c r="AI102" s="539"/>
      <c r="AJ102" s="539"/>
      <c r="AK102" s="539"/>
      <c r="AL102" s="539"/>
      <c r="AM102" s="539"/>
      <c r="AN102" s="539"/>
      <c r="AO102" s="539"/>
      <c r="AP102" s="539"/>
      <c r="AQ102" s="539"/>
      <c r="AR102" s="539"/>
      <c r="AS102" s="539"/>
      <c r="AT102" s="539"/>
      <c r="AU102" s="539"/>
      <c r="AV102" s="539"/>
      <c r="AW102" s="539"/>
      <c r="AX102" s="539"/>
      <c r="AY102" s="539"/>
      <c r="AZ102" s="539"/>
      <c r="BA102" s="539"/>
      <c r="BB102" s="539"/>
      <c r="BC102" s="539"/>
      <c r="BD102" s="539"/>
      <c r="BE102" s="108"/>
      <c r="BF102" s="109"/>
      <c r="BG102" s="109"/>
      <c r="BH102" s="109"/>
      <c r="BI102" s="128"/>
      <c r="BJ102" s="127"/>
      <c r="BK102" s="109"/>
      <c r="BL102" s="109"/>
      <c r="BM102" s="109"/>
      <c r="BN102" s="108"/>
      <c r="BO102" s="539"/>
      <c r="BP102" s="539"/>
      <c r="BQ102" s="539"/>
      <c r="BR102" s="539"/>
      <c r="BS102" s="539"/>
      <c r="BT102" s="539"/>
      <c r="BU102" s="539"/>
      <c r="BV102" s="539"/>
      <c r="BW102" s="539"/>
      <c r="BX102" s="539"/>
      <c r="BY102" s="539"/>
      <c r="BZ102" s="539"/>
      <c r="CA102" s="539"/>
      <c r="CB102" s="539"/>
      <c r="CC102" s="539"/>
      <c r="CD102" s="539"/>
      <c r="CE102" s="539"/>
      <c r="CF102" s="539"/>
      <c r="CG102" s="539"/>
      <c r="CH102" s="539"/>
      <c r="CI102" s="539"/>
      <c r="CJ102" s="539"/>
      <c r="CK102" s="539"/>
      <c r="CL102" s="539"/>
      <c r="CM102" s="539"/>
      <c r="CN102" s="539"/>
      <c r="CO102" s="539"/>
      <c r="CP102" s="539"/>
      <c r="CQ102" s="108"/>
      <c r="CR102" s="109"/>
      <c r="CS102" s="109"/>
      <c r="CT102" s="109"/>
      <c r="CU102" s="129"/>
    </row>
    <row r="103" spans="2:99" ht="9.75" customHeight="1">
      <c r="B103" s="607"/>
      <c r="C103" s="546"/>
      <c r="D103" s="546"/>
      <c r="E103" s="546"/>
      <c r="F103" s="546"/>
      <c r="G103" s="546"/>
      <c r="H103" s="546"/>
      <c r="I103" s="546"/>
      <c r="J103" s="546"/>
      <c r="K103" s="546"/>
      <c r="L103" s="546"/>
      <c r="M103" s="546"/>
      <c r="N103" s="546"/>
      <c r="O103" s="546"/>
      <c r="P103" s="546"/>
      <c r="Q103" s="546"/>
      <c r="R103" s="546"/>
      <c r="S103" s="546"/>
      <c r="T103" s="546"/>
      <c r="U103" s="546"/>
      <c r="V103" s="546"/>
      <c r="W103" s="584"/>
      <c r="X103" s="127"/>
      <c r="Y103" s="109"/>
      <c r="Z103" s="109"/>
      <c r="AA103" s="109"/>
      <c r="AB103" s="108"/>
      <c r="AC103" s="539"/>
      <c r="AD103" s="539"/>
      <c r="AE103" s="539"/>
      <c r="AF103" s="539"/>
      <c r="AG103" s="539"/>
      <c r="AH103" s="539"/>
      <c r="AI103" s="539"/>
      <c r="AJ103" s="539"/>
      <c r="AK103" s="539"/>
      <c r="AL103" s="539"/>
      <c r="AM103" s="539"/>
      <c r="AN103" s="539"/>
      <c r="AO103" s="539"/>
      <c r="AP103" s="539"/>
      <c r="AQ103" s="539"/>
      <c r="AR103" s="539"/>
      <c r="AS103" s="539"/>
      <c r="AT103" s="539"/>
      <c r="AU103" s="539"/>
      <c r="AV103" s="539"/>
      <c r="AW103" s="539"/>
      <c r="AX103" s="539"/>
      <c r="AY103" s="539"/>
      <c r="AZ103" s="539"/>
      <c r="BA103" s="539"/>
      <c r="BB103" s="539"/>
      <c r="BC103" s="539"/>
      <c r="BD103" s="539"/>
      <c r="BE103" s="108"/>
      <c r="BF103" s="109"/>
      <c r="BG103" s="109"/>
      <c r="BH103" s="109"/>
      <c r="BI103" s="128"/>
      <c r="BJ103" s="127"/>
      <c r="BK103" s="109"/>
      <c r="BL103" s="109"/>
      <c r="BM103" s="109"/>
      <c r="BN103" s="108"/>
      <c r="BO103" s="539"/>
      <c r="BP103" s="539"/>
      <c r="BQ103" s="539"/>
      <c r="BR103" s="539"/>
      <c r="BS103" s="539"/>
      <c r="BT103" s="539"/>
      <c r="BU103" s="539"/>
      <c r="BV103" s="539"/>
      <c r="BW103" s="539"/>
      <c r="BX103" s="539"/>
      <c r="BY103" s="539"/>
      <c r="BZ103" s="539"/>
      <c r="CA103" s="539"/>
      <c r="CB103" s="539"/>
      <c r="CC103" s="539"/>
      <c r="CD103" s="539"/>
      <c r="CE103" s="539"/>
      <c r="CF103" s="539"/>
      <c r="CG103" s="539"/>
      <c r="CH103" s="539"/>
      <c r="CI103" s="539"/>
      <c r="CJ103" s="539"/>
      <c r="CK103" s="539"/>
      <c r="CL103" s="539"/>
      <c r="CM103" s="539"/>
      <c r="CN103" s="539"/>
      <c r="CO103" s="539"/>
      <c r="CP103" s="539"/>
      <c r="CQ103" s="108"/>
      <c r="CR103" s="109"/>
      <c r="CS103" s="109"/>
      <c r="CT103" s="109"/>
      <c r="CU103" s="129"/>
    </row>
    <row r="104" spans="2:99" ht="9.75" customHeight="1">
      <c r="B104" s="607"/>
      <c r="C104" s="546"/>
      <c r="D104" s="546"/>
      <c r="E104" s="546"/>
      <c r="F104" s="546"/>
      <c r="G104" s="546"/>
      <c r="H104" s="546"/>
      <c r="I104" s="546"/>
      <c r="J104" s="546"/>
      <c r="K104" s="546"/>
      <c r="L104" s="546"/>
      <c r="M104" s="546"/>
      <c r="N104" s="546"/>
      <c r="O104" s="546"/>
      <c r="P104" s="546"/>
      <c r="Q104" s="546"/>
      <c r="R104" s="546"/>
      <c r="S104" s="546"/>
      <c r="T104" s="546"/>
      <c r="U104" s="546"/>
      <c r="V104" s="546"/>
      <c r="W104" s="584"/>
      <c r="X104" s="127"/>
      <c r="Y104" s="109"/>
      <c r="Z104" s="109"/>
      <c r="AA104" s="109"/>
      <c r="AB104" s="108"/>
      <c r="AC104" s="539"/>
      <c r="AD104" s="539"/>
      <c r="AE104" s="539"/>
      <c r="AF104" s="539"/>
      <c r="AG104" s="539"/>
      <c r="AH104" s="539"/>
      <c r="AI104" s="539"/>
      <c r="AJ104" s="539"/>
      <c r="AK104" s="539"/>
      <c r="AL104" s="539"/>
      <c r="AM104" s="539"/>
      <c r="AN104" s="539"/>
      <c r="AO104" s="539"/>
      <c r="AP104" s="539"/>
      <c r="AQ104" s="539"/>
      <c r="AR104" s="539"/>
      <c r="AS104" s="539"/>
      <c r="AT104" s="539"/>
      <c r="AU104" s="539"/>
      <c r="AV104" s="539"/>
      <c r="AW104" s="539"/>
      <c r="AX104" s="539"/>
      <c r="AY104" s="539"/>
      <c r="AZ104" s="539"/>
      <c r="BA104" s="539"/>
      <c r="BB104" s="539"/>
      <c r="BC104" s="539"/>
      <c r="BD104" s="539"/>
      <c r="BE104" s="108"/>
      <c r="BF104" s="109"/>
      <c r="BG104" s="109"/>
      <c r="BH104" s="109"/>
      <c r="BI104" s="128"/>
      <c r="BJ104" s="127"/>
      <c r="BK104" s="109"/>
      <c r="BL104" s="109"/>
      <c r="BM104" s="109"/>
      <c r="BN104" s="108"/>
      <c r="BO104" s="539"/>
      <c r="BP104" s="539"/>
      <c r="BQ104" s="539"/>
      <c r="BR104" s="539"/>
      <c r="BS104" s="539"/>
      <c r="BT104" s="539"/>
      <c r="BU104" s="539"/>
      <c r="BV104" s="539"/>
      <c r="BW104" s="539"/>
      <c r="BX104" s="539"/>
      <c r="BY104" s="539"/>
      <c r="BZ104" s="539"/>
      <c r="CA104" s="539"/>
      <c r="CB104" s="539"/>
      <c r="CC104" s="539"/>
      <c r="CD104" s="539"/>
      <c r="CE104" s="539"/>
      <c r="CF104" s="539"/>
      <c r="CG104" s="539"/>
      <c r="CH104" s="539"/>
      <c r="CI104" s="539"/>
      <c r="CJ104" s="539"/>
      <c r="CK104" s="539"/>
      <c r="CL104" s="539"/>
      <c r="CM104" s="539"/>
      <c r="CN104" s="539"/>
      <c r="CO104" s="539"/>
      <c r="CP104" s="539"/>
      <c r="CQ104" s="108"/>
      <c r="CR104" s="109"/>
      <c r="CS104" s="109"/>
      <c r="CT104" s="109"/>
      <c r="CU104" s="129"/>
    </row>
    <row r="105" spans="2:99" ht="9.75" customHeight="1">
      <c r="B105" s="607"/>
      <c r="C105" s="546"/>
      <c r="D105" s="546"/>
      <c r="E105" s="546"/>
      <c r="F105" s="546"/>
      <c r="G105" s="546"/>
      <c r="H105" s="546"/>
      <c r="I105" s="546"/>
      <c r="J105" s="546"/>
      <c r="K105" s="546"/>
      <c r="L105" s="546"/>
      <c r="M105" s="546"/>
      <c r="N105" s="546"/>
      <c r="O105" s="546"/>
      <c r="P105" s="546"/>
      <c r="Q105" s="546"/>
      <c r="R105" s="546"/>
      <c r="S105" s="546"/>
      <c r="T105" s="546"/>
      <c r="U105" s="546"/>
      <c r="V105" s="546"/>
      <c r="W105" s="584"/>
      <c r="X105" s="127"/>
      <c r="Y105" s="109"/>
      <c r="Z105" s="109"/>
      <c r="AA105" s="109"/>
      <c r="AB105" s="108"/>
      <c r="AC105" s="539"/>
      <c r="AD105" s="539"/>
      <c r="AE105" s="539"/>
      <c r="AF105" s="539"/>
      <c r="AG105" s="539"/>
      <c r="AH105" s="539"/>
      <c r="AI105" s="539"/>
      <c r="AJ105" s="539"/>
      <c r="AK105" s="539"/>
      <c r="AL105" s="539"/>
      <c r="AM105" s="539"/>
      <c r="AN105" s="539"/>
      <c r="AO105" s="539"/>
      <c r="AP105" s="539"/>
      <c r="AQ105" s="539"/>
      <c r="AR105" s="539"/>
      <c r="AS105" s="539"/>
      <c r="AT105" s="539"/>
      <c r="AU105" s="539"/>
      <c r="AV105" s="539"/>
      <c r="AW105" s="539"/>
      <c r="AX105" s="539"/>
      <c r="AY105" s="539"/>
      <c r="AZ105" s="539"/>
      <c r="BA105" s="539"/>
      <c r="BB105" s="539"/>
      <c r="BC105" s="539"/>
      <c r="BD105" s="539"/>
      <c r="BE105" s="108"/>
      <c r="BF105" s="109"/>
      <c r="BG105" s="109"/>
      <c r="BH105" s="109"/>
      <c r="BI105" s="128"/>
      <c r="BJ105" s="127"/>
      <c r="BK105" s="109"/>
      <c r="BL105" s="109"/>
      <c r="BM105" s="109"/>
      <c r="BN105" s="108"/>
      <c r="BO105" s="539"/>
      <c r="BP105" s="539"/>
      <c r="BQ105" s="539"/>
      <c r="BR105" s="539"/>
      <c r="BS105" s="539"/>
      <c r="BT105" s="539"/>
      <c r="BU105" s="539"/>
      <c r="BV105" s="539"/>
      <c r="BW105" s="539"/>
      <c r="BX105" s="539"/>
      <c r="BY105" s="539"/>
      <c r="BZ105" s="539"/>
      <c r="CA105" s="539"/>
      <c r="CB105" s="539"/>
      <c r="CC105" s="539"/>
      <c r="CD105" s="539"/>
      <c r="CE105" s="539"/>
      <c r="CF105" s="539"/>
      <c r="CG105" s="539"/>
      <c r="CH105" s="539"/>
      <c r="CI105" s="539"/>
      <c r="CJ105" s="539"/>
      <c r="CK105" s="539"/>
      <c r="CL105" s="539"/>
      <c r="CM105" s="539"/>
      <c r="CN105" s="539"/>
      <c r="CO105" s="539"/>
      <c r="CP105" s="539"/>
      <c r="CQ105" s="108"/>
      <c r="CR105" s="109"/>
      <c r="CS105" s="109"/>
      <c r="CT105" s="109"/>
      <c r="CU105" s="129"/>
    </row>
    <row r="106" spans="2:99" ht="9.75" customHeight="1">
      <c r="B106" s="607"/>
      <c r="C106" s="546"/>
      <c r="D106" s="546"/>
      <c r="E106" s="546"/>
      <c r="F106" s="546"/>
      <c r="G106" s="546"/>
      <c r="H106" s="546"/>
      <c r="I106" s="546"/>
      <c r="J106" s="546"/>
      <c r="K106" s="546"/>
      <c r="L106" s="546"/>
      <c r="M106" s="546"/>
      <c r="N106" s="546"/>
      <c r="O106" s="546"/>
      <c r="P106" s="546"/>
      <c r="Q106" s="546"/>
      <c r="R106" s="546"/>
      <c r="S106" s="546"/>
      <c r="T106" s="546"/>
      <c r="U106" s="546"/>
      <c r="V106" s="546"/>
      <c r="W106" s="584"/>
      <c r="X106" s="127"/>
      <c r="Y106" s="109"/>
      <c r="Z106" s="109"/>
      <c r="AA106" s="109"/>
      <c r="AB106" s="108"/>
      <c r="AC106" s="539"/>
      <c r="AD106" s="539"/>
      <c r="AE106" s="539"/>
      <c r="AF106" s="539"/>
      <c r="AG106" s="539"/>
      <c r="AH106" s="539"/>
      <c r="AI106" s="539"/>
      <c r="AJ106" s="539"/>
      <c r="AK106" s="539"/>
      <c r="AL106" s="539"/>
      <c r="AM106" s="539"/>
      <c r="AN106" s="539"/>
      <c r="AO106" s="539"/>
      <c r="AP106" s="539"/>
      <c r="AQ106" s="539"/>
      <c r="AR106" s="539"/>
      <c r="AS106" s="539"/>
      <c r="AT106" s="539"/>
      <c r="AU106" s="539"/>
      <c r="AV106" s="539"/>
      <c r="AW106" s="539"/>
      <c r="AX106" s="539"/>
      <c r="AY106" s="539"/>
      <c r="AZ106" s="539"/>
      <c r="BA106" s="539"/>
      <c r="BB106" s="539"/>
      <c r="BC106" s="539"/>
      <c r="BD106" s="539"/>
      <c r="BE106" s="108"/>
      <c r="BF106" s="109"/>
      <c r="BG106" s="109"/>
      <c r="BH106" s="109"/>
      <c r="BI106" s="128"/>
      <c r="BJ106" s="127"/>
      <c r="BK106" s="109"/>
      <c r="BL106" s="109"/>
      <c r="BM106" s="109"/>
      <c r="BN106" s="108"/>
      <c r="BO106" s="539"/>
      <c r="BP106" s="539"/>
      <c r="BQ106" s="539"/>
      <c r="BR106" s="539"/>
      <c r="BS106" s="539"/>
      <c r="BT106" s="539"/>
      <c r="BU106" s="539"/>
      <c r="BV106" s="539"/>
      <c r="BW106" s="539"/>
      <c r="BX106" s="539"/>
      <c r="BY106" s="539"/>
      <c r="BZ106" s="539"/>
      <c r="CA106" s="539"/>
      <c r="CB106" s="539"/>
      <c r="CC106" s="539"/>
      <c r="CD106" s="539"/>
      <c r="CE106" s="539"/>
      <c r="CF106" s="539"/>
      <c r="CG106" s="539"/>
      <c r="CH106" s="539"/>
      <c r="CI106" s="539"/>
      <c r="CJ106" s="539"/>
      <c r="CK106" s="539"/>
      <c r="CL106" s="539"/>
      <c r="CM106" s="539"/>
      <c r="CN106" s="539"/>
      <c r="CO106" s="539"/>
      <c r="CP106" s="539"/>
      <c r="CQ106" s="108"/>
      <c r="CR106" s="109"/>
      <c r="CS106" s="109"/>
      <c r="CT106" s="109"/>
      <c r="CU106" s="129"/>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6"/>
      <c r="X107" s="130"/>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2"/>
      <c r="BJ107" s="130"/>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3"/>
    </row>
    <row r="108" spans="2:99" ht="7.5" customHeight="1">
      <c r="B108" s="644" t="s">
        <v>223</v>
      </c>
      <c r="C108" s="645"/>
      <c r="D108" s="645"/>
      <c r="E108" s="645"/>
      <c r="F108" s="645"/>
      <c r="G108" s="645"/>
      <c r="H108" s="650" t="s">
        <v>208</v>
      </c>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50"/>
      <c r="CC108" s="650"/>
      <c r="CD108" s="650"/>
      <c r="CE108" s="650"/>
      <c r="CF108" s="650"/>
      <c r="CG108" s="650"/>
      <c r="CH108" s="650"/>
      <c r="CI108" s="650"/>
      <c r="CJ108" s="650"/>
      <c r="CK108" s="650"/>
      <c r="CL108" s="650"/>
      <c r="CM108" s="650"/>
      <c r="CN108" s="650"/>
      <c r="CO108" s="650"/>
      <c r="CP108" s="650"/>
      <c r="CQ108" s="650"/>
      <c r="CR108" s="650"/>
      <c r="CS108" s="650"/>
      <c r="CT108" s="650"/>
      <c r="CU108" s="651"/>
    </row>
    <row r="109" spans="2:99" ht="7.5" customHeight="1">
      <c r="B109" s="646"/>
      <c r="C109" s="647"/>
      <c r="D109" s="647"/>
      <c r="E109" s="647"/>
      <c r="F109" s="647"/>
      <c r="G109" s="647"/>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T109" s="652"/>
      <c r="AU109" s="652"/>
      <c r="AV109" s="652"/>
      <c r="AW109" s="652"/>
      <c r="AX109" s="652"/>
      <c r="AY109" s="652"/>
      <c r="AZ109" s="652"/>
      <c r="BA109" s="652"/>
      <c r="BB109" s="652"/>
      <c r="BC109" s="652"/>
      <c r="BD109" s="652"/>
      <c r="BE109" s="652"/>
      <c r="BF109" s="652"/>
      <c r="BG109" s="652"/>
      <c r="BH109" s="652"/>
      <c r="BI109" s="652"/>
      <c r="BJ109" s="652"/>
      <c r="BK109" s="652"/>
      <c r="BL109" s="652"/>
      <c r="BM109" s="652"/>
      <c r="BN109" s="652"/>
      <c r="BO109" s="652"/>
      <c r="BP109" s="652"/>
      <c r="BQ109" s="652"/>
      <c r="BR109" s="652"/>
      <c r="BS109" s="652"/>
      <c r="BT109" s="652"/>
      <c r="BU109" s="652"/>
      <c r="BV109" s="652"/>
      <c r="BW109" s="652"/>
      <c r="BX109" s="652"/>
      <c r="BY109" s="652"/>
      <c r="BZ109" s="652"/>
      <c r="CA109" s="652"/>
      <c r="CB109" s="652"/>
      <c r="CC109" s="652"/>
      <c r="CD109" s="652"/>
      <c r="CE109" s="652"/>
      <c r="CF109" s="652"/>
      <c r="CG109" s="652"/>
      <c r="CH109" s="652"/>
      <c r="CI109" s="652"/>
      <c r="CJ109" s="652"/>
      <c r="CK109" s="652"/>
      <c r="CL109" s="652"/>
      <c r="CM109" s="652"/>
      <c r="CN109" s="652"/>
      <c r="CO109" s="652"/>
      <c r="CP109" s="652"/>
      <c r="CQ109" s="652"/>
      <c r="CR109" s="652"/>
      <c r="CS109" s="652"/>
      <c r="CT109" s="652"/>
      <c r="CU109" s="653"/>
    </row>
    <row r="110" spans="2:99" ht="7.5" customHeight="1">
      <c r="B110" s="646"/>
      <c r="C110" s="647"/>
      <c r="D110" s="647"/>
      <c r="E110" s="647"/>
      <c r="F110" s="647"/>
      <c r="G110" s="647"/>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c r="AN110" s="652"/>
      <c r="AO110" s="652"/>
      <c r="AP110" s="652"/>
      <c r="AQ110" s="652"/>
      <c r="AR110" s="652"/>
      <c r="AS110" s="652"/>
      <c r="AT110" s="652"/>
      <c r="AU110" s="652"/>
      <c r="AV110" s="652"/>
      <c r="AW110" s="652"/>
      <c r="AX110" s="652"/>
      <c r="AY110" s="652"/>
      <c r="AZ110" s="652"/>
      <c r="BA110" s="652"/>
      <c r="BB110" s="652"/>
      <c r="BC110" s="652"/>
      <c r="BD110" s="652"/>
      <c r="BE110" s="652"/>
      <c r="BF110" s="652"/>
      <c r="BG110" s="652"/>
      <c r="BH110" s="652"/>
      <c r="BI110" s="652"/>
      <c r="BJ110" s="652"/>
      <c r="BK110" s="652"/>
      <c r="BL110" s="652"/>
      <c r="BM110" s="652"/>
      <c r="BN110" s="652"/>
      <c r="BO110" s="652"/>
      <c r="BP110" s="652"/>
      <c r="BQ110" s="652"/>
      <c r="BR110" s="652"/>
      <c r="BS110" s="652"/>
      <c r="BT110" s="652"/>
      <c r="BU110" s="652"/>
      <c r="BV110" s="652"/>
      <c r="BW110" s="652"/>
      <c r="BX110" s="652"/>
      <c r="BY110" s="652"/>
      <c r="BZ110" s="652"/>
      <c r="CA110" s="652"/>
      <c r="CB110" s="652"/>
      <c r="CC110" s="652"/>
      <c r="CD110" s="652"/>
      <c r="CE110" s="652"/>
      <c r="CF110" s="652"/>
      <c r="CG110" s="652"/>
      <c r="CH110" s="652"/>
      <c r="CI110" s="652"/>
      <c r="CJ110" s="652"/>
      <c r="CK110" s="652"/>
      <c r="CL110" s="652"/>
      <c r="CM110" s="652"/>
      <c r="CN110" s="652"/>
      <c r="CO110" s="652"/>
      <c r="CP110" s="652"/>
      <c r="CQ110" s="652"/>
      <c r="CR110" s="652"/>
      <c r="CS110" s="652"/>
      <c r="CT110" s="652"/>
      <c r="CU110" s="653"/>
    </row>
    <row r="111" spans="2:99" ht="7.5" customHeight="1" thickBot="1">
      <c r="B111" s="648"/>
      <c r="C111" s="649"/>
      <c r="D111" s="649"/>
      <c r="E111" s="649"/>
      <c r="F111" s="649"/>
      <c r="G111" s="649"/>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c r="AO111" s="654"/>
      <c r="AP111" s="654"/>
      <c r="AQ111" s="654"/>
      <c r="AR111" s="654"/>
      <c r="AS111" s="654"/>
      <c r="AT111" s="654"/>
      <c r="AU111" s="654"/>
      <c r="AV111" s="654"/>
      <c r="AW111" s="654"/>
      <c r="AX111" s="654"/>
      <c r="AY111" s="654"/>
      <c r="AZ111" s="654"/>
      <c r="BA111" s="654"/>
      <c r="BB111" s="654"/>
      <c r="BC111" s="654"/>
      <c r="BD111" s="654"/>
      <c r="BE111" s="654"/>
      <c r="BF111" s="654"/>
      <c r="BG111" s="654"/>
      <c r="BH111" s="654"/>
      <c r="BI111" s="654"/>
      <c r="BJ111" s="654"/>
      <c r="BK111" s="654"/>
      <c r="BL111" s="654"/>
      <c r="BM111" s="654"/>
      <c r="BN111" s="654"/>
      <c r="BO111" s="654"/>
      <c r="BP111" s="654"/>
      <c r="BQ111" s="654"/>
      <c r="BR111" s="654"/>
      <c r="BS111" s="654"/>
      <c r="BT111" s="654"/>
      <c r="BU111" s="654"/>
      <c r="BV111" s="654"/>
      <c r="BW111" s="654"/>
      <c r="BX111" s="654"/>
      <c r="BY111" s="654"/>
      <c r="BZ111" s="654"/>
      <c r="CA111" s="654"/>
      <c r="CB111" s="654"/>
      <c r="CC111" s="654"/>
      <c r="CD111" s="654"/>
      <c r="CE111" s="654"/>
      <c r="CF111" s="654"/>
      <c r="CG111" s="654"/>
      <c r="CH111" s="654"/>
      <c r="CI111" s="654"/>
      <c r="CJ111" s="654"/>
      <c r="CK111" s="654"/>
      <c r="CL111" s="654"/>
      <c r="CM111" s="654"/>
      <c r="CN111" s="654"/>
      <c r="CO111" s="654"/>
      <c r="CP111" s="654"/>
      <c r="CQ111" s="654"/>
      <c r="CR111" s="654"/>
      <c r="CS111" s="654"/>
      <c r="CT111" s="654"/>
      <c r="CU111" s="655"/>
    </row>
    <row r="112" spans="2:99" ht="11" customHeight="1">
      <c r="B112" s="656"/>
      <c r="C112" s="656"/>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56"/>
      <c r="BQ112" s="656"/>
      <c r="BR112" s="656"/>
      <c r="BS112" s="656"/>
      <c r="BT112" s="656"/>
      <c r="BU112" s="656"/>
      <c r="BV112" s="656"/>
      <c r="BW112" s="656"/>
      <c r="BX112" s="656"/>
      <c r="BY112" s="656"/>
      <c r="BZ112" s="656"/>
      <c r="CA112" s="656"/>
      <c r="CB112" s="656"/>
      <c r="CC112" s="656"/>
      <c r="CD112" s="656"/>
      <c r="CE112" s="656"/>
      <c r="CF112" s="656"/>
      <c r="CG112" s="656"/>
      <c r="CH112" s="656"/>
      <c r="CI112" s="656"/>
      <c r="CJ112" s="656"/>
      <c r="CK112" s="656"/>
      <c r="CL112" s="656"/>
      <c r="CM112" s="656"/>
      <c r="CN112" s="656"/>
      <c r="CO112" s="656"/>
      <c r="CP112" s="656"/>
      <c r="CQ112" s="656"/>
      <c r="CR112" s="656"/>
      <c r="CS112" s="656"/>
      <c r="CT112" s="656"/>
      <c r="CU112" s="656"/>
    </row>
    <row r="113" spans="2:99" ht="11" customHeight="1">
      <c r="B113" s="657" t="s">
        <v>224</v>
      </c>
      <c r="C113" s="657"/>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57"/>
      <c r="BQ113" s="657"/>
      <c r="BR113" s="657"/>
      <c r="BS113" s="657"/>
      <c r="BT113" s="657"/>
      <c r="BU113" s="657"/>
      <c r="BV113" s="657"/>
      <c r="BW113" s="657"/>
      <c r="BX113" s="657"/>
      <c r="BY113" s="657"/>
      <c r="BZ113" s="657"/>
      <c r="CA113" s="657"/>
      <c r="CB113" s="657"/>
      <c r="CC113" s="657"/>
      <c r="CD113" s="657"/>
      <c r="CE113" s="657"/>
      <c r="CF113" s="657"/>
      <c r="CG113" s="657"/>
      <c r="CH113" s="657"/>
      <c r="CI113" s="657"/>
      <c r="CJ113" s="657"/>
      <c r="CK113" s="657"/>
      <c r="CL113" s="657"/>
      <c r="CM113" s="657"/>
      <c r="CN113" s="657"/>
      <c r="CO113" s="657"/>
      <c r="CP113" s="657"/>
      <c r="CQ113" s="657"/>
      <c r="CR113" s="657"/>
      <c r="CS113" s="657"/>
      <c r="CT113" s="657"/>
      <c r="CU113" s="657"/>
    </row>
    <row r="114" spans="2:99" ht="11" customHeight="1">
      <c r="B114" s="657" t="s">
        <v>225</v>
      </c>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57"/>
      <c r="BQ114" s="657"/>
      <c r="BR114" s="657"/>
      <c r="BS114" s="657"/>
      <c r="BT114" s="657"/>
      <c r="BU114" s="657"/>
      <c r="BV114" s="657"/>
      <c r="BW114" s="657"/>
      <c r="BX114" s="657"/>
      <c r="BY114" s="657"/>
      <c r="BZ114" s="657"/>
      <c r="CA114" s="657"/>
      <c r="CB114" s="657"/>
      <c r="CC114" s="657"/>
      <c r="CD114" s="657"/>
      <c r="CE114" s="657"/>
      <c r="CF114" s="657"/>
      <c r="CG114" s="657"/>
      <c r="CH114" s="657"/>
      <c r="CI114" s="657"/>
      <c r="CJ114" s="657"/>
      <c r="CK114" s="657"/>
      <c r="CL114" s="657"/>
      <c r="CM114" s="657"/>
      <c r="CN114" s="657"/>
      <c r="CO114" s="657"/>
      <c r="CP114" s="657"/>
      <c r="CQ114" s="657"/>
      <c r="CR114" s="657"/>
      <c r="CS114" s="657"/>
      <c r="CT114" s="657"/>
      <c r="CU114" s="657"/>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31" priority="1">
      <formula>($AK43&lt;&gt;"-")</formula>
    </cfRule>
  </conditionalFormatting>
  <conditionalFormatting sqref="CE43">
    <cfRule type="cellIs" dxfId="30" priority="2" operator="equal">
      <formula>"検出"</formula>
    </cfRule>
  </conditionalFormatting>
  <dataValidations count="2">
    <dataValidation allowBlank="1" showErrorMessage="1" sqref="CW43:DA43 CW45:DA45 CW47:DA47 CW49:DA49 CW51:DA51" xr:uid="{325EF19F-FFAB-4477-B5F1-3494C7FD09D7}"/>
    <dataValidation type="list" allowBlank="1" showInputMessage="1" showErrorMessage="1" sqref="M16:Z17" xr:uid="{AC639AE5-6564-474F-89E8-168E7E7AD455}">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A3E23-7069-4279-B85D-80C2194058F5}">
  <sheetPr>
    <pageSetUpPr fitToPage="1"/>
  </sheetPr>
  <dimension ref="A1:DA114"/>
  <sheetViews>
    <sheetView showZeros="0" view="pageBreakPreview" topLeftCell="B1" zoomScaleNormal="115" zoomScaleSheetLayoutView="100" workbookViewId="0">
      <selection activeCell="L43" sqref="L43:Y52"/>
    </sheetView>
    <sheetView workbookViewId="1"/>
  </sheetViews>
  <sheetFormatPr defaultColWidth="14.46484375" defaultRowHeight="15" customHeight="1"/>
  <cols>
    <col min="1" max="1" width="1.6640625" style="106" customWidth="1"/>
    <col min="2" max="99" width="1.33203125" style="106" customWidth="1"/>
    <col min="100" max="100" width="8.6640625" style="106" customWidth="1"/>
    <col min="101" max="101" width="14.46484375" style="106" customWidth="1"/>
    <col min="102" max="16384" width="14.46484375" style="106"/>
  </cols>
  <sheetData>
    <row r="1" spans="1:102" ht="15" customHeight="1" thickTop="1" thickBot="1">
      <c r="CN1" s="143" t="s">
        <v>249</v>
      </c>
      <c r="CO1" s="670" t="s">
        <v>273</v>
      </c>
      <c r="CP1" s="670"/>
      <c r="CQ1" s="550" t="s">
        <v>248</v>
      </c>
      <c r="CR1" s="550"/>
      <c r="CS1" s="549">
        <f>'★成績書 (16)'!$CW$1</f>
        <v>0</v>
      </c>
      <c r="CT1" s="549"/>
      <c r="CU1" s="142" t="s">
        <v>247</v>
      </c>
      <c r="CW1" s="145">
        <f>'★成績書 (9)'!CW1</f>
        <v>0</v>
      </c>
      <c r="CX1" s="144" t="s">
        <v>250</v>
      </c>
    </row>
    <row r="2" spans="1:102" ht="9" customHeight="1" thickTop="1">
      <c r="B2" s="543" t="s">
        <v>175</v>
      </c>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row>
    <row r="3" spans="1:102" ht="9" customHeight="1">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W3" s="537" t="s">
        <v>221</v>
      </c>
    </row>
    <row r="4" spans="1:102" ht="9" customHeight="1">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W4" s="537"/>
    </row>
    <row r="5" spans="1:102" ht="9" customHeight="1">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W5" s="537"/>
    </row>
    <row r="6" spans="1:102" ht="9" customHeight="1">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Y6" s="108"/>
      <c r="BZ6" s="108"/>
      <c r="CA6" s="539" t="s">
        <v>176</v>
      </c>
      <c r="CB6" s="539"/>
      <c r="CC6" s="539"/>
      <c r="CD6" s="539"/>
      <c r="CE6" s="539"/>
      <c r="CF6" s="539"/>
      <c r="CG6" s="538" t="str">
        <f>'★成績書 (16)'!$CW$3</f>
        <v>A04942-A1</v>
      </c>
      <c r="CH6" s="538"/>
      <c r="CI6" s="538"/>
      <c r="CJ6" s="538"/>
      <c r="CK6" s="538"/>
      <c r="CL6" s="538"/>
      <c r="CM6" s="538"/>
      <c r="CN6" s="538"/>
      <c r="CO6" s="538"/>
      <c r="CP6" s="538"/>
      <c r="CQ6" s="539" t="s">
        <v>189</v>
      </c>
      <c r="CR6" s="540" t="str">
        <f>CO1</f>
        <v>16</v>
      </c>
      <c r="CS6" s="540"/>
      <c r="CT6" s="540"/>
      <c r="CU6" s="540"/>
      <c r="CW6" s="537"/>
    </row>
    <row r="7" spans="1:102" ht="9" customHeight="1">
      <c r="A7" s="547">
        <f>★注文シート!C28</f>
        <v>0</v>
      </c>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8" t="str">
        <f>IF(COUNTIF(★注文シート!C28,"*株式会社*")+COUNTIF(★注文シート!C28,"*有限会社*"),"御中","様")</f>
        <v>様</v>
      </c>
      <c r="AG7" s="548"/>
      <c r="AH7" s="548"/>
      <c r="AI7" s="548"/>
      <c r="AJ7" s="548"/>
      <c r="AK7" s="548"/>
      <c r="AL7" s="548"/>
      <c r="AM7"/>
      <c r="AN7"/>
      <c r="AO7"/>
      <c r="AP7"/>
      <c r="AQ7"/>
      <c r="AR7"/>
      <c r="AS7"/>
      <c r="AT7"/>
      <c r="AU7"/>
      <c r="AV7"/>
      <c r="AW7"/>
      <c r="AX7"/>
      <c r="AY7"/>
      <c r="AZ7"/>
      <c r="BA7"/>
      <c r="BB7"/>
      <c r="BC7"/>
      <c r="BD7"/>
      <c r="BE7"/>
      <c r="BF7"/>
      <c r="BG7"/>
      <c r="BH7"/>
      <c r="BI7"/>
      <c r="BJ7"/>
      <c r="BK7"/>
      <c r="BL7"/>
      <c r="BM7"/>
      <c r="BN7"/>
      <c r="BO7"/>
      <c r="BP7"/>
      <c r="BQ7"/>
      <c r="BR7"/>
      <c r="BS7" s="108"/>
      <c r="BT7" s="108"/>
      <c r="BU7" s="108"/>
      <c r="BV7" s="108"/>
      <c r="BW7" s="108"/>
      <c r="BX7" s="108"/>
      <c r="BY7" s="108"/>
      <c r="BZ7" s="108"/>
      <c r="CA7" s="539"/>
      <c r="CB7" s="539"/>
      <c r="CC7" s="539"/>
      <c r="CD7" s="539"/>
      <c r="CE7" s="539"/>
      <c r="CF7" s="539"/>
      <c r="CG7" s="538"/>
      <c r="CH7" s="538"/>
      <c r="CI7" s="538"/>
      <c r="CJ7" s="538"/>
      <c r="CK7" s="538"/>
      <c r="CL7" s="538"/>
      <c r="CM7" s="538"/>
      <c r="CN7" s="538"/>
      <c r="CO7" s="538"/>
      <c r="CP7" s="538"/>
      <c r="CQ7" s="539"/>
      <c r="CR7" s="540"/>
      <c r="CS7" s="540"/>
      <c r="CT7" s="540"/>
      <c r="CU7" s="540"/>
    </row>
    <row r="8" spans="1:102" ht="9" customHeight="1">
      <c r="A8" s="547"/>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8"/>
      <c r="AG8" s="548"/>
      <c r="AH8" s="548"/>
      <c r="AI8" s="548"/>
      <c r="AJ8" s="548"/>
      <c r="AK8" s="548"/>
      <c r="AL8" s="548"/>
      <c r="AM8"/>
      <c r="AN8"/>
      <c r="AO8"/>
      <c r="AP8"/>
      <c r="AQ8"/>
      <c r="AR8"/>
      <c r="AS8"/>
      <c r="AT8"/>
      <c r="AU8"/>
      <c r="AV8"/>
      <c r="AW8"/>
      <c r="AX8"/>
      <c r="AY8"/>
      <c r="AZ8"/>
      <c r="BA8"/>
      <c r="BB8"/>
      <c r="BC8"/>
      <c r="BD8"/>
      <c r="BE8"/>
      <c r="BF8"/>
      <c r="BG8"/>
      <c r="BH8"/>
      <c r="BI8"/>
      <c r="BJ8"/>
      <c r="BK8"/>
      <c r="BL8"/>
      <c r="BM8"/>
      <c r="BN8"/>
      <c r="BO8"/>
      <c r="BP8"/>
      <c r="BQ8"/>
      <c r="BR8"/>
      <c r="BS8" s="108"/>
      <c r="BT8" s="108"/>
      <c r="BU8" s="108"/>
      <c r="BV8" s="108"/>
      <c r="BW8" s="108"/>
      <c r="BX8" s="108"/>
      <c r="BY8" s="108"/>
      <c r="BZ8" s="108"/>
      <c r="CA8" s="539" t="s">
        <v>177</v>
      </c>
      <c r="CB8" s="539"/>
      <c r="CC8" s="539"/>
      <c r="CD8" s="539"/>
      <c r="CE8" s="539"/>
      <c r="CF8" s="539"/>
      <c r="CG8" s="545">
        <f>'★成績書 (15)'!CG8:CU9</f>
        <v>0</v>
      </c>
      <c r="CH8" s="545"/>
      <c r="CI8" s="545"/>
      <c r="CJ8" s="545"/>
      <c r="CK8" s="545"/>
      <c r="CL8" s="545"/>
      <c r="CM8" s="545"/>
      <c r="CN8" s="545"/>
      <c r="CO8" s="545"/>
      <c r="CP8" s="545"/>
      <c r="CQ8" s="545"/>
      <c r="CR8" s="545"/>
      <c r="CS8" s="545"/>
      <c r="CT8" s="545"/>
      <c r="CU8" s="545"/>
      <c r="CW8" s="658" t="s">
        <v>258</v>
      </c>
    </row>
    <row r="9" spans="1:102" ht="9" customHeight="1">
      <c r="A9" s="547"/>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8"/>
      <c r="AG9" s="548"/>
      <c r="AH9" s="548"/>
      <c r="AI9" s="548"/>
      <c r="AJ9" s="548"/>
      <c r="AK9" s="548"/>
      <c r="AL9" s="548"/>
      <c r="AM9"/>
      <c r="AN9"/>
      <c r="AO9"/>
      <c r="AP9"/>
      <c r="AQ9"/>
      <c r="AR9"/>
      <c r="AS9"/>
      <c r="AT9"/>
      <c r="AU9"/>
      <c r="AV9"/>
      <c r="AW9"/>
      <c r="AX9"/>
      <c r="AY9"/>
      <c r="AZ9"/>
      <c r="BA9"/>
      <c r="BB9"/>
      <c r="BC9"/>
      <c r="BD9"/>
      <c r="BE9"/>
      <c r="BF9"/>
      <c r="BG9"/>
      <c r="BH9"/>
      <c r="BI9"/>
      <c r="BJ9"/>
      <c r="BK9"/>
      <c r="BL9"/>
      <c r="BM9"/>
      <c r="BN9"/>
      <c r="BO9"/>
      <c r="BP9"/>
      <c r="BQ9"/>
      <c r="BR9"/>
      <c r="BS9" s="108"/>
      <c r="BT9" s="108"/>
      <c r="BU9" s="108"/>
      <c r="BV9" s="108"/>
      <c r="BW9" s="108"/>
      <c r="BX9" s="108"/>
      <c r="BY9" s="108"/>
      <c r="BZ9" s="108"/>
      <c r="CA9" s="539"/>
      <c r="CB9" s="539"/>
      <c r="CC9" s="539"/>
      <c r="CD9" s="539"/>
      <c r="CE9" s="539"/>
      <c r="CF9" s="539"/>
      <c r="CG9" s="545"/>
      <c r="CH9" s="545"/>
      <c r="CI9" s="545"/>
      <c r="CJ9" s="545"/>
      <c r="CK9" s="545"/>
      <c r="CL9" s="545"/>
      <c r="CM9" s="545"/>
      <c r="CN9" s="545"/>
      <c r="CO9" s="545"/>
      <c r="CP9" s="545"/>
      <c r="CQ9" s="545"/>
      <c r="CR9" s="545"/>
      <c r="CS9" s="545"/>
      <c r="CT9" s="545"/>
      <c r="CU9" s="545"/>
      <c r="CW9" s="658"/>
    </row>
    <row r="10" spans="1:102" ht="9" customHeight="1">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8"/>
      <c r="BP10" s="108"/>
      <c r="BQ10" s="108"/>
      <c r="BR10" s="108"/>
      <c r="BS10" s="108"/>
      <c r="BT10" s="108"/>
      <c r="BU10" s="108"/>
      <c r="BV10" s="108"/>
      <c r="BW10" s="108"/>
      <c r="BX10" s="108"/>
      <c r="BY10" s="108"/>
      <c r="BZ10" s="108"/>
      <c r="CA10" s="108"/>
      <c r="CB10" s="108"/>
      <c r="CC10" s="108"/>
      <c r="CD10" s="108"/>
      <c r="CE10" s="108"/>
      <c r="CF10" s="108"/>
      <c r="CG10" s="110"/>
      <c r="CH10" s="110"/>
      <c r="CI10" s="110"/>
      <c r="CJ10" s="110"/>
      <c r="CK10" s="110"/>
      <c r="CL10" s="110"/>
      <c r="CM10" s="110"/>
      <c r="CN10" s="110"/>
      <c r="CO10" s="110"/>
      <c r="CP10" s="110"/>
      <c r="CQ10" s="110"/>
      <c r="CR10" s="110"/>
      <c r="CS10" s="110"/>
      <c r="CT10" s="110"/>
      <c r="CU10" s="110"/>
    </row>
    <row r="11" spans="1:102" ht="9" customHeight="1">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8"/>
      <c r="BP11" s="108"/>
      <c r="BQ11" s="108"/>
      <c r="BR11" s="108"/>
      <c r="BS11" s="108"/>
      <c r="BT11" s="108"/>
      <c r="BU11" s="108"/>
      <c r="BV11" s="108"/>
      <c r="BW11" s="108"/>
      <c r="BX11" s="108"/>
      <c r="BY11" s="109"/>
      <c r="BZ11" s="109"/>
      <c r="CA11" s="109"/>
      <c r="CB11" s="109"/>
      <c r="CC11" s="109"/>
      <c r="CD11" s="109"/>
      <c r="CE11" s="108"/>
      <c r="CF11" s="108"/>
      <c r="CG11" s="111"/>
      <c r="CH11" s="111"/>
      <c r="CI11" s="111"/>
      <c r="CJ11" s="111"/>
      <c r="CK11" s="111"/>
      <c r="CL11" s="111"/>
      <c r="CM11" s="111"/>
      <c r="CN11" s="111"/>
      <c r="CO11" s="111"/>
      <c r="CP11" s="111"/>
      <c r="CQ11" s="111"/>
      <c r="CR11" s="111"/>
      <c r="CS11" s="111"/>
      <c r="CT11" s="111"/>
      <c r="CU11" s="111"/>
      <c r="CW11" s="541" t="s">
        <v>260</v>
      </c>
      <c r="CX11" s="541"/>
    </row>
    <row r="12" spans="1:102" ht="11" customHeight="1">
      <c r="B12" s="539" t="s">
        <v>178</v>
      </c>
      <c r="C12" s="546"/>
      <c r="D12" s="546"/>
      <c r="E12" s="546"/>
      <c r="F12" s="546"/>
      <c r="G12" s="546"/>
      <c r="H12" s="546"/>
      <c r="I12" s="546"/>
      <c r="J12" s="546"/>
      <c r="K12" s="546"/>
      <c r="L12" s="110"/>
      <c r="M12" s="551">
        <f>★注文シート!C13</f>
        <v>0</v>
      </c>
      <c r="N12" s="551"/>
      <c r="O12" s="551"/>
      <c r="P12" s="551"/>
      <c r="Q12" s="551"/>
      <c r="R12" s="551"/>
      <c r="S12" s="551"/>
      <c r="T12" s="551"/>
      <c r="U12" s="551"/>
      <c r="V12" s="551"/>
      <c r="W12" s="551"/>
      <c r="X12" s="551"/>
      <c r="Y12" s="551"/>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W12" s="541"/>
      <c r="CX12" s="541"/>
    </row>
    <row r="13" spans="1:102" ht="11" customHeight="1">
      <c r="B13" s="546"/>
      <c r="C13" s="546"/>
      <c r="D13" s="546"/>
      <c r="E13" s="546"/>
      <c r="F13" s="546"/>
      <c r="G13" s="546"/>
      <c r="H13" s="546"/>
      <c r="I13" s="546"/>
      <c r="J13" s="546"/>
      <c r="K13" s="546"/>
      <c r="L13" s="110"/>
      <c r="M13" s="551"/>
      <c r="N13" s="551"/>
      <c r="O13" s="551"/>
      <c r="P13" s="551"/>
      <c r="Q13" s="551"/>
      <c r="R13" s="551"/>
      <c r="S13" s="551"/>
      <c r="T13" s="551"/>
      <c r="U13" s="551"/>
      <c r="V13" s="551"/>
      <c r="W13" s="551"/>
      <c r="X13" s="551"/>
      <c r="Y13" s="551"/>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row>
    <row r="14" spans="1:102" ht="11" customHeight="1">
      <c r="B14" s="539" t="s">
        <v>179</v>
      </c>
      <c r="C14" s="546"/>
      <c r="D14" s="546"/>
      <c r="E14" s="546"/>
      <c r="F14" s="546"/>
      <c r="G14" s="546"/>
      <c r="H14" s="546"/>
      <c r="I14" s="546"/>
      <c r="J14" s="546"/>
      <c r="K14" s="546"/>
      <c r="L14" s="110"/>
      <c r="M14" s="551">
        <f>M12</f>
        <v>0</v>
      </c>
      <c r="N14" s="551"/>
      <c r="O14" s="551"/>
      <c r="P14" s="551"/>
      <c r="Q14" s="551"/>
      <c r="R14" s="551"/>
      <c r="S14" s="551"/>
      <c r="T14" s="551"/>
      <c r="U14" s="551"/>
      <c r="V14" s="551"/>
      <c r="W14" s="551"/>
      <c r="X14" s="551"/>
      <c r="Y14" s="551"/>
      <c r="Z14" s="545" t="s">
        <v>180</v>
      </c>
      <c r="AA14" s="545"/>
      <c r="AB14" s="545"/>
      <c r="AC14" s="545"/>
      <c r="AD14" s="551">
        <f>CG8</f>
        <v>0</v>
      </c>
      <c r="AE14" s="551"/>
      <c r="AF14" s="551"/>
      <c r="AG14" s="551"/>
      <c r="AH14" s="551"/>
      <c r="AI14" s="551"/>
      <c r="AJ14" s="551"/>
      <c r="AK14" s="551"/>
      <c r="AL14" s="551"/>
      <c r="AM14" s="551"/>
      <c r="AN14" s="551"/>
      <c r="AO14" s="551"/>
      <c r="AP14" s="551"/>
      <c r="AQ14" s="110"/>
      <c r="AR14" s="110"/>
      <c r="AS14" s="110"/>
      <c r="AT14" s="110"/>
      <c r="AU14" s="110"/>
      <c r="AV14" s="110"/>
      <c r="AW14" s="110"/>
      <c r="AX14" s="110"/>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row>
    <row r="15" spans="1:102" ht="11" customHeight="1">
      <c r="B15" s="546"/>
      <c r="C15" s="546"/>
      <c r="D15" s="546"/>
      <c r="E15" s="546"/>
      <c r="F15" s="546"/>
      <c r="G15" s="546"/>
      <c r="H15" s="546"/>
      <c r="I15" s="546"/>
      <c r="J15" s="546"/>
      <c r="K15" s="546"/>
      <c r="L15" s="110"/>
      <c r="M15" s="551"/>
      <c r="N15" s="551"/>
      <c r="O15" s="551"/>
      <c r="P15" s="551"/>
      <c r="Q15" s="551"/>
      <c r="R15" s="551"/>
      <c r="S15" s="551"/>
      <c r="T15" s="551"/>
      <c r="U15" s="551"/>
      <c r="V15" s="551"/>
      <c r="W15" s="551"/>
      <c r="X15" s="551"/>
      <c r="Y15" s="551"/>
      <c r="Z15" s="545"/>
      <c r="AA15" s="545"/>
      <c r="AB15" s="545"/>
      <c r="AC15" s="545"/>
      <c r="AD15" s="551"/>
      <c r="AE15" s="551"/>
      <c r="AF15" s="551"/>
      <c r="AG15" s="551"/>
      <c r="AH15" s="551"/>
      <c r="AI15" s="551"/>
      <c r="AJ15" s="551"/>
      <c r="AK15" s="551"/>
      <c r="AL15" s="551"/>
      <c r="AM15" s="551"/>
      <c r="AN15" s="551"/>
      <c r="AO15" s="551"/>
      <c r="AP15" s="551"/>
      <c r="AQ15" s="110"/>
      <c r="AR15" s="110"/>
      <c r="AS15" s="110"/>
      <c r="AT15" s="110"/>
      <c r="AU15" s="110"/>
      <c r="AV15" s="110"/>
      <c r="AW15" s="110"/>
      <c r="AX15" s="110"/>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row>
    <row r="16" spans="1:102" ht="11" customHeight="1">
      <c r="B16" s="539" t="s">
        <v>181</v>
      </c>
      <c r="C16" s="546"/>
      <c r="D16" s="546"/>
      <c r="E16" s="546"/>
      <c r="F16" s="546"/>
      <c r="G16" s="546"/>
      <c r="H16" s="546"/>
      <c r="I16" s="546"/>
      <c r="J16" s="546"/>
      <c r="K16" s="546"/>
      <c r="L16" s="108"/>
      <c r="M16" s="562" t="s">
        <v>182</v>
      </c>
      <c r="N16" s="562"/>
      <c r="O16" s="562"/>
      <c r="P16" s="562"/>
      <c r="Q16" s="562"/>
      <c r="R16" s="562"/>
      <c r="S16" s="562"/>
      <c r="T16" s="562"/>
      <c r="U16" s="562"/>
      <c r="V16" s="562"/>
      <c r="W16" s="562"/>
      <c r="X16" s="562"/>
      <c r="Y16" s="562"/>
      <c r="Z16" s="562"/>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row>
    <row r="17" spans="2:104" ht="11" customHeight="1">
      <c r="B17" s="546"/>
      <c r="C17" s="546"/>
      <c r="D17" s="546"/>
      <c r="E17" s="546"/>
      <c r="F17" s="546"/>
      <c r="G17" s="546"/>
      <c r="H17" s="546"/>
      <c r="I17" s="546"/>
      <c r="J17" s="546"/>
      <c r="K17" s="546"/>
      <c r="L17" s="108"/>
      <c r="M17" s="562"/>
      <c r="N17" s="562"/>
      <c r="O17" s="562"/>
      <c r="P17" s="562"/>
      <c r="Q17" s="562"/>
      <c r="R17" s="562"/>
      <c r="S17" s="562"/>
      <c r="T17" s="562"/>
      <c r="U17" s="562"/>
      <c r="V17" s="562"/>
      <c r="W17" s="562"/>
      <c r="X17" s="562"/>
      <c r="Y17" s="562"/>
      <c r="Z17" s="562"/>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row>
    <row r="18" spans="2:104" ht="11" customHeight="1">
      <c r="B18" s="539" t="s">
        <v>183</v>
      </c>
      <c r="C18" s="546"/>
      <c r="D18" s="546"/>
      <c r="E18" s="546"/>
      <c r="F18" s="546"/>
      <c r="G18" s="546"/>
      <c r="H18" s="546"/>
      <c r="I18" s="546"/>
      <c r="J18" s="546"/>
      <c r="K18" s="546"/>
      <c r="L18" s="108"/>
      <c r="M18" s="563">
        <f>★注文シート!G54</f>
        <v>0</v>
      </c>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113"/>
      <c r="AX18" s="113"/>
      <c r="AY18" s="113"/>
      <c r="AZ18" s="113"/>
      <c r="BA18" s="113"/>
      <c r="BB18" s="113"/>
      <c r="BC18" s="113"/>
      <c r="BD18" s="113"/>
      <c r="BE18" s="113"/>
      <c r="BF18" s="113"/>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row>
    <row r="19" spans="2:104" ht="11" customHeight="1">
      <c r="B19" s="546"/>
      <c r="C19" s="546"/>
      <c r="D19" s="546"/>
      <c r="E19" s="546"/>
      <c r="F19" s="546"/>
      <c r="G19" s="546"/>
      <c r="H19" s="546"/>
      <c r="I19" s="546"/>
      <c r="J19" s="546"/>
      <c r="K19" s="546"/>
      <c r="L19" s="108"/>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113"/>
      <c r="AX19" s="113"/>
      <c r="AY19" s="113"/>
      <c r="AZ19" s="113"/>
      <c r="BA19" s="113"/>
      <c r="BB19" s="113"/>
      <c r="BC19" s="113"/>
      <c r="BD19" s="113"/>
      <c r="BE19" s="113"/>
      <c r="BF19" s="113"/>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row>
    <row r="20" spans="2:104" ht="11" customHeight="1">
      <c r="B20" s="108"/>
      <c r="C20" s="108"/>
      <c r="D20" s="108"/>
      <c r="E20" s="108"/>
      <c r="F20" s="108"/>
      <c r="G20" s="108"/>
      <c r="H20" s="108"/>
      <c r="I20" s="108"/>
      <c r="J20" s="108"/>
      <c r="K20" s="108"/>
      <c r="L20" s="108"/>
      <c r="M20" s="108"/>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row>
    <row r="21" spans="2:104" ht="9" customHeight="1">
      <c r="B21" s="113"/>
      <c r="C21" s="113"/>
      <c r="D21" s="113"/>
      <c r="E21" s="113"/>
      <c r="F21" s="113"/>
      <c r="G21" s="113"/>
      <c r="H21" s="113"/>
      <c r="I21" s="113"/>
      <c r="J21" s="113"/>
      <c r="K21" s="113"/>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row>
    <row r="22" spans="2:104" ht="9" customHeight="1">
      <c r="B22" s="113"/>
      <c r="C22" s="113"/>
      <c r="D22" s="113"/>
      <c r="E22" s="113"/>
      <c r="F22" s="113"/>
      <c r="G22" s="113"/>
      <c r="H22" s="113"/>
      <c r="I22" s="113"/>
      <c r="J22" s="113"/>
      <c r="K22" s="113"/>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row>
    <row r="23" spans="2:104" ht="9" customHeight="1">
      <c r="B23" s="113"/>
      <c r="C23" s="113"/>
      <c r="D23" s="113"/>
      <c r="E23" s="113"/>
      <c r="F23" s="113"/>
      <c r="G23" s="113"/>
      <c r="H23" s="113"/>
      <c r="I23" s="113"/>
      <c r="J23" s="113"/>
      <c r="K23" s="113"/>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row>
    <row r="24" spans="2:104" ht="9" customHeight="1">
      <c r="B24" s="564" t="s">
        <v>184</v>
      </c>
      <c r="C24" s="565"/>
      <c r="D24" s="565"/>
      <c r="E24" s="565"/>
      <c r="F24" s="565"/>
      <c r="G24" s="565"/>
      <c r="H24" s="565"/>
      <c r="I24" s="565"/>
      <c r="J24" s="565"/>
      <c r="K24" s="565"/>
      <c r="L24" s="114"/>
      <c r="M24" s="566">
        <f>★注文シート!C35</f>
        <v>0</v>
      </c>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row>
    <row r="25" spans="2:104" ht="9" customHeight="1">
      <c r="B25" s="565"/>
      <c r="C25" s="565"/>
      <c r="D25" s="565"/>
      <c r="E25" s="565"/>
      <c r="F25" s="565"/>
      <c r="G25" s="565"/>
      <c r="H25" s="565"/>
      <c r="I25" s="565"/>
      <c r="J25" s="565"/>
      <c r="K25" s="565"/>
      <c r="L25" s="114"/>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row>
    <row r="26" spans="2:104" ht="9" customHeight="1">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row>
    <row r="27" spans="2:104" ht="7.5" customHeight="1">
      <c r="B27" s="539" t="s">
        <v>185</v>
      </c>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row>
    <row r="28" spans="2:104" ht="7.5" customHeight="1" thickBot="1">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row>
    <row r="29" spans="2:104" ht="9" customHeight="1">
      <c r="B29" s="567" t="s">
        <v>186</v>
      </c>
      <c r="C29" s="568"/>
      <c r="D29" s="568"/>
      <c r="E29" s="568"/>
      <c r="F29" s="568"/>
      <c r="G29" s="568"/>
      <c r="H29" s="568"/>
      <c r="I29" s="568"/>
      <c r="J29" s="568"/>
      <c r="K29" s="568"/>
      <c r="L29" s="568"/>
      <c r="M29" s="568"/>
      <c r="N29" s="568"/>
      <c r="O29" s="568"/>
      <c r="P29" s="568"/>
      <c r="Q29" s="568"/>
      <c r="R29" s="569"/>
      <c r="S29" s="115"/>
      <c r="T29" s="570">
        <f>★注文シート!D54</f>
        <v>0</v>
      </c>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1"/>
      <c r="CX29" s="149" t="s">
        <v>195</v>
      </c>
      <c r="CY29" s="149" t="s">
        <v>196</v>
      </c>
      <c r="CZ29" s="149" t="s">
        <v>197</v>
      </c>
    </row>
    <row r="30" spans="2:104" ht="9" customHeight="1">
      <c r="B30" s="555"/>
      <c r="C30" s="556"/>
      <c r="D30" s="556"/>
      <c r="E30" s="556"/>
      <c r="F30" s="556"/>
      <c r="G30" s="556"/>
      <c r="H30" s="556"/>
      <c r="I30" s="556"/>
      <c r="J30" s="556"/>
      <c r="K30" s="556"/>
      <c r="L30" s="556"/>
      <c r="M30" s="556"/>
      <c r="N30" s="556"/>
      <c r="O30" s="556"/>
      <c r="P30" s="556"/>
      <c r="Q30" s="556"/>
      <c r="R30" s="557"/>
      <c r="S30" s="117"/>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1"/>
      <c r="CW30" s="106" t="s">
        <v>203</v>
      </c>
      <c r="CX30" s="106" t="s">
        <v>204</v>
      </c>
      <c r="CY30" s="106" t="s">
        <v>205</v>
      </c>
      <c r="CZ30" s="150">
        <v>0</v>
      </c>
    </row>
    <row r="31" spans="2:104" ht="9" customHeight="1">
      <c r="B31" s="552" t="s">
        <v>187</v>
      </c>
      <c r="C31" s="553"/>
      <c r="D31" s="553"/>
      <c r="E31" s="553"/>
      <c r="F31" s="553"/>
      <c r="G31" s="553"/>
      <c r="H31" s="553"/>
      <c r="I31" s="553"/>
      <c r="J31" s="553"/>
      <c r="K31" s="553"/>
      <c r="L31" s="553"/>
      <c r="M31" s="553"/>
      <c r="N31" s="553"/>
      <c r="O31" s="553"/>
      <c r="P31" s="553"/>
      <c r="Q31" s="553"/>
      <c r="R31" s="554"/>
      <c r="S31" s="118"/>
      <c r="T31" s="558">
        <f>★注文シート!F54</f>
        <v>0</v>
      </c>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9"/>
      <c r="CW31" s="106" t="s">
        <v>206</v>
      </c>
      <c r="CX31" s="106" t="s">
        <v>207</v>
      </c>
      <c r="CY31" s="106" t="s">
        <v>205</v>
      </c>
      <c r="CZ31" s="150">
        <v>0</v>
      </c>
    </row>
    <row r="32" spans="2:104" ht="9" customHeight="1">
      <c r="B32" s="555"/>
      <c r="C32" s="556"/>
      <c r="D32" s="556"/>
      <c r="E32" s="556"/>
      <c r="F32" s="556"/>
      <c r="G32" s="556"/>
      <c r="H32" s="556"/>
      <c r="I32" s="556"/>
      <c r="J32" s="556"/>
      <c r="K32" s="556"/>
      <c r="L32" s="556"/>
      <c r="M32" s="556"/>
      <c r="N32" s="556"/>
      <c r="O32" s="556"/>
      <c r="P32" s="556"/>
      <c r="Q32" s="556"/>
      <c r="R32" s="557"/>
      <c r="S32" s="117"/>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1"/>
      <c r="CW32" s="106" t="s">
        <v>209</v>
      </c>
      <c r="CX32" s="106" t="s">
        <v>210</v>
      </c>
      <c r="CY32" s="106" t="s">
        <v>205</v>
      </c>
      <c r="CZ32" s="150">
        <v>0</v>
      </c>
    </row>
    <row r="33" spans="2:105" ht="9" customHeight="1">
      <c r="B33" s="552" t="s">
        <v>188</v>
      </c>
      <c r="C33" s="553"/>
      <c r="D33" s="553"/>
      <c r="E33" s="553"/>
      <c r="F33" s="553"/>
      <c r="G33" s="553"/>
      <c r="H33" s="553"/>
      <c r="I33" s="553"/>
      <c r="J33" s="553"/>
      <c r="K33" s="553"/>
      <c r="L33" s="553"/>
      <c r="M33" s="553"/>
      <c r="N33" s="553"/>
      <c r="O33" s="553"/>
      <c r="P33" s="553"/>
      <c r="Q33" s="553"/>
      <c r="R33" s="554"/>
      <c r="S33" s="119"/>
      <c r="T33" s="594">
        <f>★注文シート!E54</f>
        <v>0</v>
      </c>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4"/>
      <c r="BM33" s="594"/>
      <c r="BN33" s="594"/>
      <c r="BO33" s="594"/>
      <c r="BP33" s="594"/>
      <c r="BQ33" s="594"/>
      <c r="BR33" s="594"/>
      <c r="BS33" s="594"/>
      <c r="BT33" s="594"/>
      <c r="BU33" s="594"/>
      <c r="BV33" s="594"/>
      <c r="BW33" s="594"/>
      <c r="BX33" s="594"/>
      <c r="BY33" s="594"/>
      <c r="BZ33" s="594"/>
      <c r="CA33" s="594"/>
      <c r="CB33" s="594"/>
      <c r="CC33" s="594"/>
      <c r="CD33" s="594"/>
      <c r="CE33" s="594"/>
      <c r="CF33" s="594"/>
      <c r="CG33" s="594"/>
      <c r="CH33" s="594"/>
      <c r="CI33" s="594"/>
      <c r="CJ33" s="594"/>
      <c r="CK33" s="594"/>
      <c r="CL33" s="594"/>
      <c r="CM33" s="594"/>
      <c r="CN33" s="594"/>
      <c r="CO33" s="594"/>
      <c r="CP33" s="594"/>
      <c r="CQ33" s="594"/>
      <c r="CR33" s="594"/>
      <c r="CS33" s="594"/>
      <c r="CT33" s="594"/>
      <c r="CU33" s="595"/>
      <c r="CW33" s="67" t="s">
        <v>211</v>
      </c>
      <c r="CX33" s="106" t="s">
        <v>212</v>
      </c>
      <c r="CY33" s="106" t="s">
        <v>205</v>
      </c>
      <c r="CZ33" s="150">
        <v>0</v>
      </c>
    </row>
    <row r="34" spans="2:105" ht="9" customHeight="1">
      <c r="B34" s="555"/>
      <c r="C34" s="556"/>
      <c r="D34" s="556"/>
      <c r="E34" s="556"/>
      <c r="F34" s="556"/>
      <c r="G34" s="556"/>
      <c r="H34" s="556"/>
      <c r="I34" s="556"/>
      <c r="J34" s="556"/>
      <c r="K34" s="556"/>
      <c r="L34" s="556"/>
      <c r="M34" s="556"/>
      <c r="N34" s="556"/>
      <c r="O34" s="556"/>
      <c r="P34" s="556"/>
      <c r="Q34" s="556"/>
      <c r="R34" s="557"/>
      <c r="S34" s="11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c r="BM34" s="596"/>
      <c r="BN34" s="596"/>
      <c r="BO34" s="596"/>
      <c r="BP34" s="596"/>
      <c r="BQ34" s="596"/>
      <c r="BR34" s="596"/>
      <c r="BS34" s="596"/>
      <c r="BT34" s="596"/>
      <c r="BU34" s="596"/>
      <c r="BV34" s="596"/>
      <c r="BW34" s="596"/>
      <c r="BX34" s="596"/>
      <c r="BY34" s="596"/>
      <c r="BZ34" s="596"/>
      <c r="CA34" s="596"/>
      <c r="CB34" s="596"/>
      <c r="CC34" s="596"/>
      <c r="CD34" s="596"/>
      <c r="CE34" s="596"/>
      <c r="CF34" s="596"/>
      <c r="CG34" s="596"/>
      <c r="CH34" s="596"/>
      <c r="CI34" s="596"/>
      <c r="CJ34" s="596"/>
      <c r="CK34" s="596"/>
      <c r="CL34" s="596"/>
      <c r="CM34" s="596"/>
      <c r="CN34" s="596"/>
      <c r="CO34" s="596"/>
      <c r="CP34" s="596"/>
      <c r="CQ34" s="596"/>
      <c r="CR34" s="596"/>
      <c r="CS34" s="596"/>
      <c r="CT34" s="596"/>
      <c r="CU34" s="597"/>
      <c r="CW34" s="67" t="s">
        <v>213</v>
      </c>
      <c r="CX34" s="106" t="s">
        <v>214</v>
      </c>
      <c r="CY34" s="106" t="s">
        <v>205</v>
      </c>
      <c r="CZ34" s="150">
        <v>0</v>
      </c>
    </row>
    <row r="35" spans="2:105" ht="9" customHeight="1">
      <c r="B35" s="552" t="s">
        <v>190</v>
      </c>
      <c r="C35" s="553"/>
      <c r="D35" s="553"/>
      <c r="E35" s="553"/>
      <c r="F35" s="553"/>
      <c r="G35" s="553"/>
      <c r="H35" s="553"/>
      <c r="I35" s="553"/>
      <c r="J35" s="553"/>
      <c r="K35" s="553"/>
      <c r="L35" s="553"/>
      <c r="M35" s="553"/>
      <c r="N35" s="553"/>
      <c r="O35" s="553"/>
      <c r="P35" s="553"/>
      <c r="Q35" s="553"/>
      <c r="R35" s="554"/>
      <c r="S35" s="120"/>
      <c r="T35" s="601" t="s">
        <v>191</v>
      </c>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2"/>
      <c r="CW35" s="106" t="s">
        <v>215</v>
      </c>
      <c r="CX35" s="106" t="s">
        <v>216</v>
      </c>
      <c r="CY35" s="106" t="s">
        <v>205</v>
      </c>
      <c r="CZ35" s="150">
        <v>0</v>
      </c>
    </row>
    <row r="36" spans="2:105" ht="9" customHeight="1" thickBot="1">
      <c r="B36" s="598"/>
      <c r="C36" s="599"/>
      <c r="D36" s="599"/>
      <c r="E36" s="599"/>
      <c r="F36" s="599"/>
      <c r="G36" s="599"/>
      <c r="H36" s="599"/>
      <c r="I36" s="599"/>
      <c r="J36" s="599"/>
      <c r="K36" s="599"/>
      <c r="L36" s="599"/>
      <c r="M36" s="599"/>
      <c r="N36" s="599"/>
      <c r="O36" s="599"/>
      <c r="P36" s="599"/>
      <c r="Q36" s="599"/>
      <c r="R36" s="600"/>
      <c r="S36" s="121"/>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603"/>
      <c r="BB36" s="603"/>
      <c r="BC36" s="603"/>
      <c r="BD36" s="603"/>
      <c r="BE36" s="603"/>
      <c r="BF36" s="603"/>
      <c r="BG36" s="603"/>
      <c r="BH36" s="603"/>
      <c r="BI36" s="603"/>
      <c r="BJ36" s="603"/>
      <c r="BK36" s="603"/>
      <c r="BL36" s="603"/>
      <c r="BM36" s="603"/>
      <c r="BN36" s="603"/>
      <c r="BO36" s="603"/>
      <c r="BP36" s="603"/>
      <c r="BQ36" s="603"/>
      <c r="BR36" s="603"/>
      <c r="BS36" s="603"/>
      <c r="BT36" s="603"/>
      <c r="BU36" s="603"/>
      <c r="BV36" s="603"/>
      <c r="BW36" s="603"/>
      <c r="BX36" s="603"/>
      <c r="BY36" s="603"/>
      <c r="BZ36" s="603"/>
      <c r="CA36" s="603"/>
      <c r="CB36" s="603"/>
      <c r="CC36" s="603"/>
      <c r="CD36" s="603"/>
      <c r="CE36" s="603"/>
      <c r="CF36" s="603"/>
      <c r="CG36" s="603"/>
      <c r="CH36" s="603"/>
      <c r="CI36" s="603"/>
      <c r="CJ36" s="603"/>
      <c r="CK36" s="603"/>
      <c r="CL36" s="603"/>
      <c r="CM36" s="603"/>
      <c r="CN36" s="603"/>
      <c r="CO36" s="603"/>
      <c r="CP36" s="603"/>
      <c r="CQ36" s="603"/>
      <c r="CR36" s="603"/>
      <c r="CS36" s="603"/>
      <c r="CT36" s="603"/>
      <c r="CU36" s="604"/>
    </row>
    <row r="37" spans="2:105" ht="9" customHeight="1">
      <c r="B37" s="605" t="s">
        <v>192</v>
      </c>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606"/>
    </row>
    <row r="38" spans="2:105" ht="9" customHeight="1" thickBot="1">
      <c r="B38" s="60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606"/>
    </row>
    <row r="39" spans="2:105" ht="9" customHeight="1">
      <c r="B39" s="567" t="s">
        <v>193</v>
      </c>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3"/>
      <c r="CE39" s="567" t="s">
        <v>194</v>
      </c>
      <c r="CF39" s="572"/>
      <c r="CG39" s="572"/>
      <c r="CH39" s="572"/>
      <c r="CI39" s="572"/>
      <c r="CJ39" s="572"/>
      <c r="CK39" s="572"/>
      <c r="CL39" s="572"/>
      <c r="CM39" s="572"/>
      <c r="CN39" s="572"/>
      <c r="CO39" s="572"/>
      <c r="CP39" s="572"/>
      <c r="CQ39" s="572"/>
      <c r="CR39" s="572"/>
      <c r="CS39" s="572"/>
      <c r="CT39" s="572"/>
      <c r="CU39" s="573"/>
    </row>
    <row r="40" spans="2:105" ht="9" customHeight="1">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6"/>
      <c r="CE40" s="574"/>
      <c r="CF40" s="575"/>
      <c r="CG40" s="575"/>
      <c r="CH40" s="575"/>
      <c r="CI40" s="575"/>
      <c r="CJ40" s="575"/>
      <c r="CK40" s="575"/>
      <c r="CL40" s="575"/>
      <c r="CM40" s="575"/>
      <c r="CN40" s="575"/>
      <c r="CO40" s="575"/>
      <c r="CP40" s="575"/>
      <c r="CQ40" s="575"/>
      <c r="CR40" s="575"/>
      <c r="CS40" s="575"/>
      <c r="CT40" s="575"/>
      <c r="CU40" s="576"/>
    </row>
    <row r="41" spans="2:105" ht="9" customHeight="1">
      <c r="B41" s="574" t="s">
        <v>198</v>
      </c>
      <c r="C41" s="580"/>
      <c r="D41" s="580"/>
      <c r="E41" s="583" t="s">
        <v>199</v>
      </c>
      <c r="F41" s="580"/>
      <c r="G41" s="580"/>
      <c r="H41" s="580"/>
      <c r="I41" s="580"/>
      <c r="J41" s="580"/>
      <c r="K41" s="584"/>
      <c r="L41" s="583" t="s">
        <v>200</v>
      </c>
      <c r="M41" s="580"/>
      <c r="N41" s="580"/>
      <c r="O41" s="580"/>
      <c r="P41" s="580"/>
      <c r="Q41" s="580"/>
      <c r="R41" s="580"/>
      <c r="S41" s="580"/>
      <c r="T41" s="580"/>
      <c r="U41" s="580"/>
      <c r="V41" s="580"/>
      <c r="W41" s="580"/>
      <c r="X41" s="580"/>
      <c r="Y41" s="584"/>
      <c r="Z41" s="583" t="s">
        <v>201</v>
      </c>
      <c r="AA41" s="575"/>
      <c r="AB41" s="575"/>
      <c r="AC41" s="575"/>
      <c r="AD41" s="575"/>
      <c r="AE41" s="575"/>
      <c r="AF41" s="575"/>
      <c r="AG41" s="575"/>
      <c r="AH41" s="575"/>
      <c r="AI41" s="575"/>
      <c r="AJ41" s="575"/>
      <c r="AK41" s="588" t="s">
        <v>202</v>
      </c>
      <c r="AL41" s="589"/>
      <c r="AM41" s="589"/>
      <c r="AN41" s="589"/>
      <c r="AO41" s="589"/>
      <c r="AP41" s="589"/>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90"/>
      <c r="CE41" s="574"/>
      <c r="CF41" s="575"/>
      <c r="CG41" s="575"/>
      <c r="CH41" s="575"/>
      <c r="CI41" s="575"/>
      <c r="CJ41" s="575"/>
      <c r="CK41" s="575"/>
      <c r="CL41" s="575"/>
      <c r="CM41" s="575"/>
      <c r="CN41" s="575"/>
      <c r="CO41" s="575"/>
      <c r="CP41" s="575"/>
      <c r="CQ41" s="575"/>
      <c r="CR41" s="575"/>
      <c r="CS41" s="575"/>
      <c r="CT41" s="575"/>
      <c r="CU41" s="576"/>
    </row>
    <row r="42" spans="2:105" ht="9" customHeight="1">
      <c r="B42" s="581"/>
      <c r="C42" s="582"/>
      <c r="D42" s="582"/>
      <c r="E42" s="585"/>
      <c r="F42" s="582"/>
      <c r="G42" s="582"/>
      <c r="H42" s="582"/>
      <c r="I42" s="582"/>
      <c r="J42" s="582"/>
      <c r="K42" s="586"/>
      <c r="L42" s="585"/>
      <c r="M42" s="582"/>
      <c r="N42" s="582"/>
      <c r="O42" s="582"/>
      <c r="P42" s="582"/>
      <c r="Q42" s="582"/>
      <c r="R42" s="582"/>
      <c r="S42" s="582"/>
      <c r="T42" s="582"/>
      <c r="U42" s="582"/>
      <c r="V42" s="582"/>
      <c r="W42" s="582"/>
      <c r="X42" s="582"/>
      <c r="Y42" s="586"/>
      <c r="Z42" s="587"/>
      <c r="AA42" s="578"/>
      <c r="AB42" s="578"/>
      <c r="AC42" s="578"/>
      <c r="AD42" s="578"/>
      <c r="AE42" s="578"/>
      <c r="AF42" s="578"/>
      <c r="AG42" s="578"/>
      <c r="AH42" s="578"/>
      <c r="AI42" s="578"/>
      <c r="AJ42" s="578"/>
      <c r="AK42" s="591"/>
      <c r="AL42" s="592"/>
      <c r="AM42" s="592"/>
      <c r="AN42" s="592"/>
      <c r="AO42" s="592"/>
      <c r="AP42" s="592"/>
      <c r="AQ42" s="592"/>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3"/>
      <c r="CE42" s="577"/>
      <c r="CF42" s="578"/>
      <c r="CG42" s="578"/>
      <c r="CH42" s="578"/>
      <c r="CI42" s="578"/>
      <c r="CJ42" s="578"/>
      <c r="CK42" s="578"/>
      <c r="CL42" s="578"/>
      <c r="CM42" s="578"/>
      <c r="CN42" s="578"/>
      <c r="CO42" s="578"/>
      <c r="CP42" s="578"/>
      <c r="CQ42" s="578"/>
      <c r="CR42" s="578"/>
      <c r="CS42" s="578"/>
      <c r="CT42" s="578"/>
      <c r="CU42" s="579"/>
      <c r="CW42" s="146" t="s">
        <v>251</v>
      </c>
      <c r="CX42" s="147" t="s">
        <v>252</v>
      </c>
      <c r="CY42" s="147" t="s">
        <v>253</v>
      </c>
      <c r="CZ42" s="147" t="s">
        <v>254</v>
      </c>
      <c r="DA42" s="148" t="s">
        <v>255</v>
      </c>
    </row>
    <row r="43" spans="2:105" ht="9" customHeight="1">
      <c r="B43" s="614">
        <v>1</v>
      </c>
      <c r="C43" s="615"/>
      <c r="D43" s="616"/>
      <c r="E43" s="617" t="str">
        <f>CW43</f>
        <v>-</v>
      </c>
      <c r="F43" s="618"/>
      <c r="G43" s="618"/>
      <c r="H43" s="618"/>
      <c r="I43" s="618"/>
      <c r="J43" s="618"/>
      <c r="K43" s="619"/>
      <c r="L43" s="623" t="str">
        <f>CY43</f>
        <v>-</v>
      </c>
      <c r="M43" s="624"/>
      <c r="N43" s="624"/>
      <c r="O43" s="624"/>
      <c r="P43" s="624"/>
      <c r="Q43" s="624"/>
      <c r="R43" s="624"/>
      <c r="S43" s="624"/>
      <c r="T43" s="624"/>
      <c r="U43" s="624"/>
      <c r="V43" s="624"/>
      <c r="W43" s="624"/>
      <c r="X43" s="624"/>
      <c r="Y43" s="625"/>
      <c r="Z43" s="629" t="str">
        <f>CX43</f>
        <v>-</v>
      </c>
      <c r="AA43" s="630"/>
      <c r="AB43" s="630"/>
      <c r="AC43" s="630"/>
      <c r="AD43" s="630"/>
      <c r="AE43" s="630"/>
      <c r="AF43" s="630"/>
      <c r="AG43" s="630"/>
      <c r="AH43" s="630"/>
      <c r="AI43" s="630"/>
      <c r="AJ43" s="630"/>
      <c r="AK43" s="629" t="str">
        <f>IF(DA43="","-",DA43)</f>
        <v>-</v>
      </c>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0"/>
      <c r="BW43" s="630"/>
      <c r="BX43" s="630"/>
      <c r="BY43" s="630"/>
      <c r="BZ43" s="630"/>
      <c r="CA43" s="630"/>
      <c r="CB43" s="630"/>
      <c r="CC43" s="630"/>
      <c r="CD43" s="633"/>
      <c r="CE43" s="661" t="str">
        <f>IF(DA43&amp;DA45&amp;DA47&amp;DA49&amp;DA51&lt;&gt;"","検出","不検出")</f>
        <v>不検出</v>
      </c>
      <c r="CF43" s="662"/>
      <c r="CG43" s="662"/>
      <c r="CH43" s="662"/>
      <c r="CI43" s="662"/>
      <c r="CJ43" s="662"/>
      <c r="CK43" s="662"/>
      <c r="CL43" s="662"/>
      <c r="CM43" s="662"/>
      <c r="CN43" s="662"/>
      <c r="CO43" s="662"/>
      <c r="CP43" s="662"/>
      <c r="CQ43" s="662"/>
      <c r="CR43" s="662"/>
      <c r="CS43" s="662"/>
      <c r="CT43" s="662"/>
      <c r="CU43" s="663"/>
      <c r="CW43" s="533" t="s">
        <v>256</v>
      </c>
      <c r="CX43" s="535" t="s">
        <v>256</v>
      </c>
      <c r="CY43" s="535" t="s">
        <v>256</v>
      </c>
      <c r="CZ43" s="535" t="s">
        <v>256</v>
      </c>
      <c r="DA43" s="535"/>
    </row>
    <row r="44" spans="2:105" ht="9" customHeight="1">
      <c r="B44" s="581"/>
      <c r="C44" s="582"/>
      <c r="D44" s="586"/>
      <c r="E44" s="620"/>
      <c r="F44" s="621"/>
      <c r="G44" s="621"/>
      <c r="H44" s="621"/>
      <c r="I44" s="621"/>
      <c r="J44" s="621"/>
      <c r="K44" s="622"/>
      <c r="L44" s="626"/>
      <c r="M44" s="627"/>
      <c r="N44" s="627"/>
      <c r="O44" s="627"/>
      <c r="P44" s="627"/>
      <c r="Q44" s="627"/>
      <c r="R44" s="627"/>
      <c r="S44" s="627"/>
      <c r="T44" s="627"/>
      <c r="U44" s="627"/>
      <c r="V44" s="627"/>
      <c r="W44" s="627"/>
      <c r="X44" s="627"/>
      <c r="Y44" s="628"/>
      <c r="Z44" s="631"/>
      <c r="AA44" s="632"/>
      <c r="AB44" s="632"/>
      <c r="AC44" s="632"/>
      <c r="AD44" s="632"/>
      <c r="AE44" s="632"/>
      <c r="AF44" s="632"/>
      <c r="AG44" s="632"/>
      <c r="AH44" s="632"/>
      <c r="AI44" s="632"/>
      <c r="AJ44" s="632"/>
      <c r="AK44" s="608"/>
      <c r="AL44" s="609"/>
      <c r="AM44" s="609"/>
      <c r="AN44" s="609"/>
      <c r="AO44" s="609"/>
      <c r="AP44" s="609"/>
      <c r="AQ44" s="609"/>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09"/>
      <c r="BN44" s="609"/>
      <c r="BO44" s="609"/>
      <c r="BP44" s="609"/>
      <c r="BQ44" s="609"/>
      <c r="BR44" s="609"/>
      <c r="BS44" s="609"/>
      <c r="BT44" s="609"/>
      <c r="BU44" s="609"/>
      <c r="BV44" s="609"/>
      <c r="BW44" s="609"/>
      <c r="BX44" s="609"/>
      <c r="BY44" s="609"/>
      <c r="BZ44" s="609"/>
      <c r="CA44" s="609"/>
      <c r="CB44" s="609"/>
      <c r="CC44" s="609"/>
      <c r="CD44" s="610"/>
      <c r="CE44" s="664"/>
      <c r="CF44" s="665"/>
      <c r="CG44" s="665"/>
      <c r="CH44" s="665"/>
      <c r="CI44" s="665"/>
      <c r="CJ44" s="665"/>
      <c r="CK44" s="665"/>
      <c r="CL44" s="665"/>
      <c r="CM44" s="665"/>
      <c r="CN44" s="665"/>
      <c r="CO44" s="665"/>
      <c r="CP44" s="665"/>
      <c r="CQ44" s="665"/>
      <c r="CR44" s="665"/>
      <c r="CS44" s="665"/>
      <c r="CT44" s="665"/>
      <c r="CU44" s="666"/>
      <c r="CW44" s="534"/>
      <c r="CX44" s="536"/>
      <c r="CY44" s="536"/>
      <c r="CZ44" s="536"/>
      <c r="DA44" s="536"/>
    </row>
    <row r="45" spans="2:105" ht="9" customHeight="1">
      <c r="B45" s="634">
        <v>2</v>
      </c>
      <c r="C45" s="615"/>
      <c r="D45" s="616"/>
      <c r="E45" s="617" t="str">
        <f t="shared" ref="E45" si="0">CW45</f>
        <v>-</v>
      </c>
      <c r="F45" s="618"/>
      <c r="G45" s="618"/>
      <c r="H45" s="618"/>
      <c r="I45" s="618"/>
      <c r="J45" s="618"/>
      <c r="K45" s="619"/>
      <c r="L45" s="635" t="str">
        <f t="shared" ref="L45" si="1">CY45</f>
        <v>-</v>
      </c>
      <c r="M45" s="624"/>
      <c r="N45" s="624"/>
      <c r="O45" s="624"/>
      <c r="P45" s="624"/>
      <c r="Q45" s="624"/>
      <c r="R45" s="624"/>
      <c r="S45" s="624"/>
      <c r="T45" s="624"/>
      <c r="U45" s="624"/>
      <c r="V45" s="624"/>
      <c r="W45" s="624"/>
      <c r="X45" s="624"/>
      <c r="Y45" s="625"/>
      <c r="Z45" s="629" t="str">
        <f t="shared" ref="Z45" si="2">CX45</f>
        <v>-</v>
      </c>
      <c r="AA45" s="630"/>
      <c r="AB45" s="630"/>
      <c r="AC45" s="630"/>
      <c r="AD45" s="630"/>
      <c r="AE45" s="630"/>
      <c r="AF45" s="630"/>
      <c r="AG45" s="630"/>
      <c r="AH45" s="630"/>
      <c r="AI45" s="630"/>
      <c r="AJ45" s="630"/>
      <c r="AK45" s="629" t="str">
        <f t="shared" ref="AK45" si="3">IF(DA45="","-",DA45)</f>
        <v>-</v>
      </c>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0"/>
      <c r="BU45" s="630"/>
      <c r="BV45" s="630"/>
      <c r="BW45" s="630"/>
      <c r="BX45" s="630"/>
      <c r="BY45" s="630"/>
      <c r="BZ45" s="630"/>
      <c r="CA45" s="630"/>
      <c r="CB45" s="630"/>
      <c r="CC45" s="630"/>
      <c r="CD45" s="633"/>
      <c r="CE45" s="664"/>
      <c r="CF45" s="665"/>
      <c r="CG45" s="665"/>
      <c r="CH45" s="665"/>
      <c r="CI45" s="665"/>
      <c r="CJ45" s="665"/>
      <c r="CK45" s="665"/>
      <c r="CL45" s="665"/>
      <c r="CM45" s="665"/>
      <c r="CN45" s="665"/>
      <c r="CO45" s="665"/>
      <c r="CP45" s="665"/>
      <c r="CQ45" s="665"/>
      <c r="CR45" s="665"/>
      <c r="CS45" s="665"/>
      <c r="CT45" s="665"/>
      <c r="CU45" s="666"/>
      <c r="CW45" s="533" t="s">
        <v>256</v>
      </c>
      <c r="CX45" s="535" t="s">
        <v>256</v>
      </c>
      <c r="CY45" s="535" t="s">
        <v>256</v>
      </c>
      <c r="CZ45" s="535" t="s">
        <v>256</v>
      </c>
      <c r="DA45" s="535"/>
    </row>
    <row r="46" spans="2:105" ht="9" customHeight="1">
      <c r="B46" s="581"/>
      <c r="C46" s="582"/>
      <c r="D46" s="586"/>
      <c r="E46" s="620"/>
      <c r="F46" s="621"/>
      <c r="G46" s="621"/>
      <c r="H46" s="621"/>
      <c r="I46" s="621"/>
      <c r="J46" s="621"/>
      <c r="K46" s="622"/>
      <c r="L46" s="626"/>
      <c r="M46" s="627"/>
      <c r="N46" s="627"/>
      <c r="O46" s="627"/>
      <c r="P46" s="627"/>
      <c r="Q46" s="627"/>
      <c r="R46" s="627"/>
      <c r="S46" s="627"/>
      <c r="T46" s="627"/>
      <c r="U46" s="627"/>
      <c r="V46" s="627"/>
      <c r="W46" s="627"/>
      <c r="X46" s="627"/>
      <c r="Y46" s="628"/>
      <c r="Z46" s="631"/>
      <c r="AA46" s="632"/>
      <c r="AB46" s="632"/>
      <c r="AC46" s="632"/>
      <c r="AD46" s="632"/>
      <c r="AE46" s="632"/>
      <c r="AF46" s="632"/>
      <c r="AG46" s="632"/>
      <c r="AH46" s="632"/>
      <c r="AI46" s="632"/>
      <c r="AJ46" s="632"/>
      <c r="AK46" s="631"/>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60"/>
      <c r="CE46" s="664"/>
      <c r="CF46" s="665"/>
      <c r="CG46" s="665"/>
      <c r="CH46" s="665"/>
      <c r="CI46" s="665"/>
      <c r="CJ46" s="665"/>
      <c r="CK46" s="665"/>
      <c r="CL46" s="665"/>
      <c r="CM46" s="665"/>
      <c r="CN46" s="665"/>
      <c r="CO46" s="665"/>
      <c r="CP46" s="665"/>
      <c r="CQ46" s="665"/>
      <c r="CR46" s="665"/>
      <c r="CS46" s="665"/>
      <c r="CT46" s="665"/>
      <c r="CU46" s="666"/>
      <c r="CW46" s="534"/>
      <c r="CX46" s="536"/>
      <c r="CY46" s="536"/>
      <c r="CZ46" s="536"/>
      <c r="DA46" s="536"/>
    </row>
    <row r="47" spans="2:105" ht="9" customHeight="1">
      <c r="B47" s="634">
        <v>3</v>
      </c>
      <c r="C47" s="615"/>
      <c r="D47" s="616"/>
      <c r="E47" s="617" t="str">
        <f t="shared" ref="E47" si="4">CW47</f>
        <v>-</v>
      </c>
      <c r="F47" s="618"/>
      <c r="G47" s="618"/>
      <c r="H47" s="618"/>
      <c r="I47" s="618"/>
      <c r="J47" s="618"/>
      <c r="K47" s="619"/>
      <c r="L47" s="635" t="str">
        <f t="shared" ref="L47" si="5">CY47</f>
        <v>-</v>
      </c>
      <c r="M47" s="624"/>
      <c r="N47" s="624"/>
      <c r="O47" s="624"/>
      <c r="P47" s="624"/>
      <c r="Q47" s="624"/>
      <c r="R47" s="624"/>
      <c r="S47" s="624"/>
      <c r="T47" s="624"/>
      <c r="U47" s="624"/>
      <c r="V47" s="624"/>
      <c r="W47" s="624"/>
      <c r="X47" s="624"/>
      <c r="Y47" s="625"/>
      <c r="Z47" s="629" t="str">
        <f t="shared" ref="Z47" si="6">CX47</f>
        <v>-</v>
      </c>
      <c r="AA47" s="630"/>
      <c r="AB47" s="630"/>
      <c r="AC47" s="630"/>
      <c r="AD47" s="630"/>
      <c r="AE47" s="630"/>
      <c r="AF47" s="630"/>
      <c r="AG47" s="630"/>
      <c r="AH47" s="630"/>
      <c r="AI47" s="630"/>
      <c r="AJ47" s="630"/>
      <c r="AK47" s="608" t="str">
        <f t="shared" ref="AK47" si="7">IF(DA47="","-",DA47)</f>
        <v>-</v>
      </c>
      <c r="AL47" s="609"/>
      <c r="AM47" s="609"/>
      <c r="AN47" s="609"/>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10"/>
      <c r="CE47" s="664"/>
      <c r="CF47" s="665"/>
      <c r="CG47" s="665"/>
      <c r="CH47" s="665"/>
      <c r="CI47" s="665"/>
      <c r="CJ47" s="665"/>
      <c r="CK47" s="665"/>
      <c r="CL47" s="665"/>
      <c r="CM47" s="665"/>
      <c r="CN47" s="665"/>
      <c r="CO47" s="665"/>
      <c r="CP47" s="665"/>
      <c r="CQ47" s="665"/>
      <c r="CR47" s="665"/>
      <c r="CS47" s="665"/>
      <c r="CT47" s="665"/>
      <c r="CU47" s="666"/>
      <c r="CW47" s="533" t="s">
        <v>256</v>
      </c>
      <c r="CX47" s="535" t="s">
        <v>256</v>
      </c>
      <c r="CY47" s="535" t="s">
        <v>256</v>
      </c>
      <c r="CZ47" s="535" t="s">
        <v>256</v>
      </c>
      <c r="DA47" s="535"/>
    </row>
    <row r="48" spans="2:105" ht="9" customHeight="1">
      <c r="B48" s="581"/>
      <c r="C48" s="582"/>
      <c r="D48" s="586"/>
      <c r="E48" s="620"/>
      <c r="F48" s="621"/>
      <c r="G48" s="621"/>
      <c r="H48" s="621"/>
      <c r="I48" s="621"/>
      <c r="J48" s="621"/>
      <c r="K48" s="622"/>
      <c r="L48" s="626"/>
      <c r="M48" s="627"/>
      <c r="N48" s="627"/>
      <c r="O48" s="627"/>
      <c r="P48" s="627"/>
      <c r="Q48" s="627"/>
      <c r="R48" s="627"/>
      <c r="S48" s="627"/>
      <c r="T48" s="627"/>
      <c r="U48" s="627"/>
      <c r="V48" s="627"/>
      <c r="W48" s="627"/>
      <c r="X48" s="627"/>
      <c r="Y48" s="628"/>
      <c r="Z48" s="631"/>
      <c r="AA48" s="632"/>
      <c r="AB48" s="632"/>
      <c r="AC48" s="632"/>
      <c r="AD48" s="632"/>
      <c r="AE48" s="632"/>
      <c r="AF48" s="632"/>
      <c r="AG48" s="632"/>
      <c r="AH48" s="632"/>
      <c r="AI48" s="632"/>
      <c r="AJ48" s="632"/>
      <c r="AK48" s="608"/>
      <c r="AL48" s="609"/>
      <c r="AM48" s="609"/>
      <c r="AN48" s="609"/>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10"/>
      <c r="CE48" s="664"/>
      <c r="CF48" s="665"/>
      <c r="CG48" s="665"/>
      <c r="CH48" s="665"/>
      <c r="CI48" s="665"/>
      <c r="CJ48" s="665"/>
      <c r="CK48" s="665"/>
      <c r="CL48" s="665"/>
      <c r="CM48" s="665"/>
      <c r="CN48" s="665"/>
      <c r="CO48" s="665"/>
      <c r="CP48" s="665"/>
      <c r="CQ48" s="665"/>
      <c r="CR48" s="665"/>
      <c r="CS48" s="665"/>
      <c r="CT48" s="665"/>
      <c r="CU48" s="666"/>
      <c r="CW48" s="534"/>
      <c r="CX48" s="536"/>
      <c r="CY48" s="536"/>
      <c r="CZ48" s="536"/>
      <c r="DA48" s="536"/>
    </row>
    <row r="49" spans="2:105" ht="9" customHeight="1">
      <c r="B49" s="634">
        <v>4</v>
      </c>
      <c r="C49" s="615"/>
      <c r="D49" s="616"/>
      <c r="E49" s="617" t="str">
        <f t="shared" ref="E49" si="8">CW49</f>
        <v>-</v>
      </c>
      <c r="F49" s="618"/>
      <c r="G49" s="618"/>
      <c r="H49" s="618"/>
      <c r="I49" s="618"/>
      <c r="J49" s="618"/>
      <c r="K49" s="619"/>
      <c r="L49" s="635" t="str">
        <f t="shared" ref="L49" si="9">CY49</f>
        <v>-</v>
      </c>
      <c r="M49" s="624"/>
      <c r="N49" s="624"/>
      <c r="O49" s="624"/>
      <c r="P49" s="624"/>
      <c r="Q49" s="624"/>
      <c r="R49" s="624"/>
      <c r="S49" s="624"/>
      <c r="T49" s="624"/>
      <c r="U49" s="624"/>
      <c r="V49" s="624"/>
      <c r="W49" s="624"/>
      <c r="X49" s="624"/>
      <c r="Y49" s="625"/>
      <c r="Z49" s="629" t="str">
        <f t="shared" ref="Z49" si="10">CX49</f>
        <v>-</v>
      </c>
      <c r="AA49" s="630"/>
      <c r="AB49" s="630"/>
      <c r="AC49" s="630"/>
      <c r="AD49" s="630"/>
      <c r="AE49" s="630"/>
      <c r="AF49" s="630"/>
      <c r="AG49" s="630"/>
      <c r="AH49" s="630"/>
      <c r="AI49" s="630"/>
      <c r="AJ49" s="630"/>
      <c r="AK49" s="629" t="str">
        <f t="shared" ref="AK49" si="11">IF(DA49="","-",DA49)</f>
        <v>-</v>
      </c>
      <c r="AL49" s="630"/>
      <c r="AM49" s="630"/>
      <c r="AN49" s="630"/>
      <c r="AO49" s="630"/>
      <c r="AP49" s="630"/>
      <c r="AQ49" s="630"/>
      <c r="AR49" s="630"/>
      <c r="AS49" s="630"/>
      <c r="AT49" s="630"/>
      <c r="AU49" s="630"/>
      <c r="AV49" s="630"/>
      <c r="AW49" s="630"/>
      <c r="AX49" s="630"/>
      <c r="AY49" s="630"/>
      <c r="AZ49" s="630"/>
      <c r="BA49" s="630"/>
      <c r="BB49" s="630"/>
      <c r="BC49" s="630"/>
      <c r="BD49" s="630"/>
      <c r="BE49" s="630"/>
      <c r="BF49" s="630"/>
      <c r="BG49" s="630"/>
      <c r="BH49" s="630"/>
      <c r="BI49" s="630"/>
      <c r="BJ49" s="630"/>
      <c r="BK49" s="630"/>
      <c r="BL49" s="630"/>
      <c r="BM49" s="630"/>
      <c r="BN49" s="630"/>
      <c r="BO49" s="630"/>
      <c r="BP49" s="630"/>
      <c r="BQ49" s="630"/>
      <c r="BR49" s="630"/>
      <c r="BS49" s="630"/>
      <c r="BT49" s="630"/>
      <c r="BU49" s="630"/>
      <c r="BV49" s="630"/>
      <c r="BW49" s="630"/>
      <c r="BX49" s="630"/>
      <c r="BY49" s="630"/>
      <c r="BZ49" s="630"/>
      <c r="CA49" s="630"/>
      <c r="CB49" s="630"/>
      <c r="CC49" s="630"/>
      <c r="CD49" s="633"/>
      <c r="CE49" s="664"/>
      <c r="CF49" s="665"/>
      <c r="CG49" s="665"/>
      <c r="CH49" s="665"/>
      <c r="CI49" s="665"/>
      <c r="CJ49" s="665"/>
      <c r="CK49" s="665"/>
      <c r="CL49" s="665"/>
      <c r="CM49" s="665"/>
      <c r="CN49" s="665"/>
      <c r="CO49" s="665"/>
      <c r="CP49" s="665"/>
      <c r="CQ49" s="665"/>
      <c r="CR49" s="665"/>
      <c r="CS49" s="665"/>
      <c r="CT49" s="665"/>
      <c r="CU49" s="666"/>
      <c r="CW49" s="533" t="s">
        <v>256</v>
      </c>
      <c r="CX49" s="535" t="s">
        <v>256</v>
      </c>
      <c r="CY49" s="535" t="s">
        <v>256</v>
      </c>
      <c r="CZ49" s="535" t="s">
        <v>256</v>
      </c>
      <c r="DA49" s="535"/>
    </row>
    <row r="50" spans="2:105" ht="9" customHeight="1">
      <c r="B50" s="581"/>
      <c r="C50" s="582"/>
      <c r="D50" s="586"/>
      <c r="E50" s="620"/>
      <c r="F50" s="621"/>
      <c r="G50" s="621"/>
      <c r="H50" s="621"/>
      <c r="I50" s="621"/>
      <c r="J50" s="621"/>
      <c r="K50" s="622"/>
      <c r="L50" s="626"/>
      <c r="M50" s="627"/>
      <c r="N50" s="627"/>
      <c r="O50" s="627"/>
      <c r="P50" s="627"/>
      <c r="Q50" s="627"/>
      <c r="R50" s="627"/>
      <c r="S50" s="627"/>
      <c r="T50" s="627"/>
      <c r="U50" s="627"/>
      <c r="V50" s="627"/>
      <c r="W50" s="627"/>
      <c r="X50" s="627"/>
      <c r="Y50" s="628"/>
      <c r="Z50" s="631"/>
      <c r="AA50" s="632"/>
      <c r="AB50" s="632"/>
      <c r="AC50" s="632"/>
      <c r="AD50" s="632"/>
      <c r="AE50" s="632"/>
      <c r="AF50" s="632"/>
      <c r="AG50" s="632"/>
      <c r="AH50" s="632"/>
      <c r="AI50" s="632"/>
      <c r="AJ50" s="632"/>
      <c r="AK50" s="631"/>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2"/>
      <c r="BW50" s="632"/>
      <c r="BX50" s="632"/>
      <c r="BY50" s="632"/>
      <c r="BZ50" s="632"/>
      <c r="CA50" s="632"/>
      <c r="CB50" s="632"/>
      <c r="CC50" s="632"/>
      <c r="CD50" s="660"/>
      <c r="CE50" s="664"/>
      <c r="CF50" s="665"/>
      <c r="CG50" s="665"/>
      <c r="CH50" s="665"/>
      <c r="CI50" s="665"/>
      <c r="CJ50" s="665"/>
      <c r="CK50" s="665"/>
      <c r="CL50" s="665"/>
      <c r="CM50" s="665"/>
      <c r="CN50" s="665"/>
      <c r="CO50" s="665"/>
      <c r="CP50" s="665"/>
      <c r="CQ50" s="665"/>
      <c r="CR50" s="665"/>
      <c r="CS50" s="665"/>
      <c r="CT50" s="665"/>
      <c r="CU50" s="666"/>
      <c r="CW50" s="534"/>
      <c r="CX50" s="536"/>
      <c r="CY50" s="536"/>
      <c r="CZ50" s="536"/>
      <c r="DA50" s="536"/>
    </row>
    <row r="51" spans="2:105" ht="9" customHeight="1">
      <c r="B51" s="634">
        <v>5</v>
      </c>
      <c r="C51" s="615"/>
      <c r="D51" s="616"/>
      <c r="E51" s="617" t="str">
        <f t="shared" ref="E51" si="12">CW51</f>
        <v>-</v>
      </c>
      <c r="F51" s="618"/>
      <c r="G51" s="618"/>
      <c r="H51" s="618"/>
      <c r="I51" s="618"/>
      <c r="J51" s="618"/>
      <c r="K51" s="619"/>
      <c r="L51" s="635" t="str">
        <f t="shared" ref="L51" si="13">CY51</f>
        <v>-</v>
      </c>
      <c r="M51" s="624"/>
      <c r="N51" s="624"/>
      <c r="O51" s="624"/>
      <c r="P51" s="624"/>
      <c r="Q51" s="624"/>
      <c r="R51" s="624"/>
      <c r="S51" s="624"/>
      <c r="T51" s="624"/>
      <c r="U51" s="624"/>
      <c r="V51" s="624"/>
      <c r="W51" s="624"/>
      <c r="X51" s="624"/>
      <c r="Y51" s="625"/>
      <c r="Z51" s="629" t="str">
        <f t="shared" ref="Z51" si="14">CX51</f>
        <v>-</v>
      </c>
      <c r="AA51" s="630"/>
      <c r="AB51" s="630"/>
      <c r="AC51" s="630"/>
      <c r="AD51" s="630"/>
      <c r="AE51" s="630"/>
      <c r="AF51" s="630"/>
      <c r="AG51" s="630"/>
      <c r="AH51" s="630"/>
      <c r="AI51" s="630"/>
      <c r="AJ51" s="630"/>
      <c r="AK51" s="608" t="str">
        <f t="shared" ref="AK51" si="15">IF(DA51="","-",DA51)</f>
        <v>-</v>
      </c>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09"/>
      <c r="BN51" s="609"/>
      <c r="BO51" s="609"/>
      <c r="BP51" s="609"/>
      <c r="BQ51" s="609"/>
      <c r="BR51" s="609"/>
      <c r="BS51" s="609"/>
      <c r="BT51" s="609"/>
      <c r="BU51" s="609"/>
      <c r="BV51" s="609"/>
      <c r="BW51" s="609"/>
      <c r="BX51" s="609"/>
      <c r="BY51" s="609"/>
      <c r="BZ51" s="609"/>
      <c r="CA51" s="609"/>
      <c r="CB51" s="609"/>
      <c r="CC51" s="609"/>
      <c r="CD51" s="610"/>
      <c r="CE51" s="664"/>
      <c r="CF51" s="665"/>
      <c r="CG51" s="665"/>
      <c r="CH51" s="665"/>
      <c r="CI51" s="665"/>
      <c r="CJ51" s="665"/>
      <c r="CK51" s="665"/>
      <c r="CL51" s="665"/>
      <c r="CM51" s="665"/>
      <c r="CN51" s="665"/>
      <c r="CO51" s="665"/>
      <c r="CP51" s="665"/>
      <c r="CQ51" s="665"/>
      <c r="CR51" s="665"/>
      <c r="CS51" s="665"/>
      <c r="CT51" s="665"/>
      <c r="CU51" s="666"/>
      <c r="CW51" s="533" t="s">
        <v>256</v>
      </c>
      <c r="CX51" s="535" t="s">
        <v>256</v>
      </c>
      <c r="CY51" s="535" t="s">
        <v>256</v>
      </c>
      <c r="CZ51" s="535" t="s">
        <v>256</v>
      </c>
      <c r="DA51" s="535"/>
    </row>
    <row r="52" spans="2:105" ht="9" customHeight="1" thickBot="1">
      <c r="B52" s="598"/>
      <c r="C52" s="599"/>
      <c r="D52" s="600"/>
      <c r="E52" s="620"/>
      <c r="F52" s="621"/>
      <c r="G52" s="621"/>
      <c r="H52" s="621"/>
      <c r="I52" s="621"/>
      <c r="J52" s="621"/>
      <c r="K52" s="622"/>
      <c r="L52" s="636"/>
      <c r="M52" s="637"/>
      <c r="N52" s="637"/>
      <c r="O52" s="637"/>
      <c r="P52" s="637"/>
      <c r="Q52" s="637"/>
      <c r="R52" s="637"/>
      <c r="S52" s="637"/>
      <c r="T52" s="637"/>
      <c r="U52" s="637"/>
      <c r="V52" s="637"/>
      <c r="W52" s="637"/>
      <c r="X52" s="637"/>
      <c r="Y52" s="638"/>
      <c r="Z52" s="611"/>
      <c r="AA52" s="612"/>
      <c r="AB52" s="612"/>
      <c r="AC52" s="612"/>
      <c r="AD52" s="612"/>
      <c r="AE52" s="612"/>
      <c r="AF52" s="612"/>
      <c r="AG52" s="612"/>
      <c r="AH52" s="612"/>
      <c r="AI52" s="612"/>
      <c r="AJ52" s="612"/>
      <c r="AK52" s="611"/>
      <c r="AL52" s="612"/>
      <c r="AM52" s="612"/>
      <c r="AN52" s="612"/>
      <c r="AO52" s="612"/>
      <c r="AP52" s="612"/>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3"/>
      <c r="CE52" s="667"/>
      <c r="CF52" s="668"/>
      <c r="CG52" s="668"/>
      <c r="CH52" s="668"/>
      <c r="CI52" s="668"/>
      <c r="CJ52" s="668"/>
      <c r="CK52" s="668"/>
      <c r="CL52" s="668"/>
      <c r="CM52" s="668"/>
      <c r="CN52" s="668"/>
      <c r="CO52" s="668"/>
      <c r="CP52" s="668"/>
      <c r="CQ52" s="668"/>
      <c r="CR52" s="668"/>
      <c r="CS52" s="668"/>
      <c r="CT52" s="668"/>
      <c r="CU52" s="669"/>
      <c r="CW52" s="534"/>
      <c r="CX52" s="536"/>
      <c r="CY52" s="536"/>
      <c r="CZ52" s="536"/>
      <c r="DA52" s="536"/>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659"/>
      <c r="CY53" s="67"/>
    </row>
    <row r="54" spans="2:105" ht="9" customHeight="1">
      <c r="B54" s="607"/>
      <c r="C54" s="580"/>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0"/>
      <c r="AU54" s="580"/>
      <c r="AV54" s="580"/>
      <c r="AW54" s="580"/>
      <c r="AX54" s="580"/>
      <c r="AY54" s="580"/>
      <c r="AZ54" s="580"/>
      <c r="BA54" s="580"/>
      <c r="BB54" s="580"/>
      <c r="BC54" s="580"/>
      <c r="BD54" s="580"/>
      <c r="BE54" s="580"/>
      <c r="BF54" s="580"/>
      <c r="BG54" s="580"/>
      <c r="BH54" s="580"/>
      <c r="BI54" s="580"/>
      <c r="BJ54" s="580"/>
      <c r="BK54" s="580"/>
      <c r="BL54" s="580"/>
      <c r="BM54" s="580"/>
      <c r="BN54" s="580"/>
      <c r="BO54" s="580"/>
      <c r="BP54" s="580"/>
      <c r="BQ54" s="580"/>
      <c r="BR54" s="580"/>
      <c r="BS54" s="580"/>
      <c r="BT54" s="580"/>
      <c r="BU54" s="580"/>
      <c r="BV54" s="580"/>
      <c r="BW54" s="580"/>
      <c r="BX54" s="580"/>
      <c r="BY54" s="580"/>
      <c r="BZ54" s="580"/>
      <c r="CA54" s="580"/>
      <c r="CB54" s="580"/>
      <c r="CC54" s="580"/>
      <c r="CD54" s="580"/>
      <c r="CE54" s="580"/>
      <c r="CF54" s="580"/>
      <c r="CG54" s="580"/>
      <c r="CH54" s="580"/>
      <c r="CI54" s="580"/>
      <c r="CJ54" s="580"/>
      <c r="CK54" s="580"/>
      <c r="CL54" s="580"/>
      <c r="CM54" s="580"/>
      <c r="CN54" s="580"/>
      <c r="CO54" s="580"/>
      <c r="CP54" s="580"/>
      <c r="CQ54" s="580"/>
      <c r="CR54" s="580"/>
      <c r="CS54" s="580"/>
      <c r="CT54" s="580"/>
      <c r="CU54" s="606"/>
      <c r="CY54" s="67"/>
    </row>
    <row r="55" spans="2:105" ht="7.5" customHeight="1">
      <c r="B55" s="614" t="s">
        <v>218</v>
      </c>
      <c r="C55" s="639"/>
      <c r="D55" s="639"/>
      <c r="E55" s="639"/>
      <c r="F55" s="639"/>
      <c r="G55" s="639"/>
      <c r="H55" s="639"/>
      <c r="I55" s="639"/>
      <c r="J55" s="639"/>
      <c r="K55" s="639"/>
      <c r="L55" s="639"/>
      <c r="M55" s="639"/>
      <c r="N55" s="639"/>
      <c r="O55" s="639"/>
      <c r="P55" s="639"/>
      <c r="Q55" s="639"/>
      <c r="R55" s="639"/>
      <c r="S55" s="639"/>
      <c r="T55" s="639"/>
      <c r="U55" s="639"/>
      <c r="V55" s="639"/>
      <c r="W55" s="616"/>
      <c r="X55" s="640" t="s">
        <v>219</v>
      </c>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16"/>
      <c r="BJ55" s="640" t="s">
        <v>220</v>
      </c>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41"/>
      <c r="CW55" s="152">
        <f>SUM(CW43:CW52)</f>
        <v>0</v>
      </c>
      <c r="CX55" s="123"/>
      <c r="CY55" s="67"/>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6"/>
      <c r="X56" s="585"/>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6"/>
      <c r="BJ56" s="585"/>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42"/>
      <c r="CX56" s="123"/>
      <c r="CY56" s="67"/>
    </row>
    <row r="57" spans="2:105" ht="9.75" customHeight="1">
      <c r="B57" s="643" t="str">
        <f>IF(CE43="不検出","不検出",IF(CE43="検出","クリソタイル",""))</f>
        <v>不検出</v>
      </c>
      <c r="C57" s="546"/>
      <c r="D57" s="546"/>
      <c r="E57" s="546"/>
      <c r="F57" s="546"/>
      <c r="G57" s="546"/>
      <c r="H57" s="546"/>
      <c r="I57" s="546"/>
      <c r="J57" s="546"/>
      <c r="K57" s="546"/>
      <c r="L57" s="546"/>
      <c r="M57" s="546"/>
      <c r="N57" s="546"/>
      <c r="O57" s="546"/>
      <c r="P57" s="546"/>
      <c r="Q57" s="546"/>
      <c r="R57" s="546"/>
      <c r="S57" s="546"/>
      <c r="T57" s="546"/>
      <c r="U57" s="546"/>
      <c r="V57" s="546"/>
      <c r="W57" s="584"/>
      <c r="X57" s="122"/>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5"/>
      <c r="BJ57" s="122"/>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6"/>
      <c r="CX57" s="123"/>
      <c r="CY57" s="67"/>
    </row>
    <row r="58" spans="2:105" ht="9.75" customHeight="1">
      <c r="B58" s="607"/>
      <c r="C58" s="546"/>
      <c r="D58" s="546"/>
      <c r="E58" s="546"/>
      <c r="F58" s="546"/>
      <c r="G58" s="546"/>
      <c r="H58" s="546"/>
      <c r="I58" s="546"/>
      <c r="J58" s="546"/>
      <c r="K58" s="546"/>
      <c r="L58" s="546"/>
      <c r="M58" s="546"/>
      <c r="N58" s="546"/>
      <c r="O58" s="546"/>
      <c r="P58" s="546"/>
      <c r="Q58" s="546"/>
      <c r="R58" s="546"/>
      <c r="S58" s="546"/>
      <c r="T58" s="546"/>
      <c r="U58" s="546"/>
      <c r="V58" s="546"/>
      <c r="W58" s="584"/>
      <c r="X58" s="127"/>
      <c r="Y58" s="109"/>
      <c r="Z58" s="109"/>
      <c r="AA58" s="109"/>
      <c r="AC58" s="539" t="s">
        <v>222</v>
      </c>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108"/>
      <c r="BF58" s="109"/>
      <c r="BG58" s="109"/>
      <c r="BH58" s="109"/>
      <c r="BI58" s="128"/>
      <c r="BJ58" s="127"/>
      <c r="BK58" s="109"/>
      <c r="BL58" s="109"/>
      <c r="BM58" s="109"/>
      <c r="BO58" s="539" t="s">
        <v>222</v>
      </c>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108"/>
      <c r="CR58" s="109"/>
      <c r="CS58" s="109"/>
      <c r="CT58" s="109"/>
      <c r="CU58" s="129"/>
      <c r="CX58" s="123"/>
      <c r="CY58" s="67"/>
    </row>
    <row r="59" spans="2:105" ht="9.75" customHeight="1">
      <c r="B59" s="607"/>
      <c r="C59" s="546"/>
      <c r="D59" s="546"/>
      <c r="E59" s="546"/>
      <c r="F59" s="546"/>
      <c r="G59" s="546"/>
      <c r="H59" s="546"/>
      <c r="I59" s="546"/>
      <c r="J59" s="546"/>
      <c r="K59" s="546"/>
      <c r="L59" s="546"/>
      <c r="M59" s="546"/>
      <c r="N59" s="546"/>
      <c r="O59" s="546"/>
      <c r="P59" s="546"/>
      <c r="Q59" s="546"/>
      <c r="R59" s="546"/>
      <c r="S59" s="546"/>
      <c r="T59" s="546"/>
      <c r="U59" s="546"/>
      <c r="V59" s="546"/>
      <c r="W59" s="584"/>
      <c r="X59" s="127"/>
      <c r="Y59" s="109"/>
      <c r="Z59" s="109"/>
      <c r="AA59" s="109"/>
      <c r="AB59" s="108"/>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108"/>
      <c r="BF59" s="109"/>
      <c r="BG59" s="109"/>
      <c r="BH59" s="109"/>
      <c r="BI59" s="128"/>
      <c r="BJ59" s="127"/>
      <c r="BK59" s="109"/>
      <c r="BL59" s="109"/>
      <c r="BM59" s="109"/>
      <c r="BN59" s="108"/>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108"/>
      <c r="CR59" s="109"/>
      <c r="CS59" s="109"/>
      <c r="CT59" s="109"/>
      <c r="CU59" s="129"/>
      <c r="CX59" s="123"/>
      <c r="CY59" s="67"/>
    </row>
    <row r="60" spans="2:105" ht="9.75" customHeight="1">
      <c r="B60" s="607"/>
      <c r="C60" s="546"/>
      <c r="D60" s="546"/>
      <c r="E60" s="546"/>
      <c r="F60" s="546"/>
      <c r="G60" s="546"/>
      <c r="H60" s="546"/>
      <c r="I60" s="546"/>
      <c r="J60" s="546"/>
      <c r="K60" s="546"/>
      <c r="L60" s="546"/>
      <c r="M60" s="546"/>
      <c r="N60" s="546"/>
      <c r="O60" s="546"/>
      <c r="P60" s="546"/>
      <c r="Q60" s="546"/>
      <c r="R60" s="546"/>
      <c r="S60" s="546"/>
      <c r="T60" s="546"/>
      <c r="U60" s="546"/>
      <c r="V60" s="546"/>
      <c r="W60" s="584"/>
      <c r="X60" s="127"/>
      <c r="Y60" s="109"/>
      <c r="Z60" s="109"/>
      <c r="AA60" s="109"/>
      <c r="AB60" s="108"/>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108"/>
      <c r="BF60" s="109"/>
      <c r="BG60" s="109"/>
      <c r="BH60" s="109"/>
      <c r="BI60" s="128"/>
      <c r="BJ60" s="127"/>
      <c r="BK60" s="109"/>
      <c r="BL60" s="109"/>
      <c r="BM60" s="109"/>
      <c r="BN60" s="108"/>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108"/>
      <c r="CR60" s="109"/>
      <c r="CS60" s="109"/>
      <c r="CT60" s="109"/>
      <c r="CU60" s="129"/>
      <c r="CX60" s="123"/>
    </row>
    <row r="61" spans="2:105" ht="9.75" customHeight="1">
      <c r="B61" s="607"/>
      <c r="C61" s="546"/>
      <c r="D61" s="546"/>
      <c r="E61" s="546"/>
      <c r="F61" s="546"/>
      <c r="G61" s="546"/>
      <c r="H61" s="546"/>
      <c r="I61" s="546"/>
      <c r="J61" s="546"/>
      <c r="K61" s="546"/>
      <c r="L61" s="546"/>
      <c r="M61" s="546"/>
      <c r="N61" s="546"/>
      <c r="O61" s="546"/>
      <c r="P61" s="546"/>
      <c r="Q61" s="546"/>
      <c r="R61" s="546"/>
      <c r="S61" s="546"/>
      <c r="T61" s="546"/>
      <c r="U61" s="546"/>
      <c r="V61" s="546"/>
      <c r="W61" s="584"/>
      <c r="X61" s="127"/>
      <c r="Y61" s="109"/>
      <c r="Z61" s="109"/>
      <c r="AA61" s="109"/>
      <c r="AB61" s="108"/>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108"/>
      <c r="BF61" s="109"/>
      <c r="BG61" s="109"/>
      <c r="BH61" s="109"/>
      <c r="BI61" s="128"/>
      <c r="BJ61" s="127"/>
      <c r="BK61" s="109"/>
      <c r="BL61" s="109"/>
      <c r="BM61" s="109"/>
      <c r="BN61" s="108"/>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108"/>
      <c r="CR61" s="109"/>
      <c r="CS61" s="109"/>
      <c r="CT61" s="109"/>
      <c r="CU61" s="129"/>
    </row>
    <row r="62" spans="2:105" ht="9.75" customHeight="1">
      <c r="B62" s="607"/>
      <c r="C62" s="546"/>
      <c r="D62" s="546"/>
      <c r="E62" s="546"/>
      <c r="F62" s="546"/>
      <c r="G62" s="546"/>
      <c r="H62" s="546"/>
      <c r="I62" s="546"/>
      <c r="J62" s="546"/>
      <c r="K62" s="546"/>
      <c r="L62" s="546"/>
      <c r="M62" s="546"/>
      <c r="N62" s="546"/>
      <c r="O62" s="546"/>
      <c r="P62" s="546"/>
      <c r="Q62" s="546"/>
      <c r="R62" s="546"/>
      <c r="S62" s="546"/>
      <c r="T62" s="546"/>
      <c r="U62" s="546"/>
      <c r="V62" s="546"/>
      <c r="W62" s="584"/>
      <c r="X62" s="127"/>
      <c r="Y62" s="109"/>
      <c r="Z62" s="109"/>
      <c r="AA62" s="109"/>
      <c r="AB62" s="108"/>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108"/>
      <c r="BF62" s="109"/>
      <c r="BG62" s="109"/>
      <c r="BH62" s="109"/>
      <c r="BI62" s="128"/>
      <c r="BJ62" s="127"/>
      <c r="BK62" s="109"/>
      <c r="BL62" s="109"/>
      <c r="BM62" s="109"/>
      <c r="BN62" s="108"/>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108"/>
      <c r="CR62" s="109"/>
      <c r="CS62" s="109"/>
      <c r="CT62" s="109"/>
      <c r="CU62" s="129"/>
      <c r="CX62" s="123"/>
    </row>
    <row r="63" spans="2:105" ht="9.75" customHeight="1">
      <c r="B63" s="607"/>
      <c r="C63" s="546"/>
      <c r="D63" s="546"/>
      <c r="E63" s="546"/>
      <c r="F63" s="546"/>
      <c r="G63" s="546"/>
      <c r="H63" s="546"/>
      <c r="I63" s="546"/>
      <c r="J63" s="546"/>
      <c r="K63" s="546"/>
      <c r="L63" s="546"/>
      <c r="M63" s="546"/>
      <c r="N63" s="546"/>
      <c r="O63" s="546"/>
      <c r="P63" s="546"/>
      <c r="Q63" s="546"/>
      <c r="R63" s="546"/>
      <c r="S63" s="546"/>
      <c r="T63" s="546"/>
      <c r="U63" s="546"/>
      <c r="V63" s="546"/>
      <c r="W63" s="584"/>
      <c r="X63" s="127"/>
      <c r="Y63" s="109"/>
      <c r="Z63" s="109"/>
      <c r="AA63" s="109"/>
      <c r="AB63" s="108"/>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108"/>
      <c r="BF63" s="109"/>
      <c r="BG63" s="109"/>
      <c r="BH63" s="109"/>
      <c r="BI63" s="128"/>
      <c r="BJ63" s="127"/>
      <c r="BK63" s="109"/>
      <c r="BL63" s="109"/>
      <c r="BM63" s="109"/>
      <c r="BN63" s="108"/>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108"/>
      <c r="CR63" s="109"/>
      <c r="CS63" s="109"/>
      <c r="CT63" s="109"/>
      <c r="CU63" s="129"/>
    </row>
    <row r="64" spans="2:105" ht="9.75" customHeight="1">
      <c r="B64" s="607"/>
      <c r="C64" s="546"/>
      <c r="D64" s="546"/>
      <c r="E64" s="546"/>
      <c r="F64" s="546"/>
      <c r="G64" s="546"/>
      <c r="H64" s="546"/>
      <c r="I64" s="546"/>
      <c r="J64" s="546"/>
      <c r="K64" s="546"/>
      <c r="L64" s="546"/>
      <c r="M64" s="546"/>
      <c r="N64" s="546"/>
      <c r="O64" s="546"/>
      <c r="P64" s="546"/>
      <c r="Q64" s="546"/>
      <c r="R64" s="546"/>
      <c r="S64" s="546"/>
      <c r="T64" s="546"/>
      <c r="U64" s="546"/>
      <c r="V64" s="546"/>
      <c r="W64" s="584"/>
      <c r="X64" s="127"/>
      <c r="Y64" s="109"/>
      <c r="Z64" s="109"/>
      <c r="AA64" s="109"/>
      <c r="AB64" s="108"/>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108"/>
      <c r="BF64" s="109"/>
      <c r="BG64" s="109"/>
      <c r="BH64" s="109"/>
      <c r="BI64" s="128"/>
      <c r="BJ64" s="127"/>
      <c r="BK64" s="109"/>
      <c r="BL64" s="109"/>
      <c r="BM64" s="109"/>
      <c r="BN64" s="108"/>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108"/>
      <c r="CR64" s="109"/>
      <c r="CS64" s="109"/>
      <c r="CT64" s="109"/>
      <c r="CU64" s="129"/>
    </row>
    <row r="65" spans="2:99" ht="9.75" customHeight="1">
      <c r="B65" s="607"/>
      <c r="C65" s="546"/>
      <c r="D65" s="546"/>
      <c r="E65" s="546"/>
      <c r="F65" s="546"/>
      <c r="G65" s="546"/>
      <c r="H65" s="546"/>
      <c r="I65" s="546"/>
      <c r="J65" s="546"/>
      <c r="K65" s="546"/>
      <c r="L65" s="546"/>
      <c r="M65" s="546"/>
      <c r="N65" s="546"/>
      <c r="O65" s="546"/>
      <c r="P65" s="546"/>
      <c r="Q65" s="546"/>
      <c r="R65" s="546"/>
      <c r="S65" s="546"/>
      <c r="T65" s="546"/>
      <c r="U65" s="546"/>
      <c r="V65" s="546"/>
      <c r="W65" s="584"/>
      <c r="X65" s="127"/>
      <c r="Y65" s="109"/>
      <c r="Z65" s="109"/>
      <c r="AA65" s="109"/>
      <c r="AB65" s="108"/>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108"/>
      <c r="BF65" s="109"/>
      <c r="BG65" s="109"/>
      <c r="BH65" s="109"/>
      <c r="BI65" s="128"/>
      <c r="BJ65" s="127"/>
      <c r="BK65" s="109"/>
      <c r="BL65" s="109"/>
      <c r="BM65" s="109"/>
      <c r="BN65" s="108"/>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108"/>
      <c r="CR65" s="109"/>
      <c r="CS65" s="109"/>
      <c r="CT65" s="109"/>
      <c r="CU65" s="129"/>
    </row>
    <row r="66" spans="2:99" ht="9.75" customHeight="1">
      <c r="B66" s="607"/>
      <c r="C66" s="546"/>
      <c r="D66" s="546"/>
      <c r="E66" s="546"/>
      <c r="F66" s="546"/>
      <c r="G66" s="546"/>
      <c r="H66" s="546"/>
      <c r="I66" s="546"/>
      <c r="J66" s="546"/>
      <c r="K66" s="546"/>
      <c r="L66" s="546"/>
      <c r="M66" s="546"/>
      <c r="N66" s="546"/>
      <c r="O66" s="546"/>
      <c r="P66" s="546"/>
      <c r="Q66" s="546"/>
      <c r="R66" s="546"/>
      <c r="S66" s="546"/>
      <c r="T66" s="546"/>
      <c r="U66" s="546"/>
      <c r="V66" s="546"/>
      <c r="W66" s="584"/>
      <c r="X66" s="127"/>
      <c r="Y66" s="109"/>
      <c r="Z66" s="109"/>
      <c r="AA66" s="109"/>
      <c r="AB66" s="108"/>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108"/>
      <c r="BF66" s="109"/>
      <c r="BG66" s="109"/>
      <c r="BH66" s="109"/>
      <c r="BI66" s="128"/>
      <c r="BJ66" s="127"/>
      <c r="BK66" s="109"/>
      <c r="BL66" s="109"/>
      <c r="BM66" s="109"/>
      <c r="BN66" s="108"/>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108"/>
      <c r="CR66" s="109"/>
      <c r="CS66" s="109"/>
      <c r="CT66" s="109"/>
      <c r="CU66" s="129"/>
    </row>
    <row r="67" spans="2:99" ht="9.75" customHeight="1">
      <c r="B67" s="607"/>
      <c r="C67" s="546"/>
      <c r="D67" s="546"/>
      <c r="E67" s="546"/>
      <c r="F67" s="546"/>
      <c r="G67" s="546"/>
      <c r="H67" s="546"/>
      <c r="I67" s="546"/>
      <c r="J67" s="546"/>
      <c r="K67" s="546"/>
      <c r="L67" s="546"/>
      <c r="M67" s="546"/>
      <c r="N67" s="546"/>
      <c r="O67" s="546"/>
      <c r="P67" s="546"/>
      <c r="Q67" s="546"/>
      <c r="R67" s="546"/>
      <c r="S67" s="546"/>
      <c r="T67" s="546"/>
      <c r="U67" s="546"/>
      <c r="V67" s="546"/>
      <c r="W67" s="584"/>
      <c r="X67" s="127"/>
      <c r="Y67" s="109"/>
      <c r="Z67" s="109"/>
      <c r="AA67" s="109"/>
      <c r="AB67" s="108"/>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108"/>
      <c r="BF67" s="109"/>
      <c r="BG67" s="109"/>
      <c r="BH67" s="109"/>
      <c r="BI67" s="128"/>
      <c r="BJ67" s="127"/>
      <c r="BK67" s="109"/>
      <c r="BL67" s="109"/>
      <c r="BM67" s="109"/>
      <c r="BN67" s="108"/>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108"/>
      <c r="CR67" s="109"/>
      <c r="CS67" s="109"/>
      <c r="CT67" s="109"/>
      <c r="CU67" s="129"/>
    </row>
    <row r="68" spans="2:99" ht="9.75" customHeight="1">
      <c r="B68" s="607"/>
      <c r="C68" s="546"/>
      <c r="D68" s="546"/>
      <c r="E68" s="546"/>
      <c r="F68" s="546"/>
      <c r="G68" s="546"/>
      <c r="H68" s="546"/>
      <c r="I68" s="546"/>
      <c r="J68" s="546"/>
      <c r="K68" s="546"/>
      <c r="L68" s="546"/>
      <c r="M68" s="546"/>
      <c r="N68" s="546"/>
      <c r="O68" s="546"/>
      <c r="P68" s="546"/>
      <c r="Q68" s="546"/>
      <c r="R68" s="546"/>
      <c r="S68" s="546"/>
      <c r="T68" s="546"/>
      <c r="U68" s="546"/>
      <c r="V68" s="546"/>
      <c r="W68" s="584"/>
      <c r="X68" s="127"/>
      <c r="Y68" s="109"/>
      <c r="Z68" s="109"/>
      <c r="AA68" s="109"/>
      <c r="AB68" s="108"/>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108"/>
      <c r="BF68" s="109"/>
      <c r="BG68" s="109"/>
      <c r="BH68" s="109"/>
      <c r="BI68" s="128"/>
      <c r="BJ68" s="127"/>
      <c r="BK68" s="109"/>
      <c r="BL68" s="109"/>
      <c r="BM68" s="109"/>
      <c r="BN68" s="108"/>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108"/>
      <c r="CR68" s="109"/>
      <c r="CS68" s="109"/>
      <c r="CT68" s="109"/>
      <c r="CU68" s="129"/>
    </row>
    <row r="69" spans="2:99" ht="9.75" customHeight="1">
      <c r="B69" s="607"/>
      <c r="C69" s="546"/>
      <c r="D69" s="546"/>
      <c r="E69" s="546"/>
      <c r="F69" s="546"/>
      <c r="G69" s="546"/>
      <c r="H69" s="546"/>
      <c r="I69" s="546"/>
      <c r="J69" s="546"/>
      <c r="K69" s="546"/>
      <c r="L69" s="546"/>
      <c r="M69" s="546"/>
      <c r="N69" s="546"/>
      <c r="O69" s="546"/>
      <c r="P69" s="546"/>
      <c r="Q69" s="546"/>
      <c r="R69" s="546"/>
      <c r="S69" s="546"/>
      <c r="T69" s="546"/>
      <c r="U69" s="546"/>
      <c r="V69" s="546"/>
      <c r="W69" s="584"/>
      <c r="X69" s="127"/>
      <c r="Y69" s="109"/>
      <c r="Z69" s="109"/>
      <c r="AA69" s="109"/>
      <c r="AB69" s="108"/>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108"/>
      <c r="BF69" s="109"/>
      <c r="BG69" s="109"/>
      <c r="BH69" s="109"/>
      <c r="BI69" s="128"/>
      <c r="BJ69" s="127"/>
      <c r="BK69" s="109"/>
      <c r="BL69" s="109"/>
      <c r="BM69" s="109"/>
      <c r="BN69" s="108"/>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108"/>
      <c r="CR69" s="109"/>
      <c r="CS69" s="109"/>
      <c r="CT69" s="109"/>
      <c r="CU69" s="129"/>
    </row>
    <row r="70" spans="2:99" ht="9.75" customHeight="1">
      <c r="B70" s="607"/>
      <c r="C70" s="546"/>
      <c r="D70" s="546"/>
      <c r="E70" s="546"/>
      <c r="F70" s="546"/>
      <c r="G70" s="546"/>
      <c r="H70" s="546"/>
      <c r="I70" s="546"/>
      <c r="J70" s="546"/>
      <c r="K70" s="546"/>
      <c r="L70" s="546"/>
      <c r="M70" s="546"/>
      <c r="N70" s="546"/>
      <c r="O70" s="546"/>
      <c r="P70" s="546"/>
      <c r="Q70" s="546"/>
      <c r="R70" s="546"/>
      <c r="S70" s="546"/>
      <c r="T70" s="546"/>
      <c r="U70" s="546"/>
      <c r="V70" s="546"/>
      <c r="W70" s="584"/>
      <c r="X70" s="127"/>
      <c r="Y70" s="109"/>
      <c r="Z70" s="109"/>
      <c r="AA70" s="109"/>
      <c r="AB70" s="108"/>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108"/>
      <c r="BF70" s="109"/>
      <c r="BG70" s="109"/>
      <c r="BH70" s="109"/>
      <c r="BI70" s="128"/>
      <c r="BJ70" s="127"/>
      <c r="BK70" s="109"/>
      <c r="BL70" s="109"/>
      <c r="BM70" s="109"/>
      <c r="BN70" s="108"/>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108"/>
      <c r="CR70" s="109"/>
      <c r="CS70" s="109"/>
      <c r="CT70" s="109"/>
      <c r="CU70" s="129"/>
    </row>
    <row r="71" spans="2:99" ht="9.75" customHeight="1">
      <c r="B71" s="607"/>
      <c r="C71" s="546"/>
      <c r="D71" s="546"/>
      <c r="E71" s="546"/>
      <c r="F71" s="546"/>
      <c r="G71" s="546"/>
      <c r="H71" s="546"/>
      <c r="I71" s="546"/>
      <c r="J71" s="546"/>
      <c r="K71" s="546"/>
      <c r="L71" s="546"/>
      <c r="M71" s="546"/>
      <c r="N71" s="546"/>
      <c r="O71" s="546"/>
      <c r="P71" s="546"/>
      <c r="Q71" s="546"/>
      <c r="R71" s="546"/>
      <c r="S71" s="546"/>
      <c r="T71" s="546"/>
      <c r="U71" s="546"/>
      <c r="V71" s="546"/>
      <c r="W71" s="584"/>
      <c r="X71" s="127"/>
      <c r="Y71" s="109"/>
      <c r="Z71" s="109"/>
      <c r="AA71" s="109"/>
      <c r="AB71" s="108"/>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108"/>
      <c r="BF71" s="109"/>
      <c r="BG71" s="109"/>
      <c r="BH71" s="109"/>
      <c r="BI71" s="128"/>
      <c r="BJ71" s="127"/>
      <c r="BK71" s="109"/>
      <c r="BL71" s="109"/>
      <c r="BM71" s="109"/>
      <c r="BN71" s="108"/>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108"/>
      <c r="CR71" s="109"/>
      <c r="CS71" s="109"/>
      <c r="CT71" s="109"/>
      <c r="CU71" s="129"/>
    </row>
    <row r="72" spans="2:99" ht="9.75" customHeight="1">
      <c r="B72" s="607"/>
      <c r="C72" s="546"/>
      <c r="D72" s="546"/>
      <c r="E72" s="546"/>
      <c r="F72" s="546"/>
      <c r="G72" s="546"/>
      <c r="H72" s="546"/>
      <c r="I72" s="546"/>
      <c r="J72" s="546"/>
      <c r="K72" s="546"/>
      <c r="L72" s="546"/>
      <c r="M72" s="546"/>
      <c r="N72" s="546"/>
      <c r="O72" s="546"/>
      <c r="P72" s="546"/>
      <c r="Q72" s="546"/>
      <c r="R72" s="546"/>
      <c r="S72" s="546"/>
      <c r="T72" s="546"/>
      <c r="U72" s="546"/>
      <c r="V72" s="546"/>
      <c r="W72" s="584"/>
      <c r="X72" s="127"/>
      <c r="Y72" s="109"/>
      <c r="Z72" s="109"/>
      <c r="AA72" s="109"/>
      <c r="AB72" s="108"/>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108"/>
      <c r="BF72" s="109"/>
      <c r="BG72" s="109"/>
      <c r="BH72" s="109"/>
      <c r="BI72" s="128"/>
      <c r="BJ72" s="127"/>
      <c r="BK72" s="109"/>
      <c r="BL72" s="109"/>
      <c r="BM72" s="109"/>
      <c r="BN72" s="108"/>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108"/>
      <c r="CR72" s="109"/>
      <c r="CS72" s="109"/>
      <c r="CT72" s="109"/>
      <c r="CU72" s="129"/>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6"/>
      <c r="X73" s="130"/>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2"/>
      <c r="BJ73" s="130"/>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3"/>
    </row>
    <row r="74" spans="2:99" ht="9.75" customHeight="1">
      <c r="B74" s="643" t="s">
        <v>222</v>
      </c>
      <c r="C74" s="546"/>
      <c r="D74" s="546"/>
      <c r="E74" s="546"/>
      <c r="F74" s="546"/>
      <c r="G74" s="546"/>
      <c r="H74" s="546"/>
      <c r="I74" s="546"/>
      <c r="J74" s="546"/>
      <c r="K74" s="546"/>
      <c r="L74" s="546"/>
      <c r="M74" s="546"/>
      <c r="N74" s="546"/>
      <c r="O74" s="546"/>
      <c r="P74" s="546"/>
      <c r="Q74" s="546"/>
      <c r="R74" s="546"/>
      <c r="S74" s="546"/>
      <c r="T74" s="546"/>
      <c r="U74" s="546"/>
      <c r="V74" s="546"/>
      <c r="W74" s="584"/>
      <c r="X74" s="122"/>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5"/>
      <c r="BJ74" s="122"/>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6"/>
    </row>
    <row r="75" spans="2:99" ht="9.75" customHeight="1">
      <c r="B75" s="607"/>
      <c r="C75" s="546"/>
      <c r="D75" s="546"/>
      <c r="E75" s="546"/>
      <c r="F75" s="546"/>
      <c r="G75" s="546"/>
      <c r="H75" s="546"/>
      <c r="I75" s="546"/>
      <c r="J75" s="546"/>
      <c r="K75" s="546"/>
      <c r="L75" s="546"/>
      <c r="M75" s="546"/>
      <c r="N75" s="546"/>
      <c r="O75" s="546"/>
      <c r="P75" s="546"/>
      <c r="Q75" s="546"/>
      <c r="R75" s="546"/>
      <c r="S75" s="546"/>
      <c r="T75" s="546"/>
      <c r="U75" s="546"/>
      <c r="V75" s="546"/>
      <c r="W75" s="584"/>
      <c r="X75" s="127"/>
      <c r="Y75" s="109"/>
      <c r="Z75" s="109"/>
      <c r="AA75" s="109"/>
      <c r="AC75" s="539" t="s">
        <v>222</v>
      </c>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108"/>
      <c r="BF75" s="109"/>
      <c r="BG75" s="109"/>
      <c r="BH75" s="109"/>
      <c r="BI75" s="128"/>
      <c r="BJ75" s="127"/>
      <c r="BK75" s="109"/>
      <c r="BL75" s="109"/>
      <c r="BM75" s="109"/>
      <c r="BO75" s="539" t="s">
        <v>222</v>
      </c>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108"/>
      <c r="CR75" s="109"/>
      <c r="CS75" s="109"/>
      <c r="CT75" s="109"/>
      <c r="CU75" s="129"/>
    </row>
    <row r="76" spans="2:99" ht="9.75" customHeight="1">
      <c r="B76" s="607"/>
      <c r="C76" s="546"/>
      <c r="D76" s="546"/>
      <c r="E76" s="546"/>
      <c r="F76" s="546"/>
      <c r="G76" s="546"/>
      <c r="H76" s="546"/>
      <c r="I76" s="546"/>
      <c r="J76" s="546"/>
      <c r="K76" s="546"/>
      <c r="L76" s="546"/>
      <c r="M76" s="546"/>
      <c r="N76" s="546"/>
      <c r="O76" s="546"/>
      <c r="P76" s="546"/>
      <c r="Q76" s="546"/>
      <c r="R76" s="546"/>
      <c r="S76" s="546"/>
      <c r="T76" s="546"/>
      <c r="U76" s="546"/>
      <c r="V76" s="546"/>
      <c r="W76" s="584"/>
      <c r="X76" s="127"/>
      <c r="Y76" s="109"/>
      <c r="Z76" s="109"/>
      <c r="AA76" s="109"/>
      <c r="AB76" s="108"/>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108"/>
      <c r="BF76" s="109"/>
      <c r="BG76" s="109"/>
      <c r="BH76" s="109"/>
      <c r="BI76" s="128"/>
      <c r="BJ76" s="127"/>
      <c r="BK76" s="109"/>
      <c r="BL76" s="109"/>
      <c r="BM76" s="109"/>
      <c r="BN76" s="108"/>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108"/>
      <c r="CR76" s="109"/>
      <c r="CS76" s="109"/>
      <c r="CT76" s="109"/>
      <c r="CU76" s="129"/>
    </row>
    <row r="77" spans="2:99" ht="9.75" customHeight="1">
      <c r="B77" s="607"/>
      <c r="C77" s="546"/>
      <c r="D77" s="546"/>
      <c r="E77" s="546"/>
      <c r="F77" s="546"/>
      <c r="G77" s="546"/>
      <c r="H77" s="546"/>
      <c r="I77" s="546"/>
      <c r="J77" s="546"/>
      <c r="K77" s="546"/>
      <c r="L77" s="546"/>
      <c r="M77" s="546"/>
      <c r="N77" s="546"/>
      <c r="O77" s="546"/>
      <c r="P77" s="546"/>
      <c r="Q77" s="546"/>
      <c r="R77" s="546"/>
      <c r="S77" s="546"/>
      <c r="T77" s="546"/>
      <c r="U77" s="546"/>
      <c r="V77" s="546"/>
      <c r="W77" s="584"/>
      <c r="X77" s="127"/>
      <c r="Y77" s="109"/>
      <c r="Z77" s="109"/>
      <c r="AA77" s="109"/>
      <c r="AB77" s="108"/>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108"/>
      <c r="BF77" s="109"/>
      <c r="BG77" s="109"/>
      <c r="BH77" s="109"/>
      <c r="BI77" s="128"/>
      <c r="BJ77" s="127"/>
      <c r="BK77" s="109"/>
      <c r="BL77" s="109"/>
      <c r="BM77" s="109"/>
      <c r="BN77" s="108"/>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108"/>
      <c r="CR77" s="109"/>
      <c r="CS77" s="109"/>
      <c r="CT77" s="109"/>
      <c r="CU77" s="129"/>
    </row>
    <row r="78" spans="2:99" ht="9.75" customHeight="1">
      <c r="B78" s="607"/>
      <c r="C78" s="546"/>
      <c r="D78" s="546"/>
      <c r="E78" s="546"/>
      <c r="F78" s="546"/>
      <c r="G78" s="546"/>
      <c r="H78" s="546"/>
      <c r="I78" s="546"/>
      <c r="J78" s="546"/>
      <c r="K78" s="546"/>
      <c r="L78" s="546"/>
      <c r="M78" s="546"/>
      <c r="N78" s="546"/>
      <c r="O78" s="546"/>
      <c r="P78" s="546"/>
      <c r="Q78" s="546"/>
      <c r="R78" s="546"/>
      <c r="S78" s="546"/>
      <c r="T78" s="546"/>
      <c r="U78" s="546"/>
      <c r="V78" s="546"/>
      <c r="W78" s="584"/>
      <c r="X78" s="127"/>
      <c r="Y78" s="109"/>
      <c r="Z78" s="109"/>
      <c r="AA78" s="109"/>
      <c r="AB78" s="108"/>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108"/>
      <c r="BF78" s="109"/>
      <c r="BG78" s="109"/>
      <c r="BH78" s="109"/>
      <c r="BI78" s="128"/>
      <c r="BJ78" s="127"/>
      <c r="BK78" s="109"/>
      <c r="BL78" s="109"/>
      <c r="BM78" s="109"/>
      <c r="BN78" s="108"/>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108"/>
      <c r="CR78" s="109"/>
      <c r="CS78" s="109"/>
      <c r="CT78" s="109"/>
      <c r="CU78" s="129"/>
    </row>
    <row r="79" spans="2:99" ht="9.75" customHeight="1">
      <c r="B79" s="607"/>
      <c r="C79" s="546"/>
      <c r="D79" s="546"/>
      <c r="E79" s="546"/>
      <c r="F79" s="546"/>
      <c r="G79" s="546"/>
      <c r="H79" s="546"/>
      <c r="I79" s="546"/>
      <c r="J79" s="546"/>
      <c r="K79" s="546"/>
      <c r="L79" s="546"/>
      <c r="M79" s="546"/>
      <c r="N79" s="546"/>
      <c r="O79" s="546"/>
      <c r="P79" s="546"/>
      <c r="Q79" s="546"/>
      <c r="R79" s="546"/>
      <c r="S79" s="546"/>
      <c r="T79" s="546"/>
      <c r="U79" s="546"/>
      <c r="V79" s="546"/>
      <c r="W79" s="584"/>
      <c r="X79" s="127"/>
      <c r="Y79" s="109"/>
      <c r="Z79" s="109"/>
      <c r="AA79" s="109"/>
      <c r="AB79" s="108"/>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108"/>
      <c r="BF79" s="109"/>
      <c r="BG79" s="109"/>
      <c r="BH79" s="109"/>
      <c r="BI79" s="128"/>
      <c r="BJ79" s="127"/>
      <c r="BK79" s="109"/>
      <c r="BL79" s="109"/>
      <c r="BM79" s="109"/>
      <c r="BN79" s="108"/>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108"/>
      <c r="CR79" s="109"/>
      <c r="CS79" s="109"/>
      <c r="CT79" s="109"/>
      <c r="CU79" s="129"/>
    </row>
    <row r="80" spans="2:99" ht="9.75" customHeight="1">
      <c r="B80" s="607"/>
      <c r="C80" s="546"/>
      <c r="D80" s="546"/>
      <c r="E80" s="546"/>
      <c r="F80" s="546"/>
      <c r="G80" s="546"/>
      <c r="H80" s="546"/>
      <c r="I80" s="546"/>
      <c r="J80" s="546"/>
      <c r="K80" s="546"/>
      <c r="L80" s="546"/>
      <c r="M80" s="546"/>
      <c r="N80" s="546"/>
      <c r="O80" s="546"/>
      <c r="P80" s="546"/>
      <c r="Q80" s="546"/>
      <c r="R80" s="546"/>
      <c r="S80" s="546"/>
      <c r="T80" s="546"/>
      <c r="U80" s="546"/>
      <c r="V80" s="546"/>
      <c r="W80" s="584"/>
      <c r="X80" s="127"/>
      <c r="Y80" s="109"/>
      <c r="Z80" s="109"/>
      <c r="AA80" s="109"/>
      <c r="AB80" s="108"/>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108"/>
      <c r="BF80" s="109"/>
      <c r="BG80" s="109"/>
      <c r="BH80" s="109"/>
      <c r="BI80" s="128"/>
      <c r="BJ80" s="127"/>
      <c r="BK80" s="109"/>
      <c r="BL80" s="109"/>
      <c r="BM80" s="109"/>
      <c r="BN80" s="108"/>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108"/>
      <c r="CR80" s="109"/>
      <c r="CS80" s="109"/>
      <c r="CT80" s="109"/>
      <c r="CU80" s="129"/>
    </row>
    <row r="81" spans="2:99" ht="9.75" customHeight="1">
      <c r="B81" s="607"/>
      <c r="C81" s="546"/>
      <c r="D81" s="546"/>
      <c r="E81" s="546"/>
      <c r="F81" s="546"/>
      <c r="G81" s="546"/>
      <c r="H81" s="546"/>
      <c r="I81" s="546"/>
      <c r="J81" s="546"/>
      <c r="K81" s="546"/>
      <c r="L81" s="546"/>
      <c r="M81" s="546"/>
      <c r="N81" s="546"/>
      <c r="O81" s="546"/>
      <c r="P81" s="546"/>
      <c r="Q81" s="546"/>
      <c r="R81" s="546"/>
      <c r="S81" s="546"/>
      <c r="T81" s="546"/>
      <c r="U81" s="546"/>
      <c r="V81" s="546"/>
      <c r="W81" s="584"/>
      <c r="X81" s="127"/>
      <c r="Y81" s="109"/>
      <c r="Z81" s="109"/>
      <c r="AA81" s="109"/>
      <c r="AB81" s="108"/>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108"/>
      <c r="BF81" s="109"/>
      <c r="BG81" s="109"/>
      <c r="BH81" s="109"/>
      <c r="BI81" s="128"/>
      <c r="BJ81" s="127"/>
      <c r="BK81" s="109"/>
      <c r="BL81" s="109"/>
      <c r="BM81" s="109"/>
      <c r="BN81" s="108"/>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108"/>
      <c r="CR81" s="109"/>
      <c r="CS81" s="109"/>
      <c r="CT81" s="109"/>
      <c r="CU81" s="129"/>
    </row>
    <row r="82" spans="2:99" ht="9.75" customHeight="1">
      <c r="B82" s="607"/>
      <c r="C82" s="546"/>
      <c r="D82" s="546"/>
      <c r="E82" s="546"/>
      <c r="F82" s="546"/>
      <c r="G82" s="546"/>
      <c r="H82" s="546"/>
      <c r="I82" s="546"/>
      <c r="J82" s="546"/>
      <c r="K82" s="546"/>
      <c r="L82" s="546"/>
      <c r="M82" s="546"/>
      <c r="N82" s="546"/>
      <c r="O82" s="546"/>
      <c r="P82" s="546"/>
      <c r="Q82" s="546"/>
      <c r="R82" s="546"/>
      <c r="S82" s="546"/>
      <c r="T82" s="546"/>
      <c r="U82" s="546"/>
      <c r="V82" s="546"/>
      <c r="W82" s="584"/>
      <c r="X82" s="127"/>
      <c r="Y82" s="109"/>
      <c r="Z82" s="109"/>
      <c r="AA82" s="109"/>
      <c r="AB82" s="108"/>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108"/>
      <c r="BF82" s="109"/>
      <c r="BG82" s="109"/>
      <c r="BH82" s="109"/>
      <c r="BI82" s="128"/>
      <c r="BJ82" s="127"/>
      <c r="BK82" s="109"/>
      <c r="BL82" s="109"/>
      <c r="BM82" s="109"/>
      <c r="BN82" s="108"/>
      <c r="BO82" s="539"/>
      <c r="BP82" s="539"/>
      <c r="BQ82" s="539"/>
      <c r="BR82" s="539"/>
      <c r="BS82" s="539"/>
      <c r="BT82" s="539"/>
      <c r="BU82" s="539"/>
      <c r="BV82" s="539"/>
      <c r="BW82" s="539"/>
      <c r="BX82" s="539"/>
      <c r="BY82" s="539"/>
      <c r="BZ82" s="539"/>
      <c r="CA82" s="539"/>
      <c r="CB82" s="539"/>
      <c r="CC82" s="539"/>
      <c r="CD82" s="539"/>
      <c r="CE82" s="539"/>
      <c r="CF82" s="539"/>
      <c r="CG82" s="539"/>
      <c r="CH82" s="539"/>
      <c r="CI82" s="539"/>
      <c r="CJ82" s="539"/>
      <c r="CK82" s="539"/>
      <c r="CL82" s="539"/>
      <c r="CM82" s="539"/>
      <c r="CN82" s="539"/>
      <c r="CO82" s="539"/>
      <c r="CP82" s="539"/>
      <c r="CQ82" s="108"/>
      <c r="CR82" s="109"/>
      <c r="CS82" s="109"/>
      <c r="CT82" s="109"/>
      <c r="CU82" s="129"/>
    </row>
    <row r="83" spans="2:99" ht="9.75" customHeight="1">
      <c r="B83" s="607"/>
      <c r="C83" s="546"/>
      <c r="D83" s="546"/>
      <c r="E83" s="546"/>
      <c r="F83" s="546"/>
      <c r="G83" s="546"/>
      <c r="H83" s="546"/>
      <c r="I83" s="546"/>
      <c r="J83" s="546"/>
      <c r="K83" s="546"/>
      <c r="L83" s="546"/>
      <c r="M83" s="546"/>
      <c r="N83" s="546"/>
      <c r="O83" s="546"/>
      <c r="P83" s="546"/>
      <c r="Q83" s="546"/>
      <c r="R83" s="546"/>
      <c r="S83" s="546"/>
      <c r="T83" s="546"/>
      <c r="U83" s="546"/>
      <c r="V83" s="546"/>
      <c r="W83" s="584"/>
      <c r="X83" s="127"/>
      <c r="Y83" s="109"/>
      <c r="Z83" s="109"/>
      <c r="AA83" s="109"/>
      <c r="AB83" s="108"/>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108"/>
      <c r="BF83" s="109"/>
      <c r="BG83" s="109"/>
      <c r="BH83" s="109"/>
      <c r="BI83" s="128"/>
      <c r="BJ83" s="127"/>
      <c r="BK83" s="109"/>
      <c r="BL83" s="109"/>
      <c r="BM83" s="109"/>
      <c r="BN83" s="108"/>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108"/>
      <c r="CR83" s="109"/>
      <c r="CS83" s="109"/>
      <c r="CT83" s="109"/>
      <c r="CU83" s="129"/>
    </row>
    <row r="84" spans="2:99" ht="9.75" customHeight="1">
      <c r="B84" s="607"/>
      <c r="C84" s="546"/>
      <c r="D84" s="546"/>
      <c r="E84" s="546"/>
      <c r="F84" s="546"/>
      <c r="G84" s="546"/>
      <c r="H84" s="546"/>
      <c r="I84" s="546"/>
      <c r="J84" s="546"/>
      <c r="K84" s="546"/>
      <c r="L84" s="546"/>
      <c r="M84" s="546"/>
      <c r="N84" s="546"/>
      <c r="O84" s="546"/>
      <c r="P84" s="546"/>
      <c r="Q84" s="546"/>
      <c r="R84" s="546"/>
      <c r="S84" s="546"/>
      <c r="T84" s="546"/>
      <c r="U84" s="546"/>
      <c r="V84" s="546"/>
      <c r="W84" s="584"/>
      <c r="X84" s="127"/>
      <c r="Y84" s="109"/>
      <c r="Z84" s="109"/>
      <c r="AA84" s="109"/>
      <c r="AB84" s="108"/>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108"/>
      <c r="BF84" s="109"/>
      <c r="BG84" s="109"/>
      <c r="BH84" s="109"/>
      <c r="BI84" s="128"/>
      <c r="BJ84" s="127"/>
      <c r="BK84" s="109"/>
      <c r="BL84" s="109"/>
      <c r="BM84" s="109"/>
      <c r="BN84" s="108"/>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108"/>
      <c r="CR84" s="109"/>
      <c r="CS84" s="109"/>
      <c r="CT84" s="109"/>
      <c r="CU84" s="129"/>
    </row>
    <row r="85" spans="2:99" ht="9.75" customHeight="1">
      <c r="B85" s="607"/>
      <c r="C85" s="546"/>
      <c r="D85" s="546"/>
      <c r="E85" s="546"/>
      <c r="F85" s="546"/>
      <c r="G85" s="546"/>
      <c r="H85" s="546"/>
      <c r="I85" s="546"/>
      <c r="J85" s="546"/>
      <c r="K85" s="546"/>
      <c r="L85" s="546"/>
      <c r="M85" s="546"/>
      <c r="N85" s="546"/>
      <c r="O85" s="546"/>
      <c r="P85" s="546"/>
      <c r="Q85" s="546"/>
      <c r="R85" s="546"/>
      <c r="S85" s="546"/>
      <c r="T85" s="546"/>
      <c r="U85" s="546"/>
      <c r="V85" s="546"/>
      <c r="W85" s="584"/>
      <c r="X85" s="127"/>
      <c r="Y85" s="109"/>
      <c r="Z85" s="109"/>
      <c r="AA85" s="109"/>
      <c r="AB85" s="108"/>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108"/>
      <c r="BF85" s="109"/>
      <c r="BG85" s="109"/>
      <c r="BH85" s="109"/>
      <c r="BI85" s="128"/>
      <c r="BJ85" s="127"/>
      <c r="BK85" s="109"/>
      <c r="BL85" s="109"/>
      <c r="BM85" s="109"/>
      <c r="BN85" s="108"/>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108"/>
      <c r="CR85" s="109"/>
      <c r="CS85" s="109"/>
      <c r="CT85" s="109"/>
      <c r="CU85" s="129"/>
    </row>
    <row r="86" spans="2:99" ht="9.75" customHeight="1">
      <c r="B86" s="607"/>
      <c r="C86" s="546"/>
      <c r="D86" s="546"/>
      <c r="E86" s="546"/>
      <c r="F86" s="546"/>
      <c r="G86" s="546"/>
      <c r="H86" s="546"/>
      <c r="I86" s="546"/>
      <c r="J86" s="546"/>
      <c r="K86" s="546"/>
      <c r="L86" s="546"/>
      <c r="M86" s="546"/>
      <c r="N86" s="546"/>
      <c r="O86" s="546"/>
      <c r="P86" s="546"/>
      <c r="Q86" s="546"/>
      <c r="R86" s="546"/>
      <c r="S86" s="546"/>
      <c r="T86" s="546"/>
      <c r="U86" s="546"/>
      <c r="V86" s="546"/>
      <c r="W86" s="584"/>
      <c r="X86" s="127"/>
      <c r="Y86" s="109"/>
      <c r="Z86" s="109"/>
      <c r="AA86" s="109"/>
      <c r="AB86" s="108"/>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108"/>
      <c r="BF86" s="109"/>
      <c r="BG86" s="109"/>
      <c r="BH86" s="109"/>
      <c r="BI86" s="128"/>
      <c r="BJ86" s="127"/>
      <c r="BK86" s="109"/>
      <c r="BL86" s="109"/>
      <c r="BM86" s="109"/>
      <c r="BN86" s="108"/>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108"/>
      <c r="CR86" s="109"/>
      <c r="CS86" s="109"/>
      <c r="CT86" s="109"/>
      <c r="CU86" s="129"/>
    </row>
    <row r="87" spans="2:99" ht="9.75" customHeight="1">
      <c r="B87" s="607"/>
      <c r="C87" s="546"/>
      <c r="D87" s="546"/>
      <c r="E87" s="546"/>
      <c r="F87" s="546"/>
      <c r="G87" s="546"/>
      <c r="H87" s="546"/>
      <c r="I87" s="546"/>
      <c r="J87" s="546"/>
      <c r="K87" s="546"/>
      <c r="L87" s="546"/>
      <c r="M87" s="546"/>
      <c r="N87" s="546"/>
      <c r="O87" s="546"/>
      <c r="P87" s="546"/>
      <c r="Q87" s="546"/>
      <c r="R87" s="546"/>
      <c r="S87" s="546"/>
      <c r="T87" s="546"/>
      <c r="U87" s="546"/>
      <c r="V87" s="546"/>
      <c r="W87" s="584"/>
      <c r="X87" s="127"/>
      <c r="Y87" s="109"/>
      <c r="Z87" s="109"/>
      <c r="AA87" s="109"/>
      <c r="AB87" s="108"/>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108"/>
      <c r="BF87" s="109"/>
      <c r="BG87" s="109"/>
      <c r="BH87" s="109"/>
      <c r="BI87" s="128"/>
      <c r="BJ87" s="127"/>
      <c r="BK87" s="109"/>
      <c r="BL87" s="109"/>
      <c r="BM87" s="109"/>
      <c r="BN87" s="108"/>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108"/>
      <c r="CR87" s="109"/>
      <c r="CS87" s="109"/>
      <c r="CT87" s="109"/>
      <c r="CU87" s="129"/>
    </row>
    <row r="88" spans="2:99" ht="9.75" customHeight="1">
      <c r="B88" s="607"/>
      <c r="C88" s="546"/>
      <c r="D88" s="546"/>
      <c r="E88" s="546"/>
      <c r="F88" s="546"/>
      <c r="G88" s="546"/>
      <c r="H88" s="546"/>
      <c r="I88" s="546"/>
      <c r="J88" s="546"/>
      <c r="K88" s="546"/>
      <c r="L88" s="546"/>
      <c r="M88" s="546"/>
      <c r="N88" s="546"/>
      <c r="O88" s="546"/>
      <c r="P88" s="546"/>
      <c r="Q88" s="546"/>
      <c r="R88" s="546"/>
      <c r="S88" s="546"/>
      <c r="T88" s="546"/>
      <c r="U88" s="546"/>
      <c r="V88" s="546"/>
      <c r="W88" s="584"/>
      <c r="X88" s="127"/>
      <c r="Y88" s="109"/>
      <c r="Z88" s="109"/>
      <c r="AA88" s="109"/>
      <c r="AB88" s="108"/>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108"/>
      <c r="BF88" s="109"/>
      <c r="BG88" s="109"/>
      <c r="BH88" s="109"/>
      <c r="BI88" s="128"/>
      <c r="BJ88" s="127"/>
      <c r="BK88" s="109"/>
      <c r="BL88" s="109"/>
      <c r="BM88" s="109"/>
      <c r="BN88" s="108"/>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108"/>
      <c r="CR88" s="109"/>
      <c r="CS88" s="109"/>
      <c r="CT88" s="109"/>
      <c r="CU88" s="129"/>
    </row>
    <row r="89" spans="2:99" ht="9.75" customHeight="1">
      <c r="B89" s="607"/>
      <c r="C89" s="546"/>
      <c r="D89" s="546"/>
      <c r="E89" s="546"/>
      <c r="F89" s="546"/>
      <c r="G89" s="546"/>
      <c r="H89" s="546"/>
      <c r="I89" s="546"/>
      <c r="J89" s="546"/>
      <c r="K89" s="546"/>
      <c r="L89" s="546"/>
      <c r="M89" s="546"/>
      <c r="N89" s="546"/>
      <c r="O89" s="546"/>
      <c r="P89" s="546"/>
      <c r="Q89" s="546"/>
      <c r="R89" s="546"/>
      <c r="S89" s="546"/>
      <c r="T89" s="546"/>
      <c r="U89" s="546"/>
      <c r="V89" s="546"/>
      <c r="W89" s="584"/>
      <c r="X89" s="127"/>
      <c r="Y89" s="109"/>
      <c r="Z89" s="109"/>
      <c r="AA89" s="109"/>
      <c r="AB89" s="108"/>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108"/>
      <c r="BF89" s="109"/>
      <c r="BG89" s="109"/>
      <c r="BH89" s="109"/>
      <c r="BI89" s="128"/>
      <c r="BJ89" s="127"/>
      <c r="BK89" s="109"/>
      <c r="BL89" s="109"/>
      <c r="BM89" s="109"/>
      <c r="BN89" s="108"/>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108"/>
      <c r="CR89" s="109"/>
      <c r="CS89" s="109"/>
      <c r="CT89" s="109"/>
      <c r="CU89" s="129"/>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6"/>
      <c r="X90" s="130"/>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2"/>
      <c r="BJ90" s="130"/>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3"/>
    </row>
    <row r="91" spans="2:99" ht="9.75" customHeight="1">
      <c r="B91" s="643" t="s">
        <v>222</v>
      </c>
      <c r="C91" s="546"/>
      <c r="D91" s="546"/>
      <c r="E91" s="546"/>
      <c r="F91" s="546"/>
      <c r="G91" s="546"/>
      <c r="H91" s="546"/>
      <c r="I91" s="546"/>
      <c r="J91" s="546"/>
      <c r="K91" s="546"/>
      <c r="L91" s="546"/>
      <c r="M91" s="546"/>
      <c r="N91" s="546"/>
      <c r="O91" s="546"/>
      <c r="P91" s="546"/>
      <c r="Q91" s="546"/>
      <c r="R91" s="546"/>
      <c r="S91" s="546"/>
      <c r="T91" s="546"/>
      <c r="U91" s="546"/>
      <c r="V91" s="546"/>
      <c r="W91" s="584"/>
      <c r="X91" s="122"/>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5"/>
      <c r="BJ91" s="122"/>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6"/>
    </row>
    <row r="92" spans="2:99" ht="9.75" customHeight="1">
      <c r="B92" s="607"/>
      <c r="C92" s="546"/>
      <c r="D92" s="546"/>
      <c r="E92" s="546"/>
      <c r="F92" s="546"/>
      <c r="G92" s="546"/>
      <c r="H92" s="546"/>
      <c r="I92" s="546"/>
      <c r="J92" s="546"/>
      <c r="K92" s="546"/>
      <c r="L92" s="546"/>
      <c r="M92" s="546"/>
      <c r="N92" s="546"/>
      <c r="O92" s="546"/>
      <c r="P92" s="546"/>
      <c r="Q92" s="546"/>
      <c r="R92" s="546"/>
      <c r="S92" s="546"/>
      <c r="T92" s="546"/>
      <c r="U92" s="546"/>
      <c r="V92" s="546"/>
      <c r="W92" s="584"/>
      <c r="X92" s="127"/>
      <c r="Y92" s="109"/>
      <c r="Z92" s="109"/>
      <c r="AA92" s="109"/>
      <c r="AC92" s="539" t="s">
        <v>222</v>
      </c>
      <c r="AD92" s="539"/>
      <c r="AE92" s="539"/>
      <c r="AF92" s="539"/>
      <c r="AG92" s="539"/>
      <c r="AH92" s="539"/>
      <c r="AI92" s="539"/>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108"/>
      <c r="BF92" s="109"/>
      <c r="BG92" s="109"/>
      <c r="BH92" s="109"/>
      <c r="BI92" s="128"/>
      <c r="BJ92" s="127"/>
      <c r="BK92" s="109"/>
      <c r="BL92" s="109"/>
      <c r="BM92" s="109"/>
      <c r="BO92" s="539" t="s">
        <v>222</v>
      </c>
      <c r="BP92" s="539"/>
      <c r="BQ92" s="539"/>
      <c r="BR92" s="539"/>
      <c r="BS92" s="539"/>
      <c r="BT92" s="539"/>
      <c r="BU92" s="539"/>
      <c r="BV92" s="539"/>
      <c r="BW92" s="539"/>
      <c r="BX92" s="539"/>
      <c r="BY92" s="539"/>
      <c r="BZ92" s="539"/>
      <c r="CA92" s="539"/>
      <c r="CB92" s="539"/>
      <c r="CC92" s="539"/>
      <c r="CD92" s="539"/>
      <c r="CE92" s="539"/>
      <c r="CF92" s="539"/>
      <c r="CG92" s="539"/>
      <c r="CH92" s="539"/>
      <c r="CI92" s="539"/>
      <c r="CJ92" s="539"/>
      <c r="CK92" s="539"/>
      <c r="CL92" s="539"/>
      <c r="CM92" s="539"/>
      <c r="CN92" s="539"/>
      <c r="CO92" s="539"/>
      <c r="CP92" s="539"/>
      <c r="CQ92" s="108"/>
      <c r="CR92" s="109"/>
      <c r="CS92" s="109"/>
      <c r="CT92" s="109"/>
      <c r="CU92" s="129"/>
    </row>
    <row r="93" spans="2:99" ht="9.75" customHeight="1">
      <c r="B93" s="607"/>
      <c r="C93" s="546"/>
      <c r="D93" s="546"/>
      <c r="E93" s="546"/>
      <c r="F93" s="546"/>
      <c r="G93" s="546"/>
      <c r="H93" s="546"/>
      <c r="I93" s="546"/>
      <c r="J93" s="546"/>
      <c r="K93" s="546"/>
      <c r="L93" s="546"/>
      <c r="M93" s="546"/>
      <c r="N93" s="546"/>
      <c r="O93" s="546"/>
      <c r="P93" s="546"/>
      <c r="Q93" s="546"/>
      <c r="R93" s="546"/>
      <c r="S93" s="546"/>
      <c r="T93" s="546"/>
      <c r="U93" s="546"/>
      <c r="V93" s="546"/>
      <c r="W93" s="584"/>
      <c r="X93" s="127"/>
      <c r="Y93" s="109"/>
      <c r="Z93" s="109"/>
      <c r="AA93" s="109"/>
      <c r="AB93" s="108"/>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108"/>
      <c r="BF93" s="109"/>
      <c r="BG93" s="109"/>
      <c r="BH93" s="109"/>
      <c r="BI93" s="128"/>
      <c r="BJ93" s="127"/>
      <c r="BK93" s="109"/>
      <c r="BL93" s="109"/>
      <c r="BM93" s="109"/>
      <c r="BN93" s="108"/>
      <c r="BO93" s="539"/>
      <c r="BP93" s="539"/>
      <c r="BQ93" s="539"/>
      <c r="BR93" s="539"/>
      <c r="BS93" s="539"/>
      <c r="BT93" s="539"/>
      <c r="BU93" s="539"/>
      <c r="BV93" s="539"/>
      <c r="BW93" s="539"/>
      <c r="BX93" s="539"/>
      <c r="BY93" s="539"/>
      <c r="BZ93" s="539"/>
      <c r="CA93" s="539"/>
      <c r="CB93" s="539"/>
      <c r="CC93" s="539"/>
      <c r="CD93" s="539"/>
      <c r="CE93" s="539"/>
      <c r="CF93" s="539"/>
      <c r="CG93" s="539"/>
      <c r="CH93" s="539"/>
      <c r="CI93" s="539"/>
      <c r="CJ93" s="539"/>
      <c r="CK93" s="539"/>
      <c r="CL93" s="539"/>
      <c r="CM93" s="539"/>
      <c r="CN93" s="539"/>
      <c r="CO93" s="539"/>
      <c r="CP93" s="539"/>
      <c r="CQ93" s="108"/>
      <c r="CR93" s="109"/>
      <c r="CS93" s="109"/>
      <c r="CT93" s="109"/>
      <c r="CU93" s="129"/>
    </row>
    <row r="94" spans="2:99" ht="9.75" customHeight="1">
      <c r="B94" s="607"/>
      <c r="C94" s="546"/>
      <c r="D94" s="546"/>
      <c r="E94" s="546"/>
      <c r="F94" s="546"/>
      <c r="G94" s="546"/>
      <c r="H94" s="546"/>
      <c r="I94" s="546"/>
      <c r="J94" s="546"/>
      <c r="K94" s="546"/>
      <c r="L94" s="546"/>
      <c r="M94" s="546"/>
      <c r="N94" s="546"/>
      <c r="O94" s="546"/>
      <c r="P94" s="546"/>
      <c r="Q94" s="546"/>
      <c r="R94" s="546"/>
      <c r="S94" s="546"/>
      <c r="T94" s="546"/>
      <c r="U94" s="546"/>
      <c r="V94" s="546"/>
      <c r="W94" s="584"/>
      <c r="X94" s="127"/>
      <c r="Y94" s="109"/>
      <c r="Z94" s="109"/>
      <c r="AA94" s="109"/>
      <c r="AB94" s="108"/>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108"/>
      <c r="BF94" s="109"/>
      <c r="BG94" s="109"/>
      <c r="BH94" s="109"/>
      <c r="BI94" s="128"/>
      <c r="BJ94" s="127"/>
      <c r="BK94" s="109"/>
      <c r="BL94" s="109"/>
      <c r="BM94" s="109"/>
      <c r="BN94" s="108"/>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108"/>
      <c r="CR94" s="109"/>
      <c r="CS94" s="109"/>
      <c r="CT94" s="109"/>
      <c r="CU94" s="129"/>
    </row>
    <row r="95" spans="2:99" ht="9.75" customHeight="1">
      <c r="B95" s="607"/>
      <c r="C95" s="546"/>
      <c r="D95" s="546"/>
      <c r="E95" s="546"/>
      <c r="F95" s="546"/>
      <c r="G95" s="546"/>
      <c r="H95" s="546"/>
      <c r="I95" s="546"/>
      <c r="J95" s="546"/>
      <c r="K95" s="546"/>
      <c r="L95" s="546"/>
      <c r="M95" s="546"/>
      <c r="N95" s="546"/>
      <c r="O95" s="546"/>
      <c r="P95" s="546"/>
      <c r="Q95" s="546"/>
      <c r="R95" s="546"/>
      <c r="S95" s="546"/>
      <c r="T95" s="546"/>
      <c r="U95" s="546"/>
      <c r="V95" s="546"/>
      <c r="W95" s="584"/>
      <c r="X95" s="127"/>
      <c r="Y95" s="109"/>
      <c r="Z95" s="109"/>
      <c r="AA95" s="109"/>
      <c r="AB95" s="108"/>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108"/>
      <c r="BF95" s="109"/>
      <c r="BG95" s="109"/>
      <c r="BH95" s="109"/>
      <c r="BI95" s="128"/>
      <c r="BJ95" s="127"/>
      <c r="BK95" s="109"/>
      <c r="BL95" s="109"/>
      <c r="BM95" s="109"/>
      <c r="BN95" s="108"/>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108"/>
      <c r="CR95" s="109"/>
      <c r="CS95" s="109"/>
      <c r="CT95" s="109"/>
      <c r="CU95" s="129"/>
    </row>
    <row r="96" spans="2:99" ht="9.75" customHeight="1">
      <c r="B96" s="607"/>
      <c r="C96" s="546"/>
      <c r="D96" s="546"/>
      <c r="E96" s="546"/>
      <c r="F96" s="546"/>
      <c r="G96" s="546"/>
      <c r="H96" s="546"/>
      <c r="I96" s="546"/>
      <c r="J96" s="546"/>
      <c r="K96" s="546"/>
      <c r="L96" s="546"/>
      <c r="M96" s="546"/>
      <c r="N96" s="546"/>
      <c r="O96" s="546"/>
      <c r="P96" s="546"/>
      <c r="Q96" s="546"/>
      <c r="R96" s="546"/>
      <c r="S96" s="546"/>
      <c r="T96" s="546"/>
      <c r="U96" s="546"/>
      <c r="V96" s="546"/>
      <c r="W96" s="584"/>
      <c r="X96" s="127"/>
      <c r="Y96" s="109"/>
      <c r="Z96" s="109"/>
      <c r="AA96" s="109"/>
      <c r="AB96" s="108"/>
      <c r="AC96" s="539"/>
      <c r="AD96" s="539"/>
      <c r="AE96" s="539"/>
      <c r="AF96" s="539"/>
      <c r="AG96" s="539"/>
      <c r="AH96" s="539"/>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108"/>
      <c r="BF96" s="109"/>
      <c r="BG96" s="109"/>
      <c r="BH96" s="109"/>
      <c r="BI96" s="128"/>
      <c r="BJ96" s="127"/>
      <c r="BK96" s="109"/>
      <c r="BL96" s="109"/>
      <c r="BM96" s="109"/>
      <c r="BN96" s="108"/>
      <c r="BO96" s="539"/>
      <c r="BP96" s="539"/>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108"/>
      <c r="CR96" s="109"/>
      <c r="CS96" s="109"/>
      <c r="CT96" s="109"/>
      <c r="CU96" s="129"/>
    </row>
    <row r="97" spans="2:99" ht="9.75" customHeight="1">
      <c r="B97" s="607"/>
      <c r="C97" s="546"/>
      <c r="D97" s="546"/>
      <c r="E97" s="546"/>
      <c r="F97" s="546"/>
      <c r="G97" s="546"/>
      <c r="H97" s="546"/>
      <c r="I97" s="546"/>
      <c r="J97" s="546"/>
      <c r="K97" s="546"/>
      <c r="L97" s="546"/>
      <c r="M97" s="546"/>
      <c r="N97" s="546"/>
      <c r="O97" s="546"/>
      <c r="P97" s="546"/>
      <c r="Q97" s="546"/>
      <c r="R97" s="546"/>
      <c r="S97" s="546"/>
      <c r="T97" s="546"/>
      <c r="U97" s="546"/>
      <c r="V97" s="546"/>
      <c r="W97" s="584"/>
      <c r="X97" s="127"/>
      <c r="Y97" s="109"/>
      <c r="Z97" s="109"/>
      <c r="AA97" s="109"/>
      <c r="AB97" s="108"/>
      <c r="AC97" s="539"/>
      <c r="AD97" s="539"/>
      <c r="AE97" s="539"/>
      <c r="AF97" s="539"/>
      <c r="AG97" s="539"/>
      <c r="AH97" s="539"/>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108"/>
      <c r="BF97" s="109"/>
      <c r="BG97" s="109"/>
      <c r="BH97" s="109"/>
      <c r="BI97" s="128"/>
      <c r="BJ97" s="127"/>
      <c r="BK97" s="109"/>
      <c r="BL97" s="109"/>
      <c r="BM97" s="109"/>
      <c r="BN97" s="108"/>
      <c r="BO97" s="539"/>
      <c r="BP97" s="539"/>
      <c r="BQ97" s="539"/>
      <c r="BR97" s="539"/>
      <c r="BS97" s="539"/>
      <c r="BT97" s="539"/>
      <c r="BU97" s="539"/>
      <c r="BV97" s="539"/>
      <c r="BW97" s="539"/>
      <c r="BX97" s="539"/>
      <c r="BY97" s="539"/>
      <c r="BZ97" s="539"/>
      <c r="CA97" s="539"/>
      <c r="CB97" s="539"/>
      <c r="CC97" s="539"/>
      <c r="CD97" s="539"/>
      <c r="CE97" s="539"/>
      <c r="CF97" s="539"/>
      <c r="CG97" s="539"/>
      <c r="CH97" s="539"/>
      <c r="CI97" s="539"/>
      <c r="CJ97" s="539"/>
      <c r="CK97" s="539"/>
      <c r="CL97" s="539"/>
      <c r="CM97" s="539"/>
      <c r="CN97" s="539"/>
      <c r="CO97" s="539"/>
      <c r="CP97" s="539"/>
      <c r="CQ97" s="108"/>
      <c r="CR97" s="109"/>
      <c r="CS97" s="109"/>
      <c r="CT97" s="109"/>
      <c r="CU97" s="129"/>
    </row>
    <row r="98" spans="2:99" ht="9.75" customHeight="1">
      <c r="B98" s="607"/>
      <c r="C98" s="546"/>
      <c r="D98" s="546"/>
      <c r="E98" s="546"/>
      <c r="F98" s="546"/>
      <c r="G98" s="546"/>
      <c r="H98" s="546"/>
      <c r="I98" s="546"/>
      <c r="J98" s="546"/>
      <c r="K98" s="546"/>
      <c r="L98" s="546"/>
      <c r="M98" s="546"/>
      <c r="N98" s="546"/>
      <c r="O98" s="546"/>
      <c r="P98" s="546"/>
      <c r="Q98" s="546"/>
      <c r="R98" s="546"/>
      <c r="S98" s="546"/>
      <c r="T98" s="546"/>
      <c r="U98" s="546"/>
      <c r="V98" s="546"/>
      <c r="W98" s="584"/>
      <c r="X98" s="127"/>
      <c r="Y98" s="109"/>
      <c r="Z98" s="109"/>
      <c r="AA98" s="109"/>
      <c r="AB98" s="108"/>
      <c r="AC98" s="539"/>
      <c r="AD98" s="539"/>
      <c r="AE98" s="539"/>
      <c r="AF98" s="539"/>
      <c r="AG98" s="539"/>
      <c r="AH98" s="539"/>
      <c r="AI98" s="539"/>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108"/>
      <c r="BF98" s="109"/>
      <c r="BG98" s="109"/>
      <c r="BH98" s="109"/>
      <c r="BI98" s="128"/>
      <c r="BJ98" s="127"/>
      <c r="BK98" s="109"/>
      <c r="BL98" s="109"/>
      <c r="BM98" s="109"/>
      <c r="BN98" s="108"/>
      <c r="BO98" s="539"/>
      <c r="BP98" s="539"/>
      <c r="BQ98" s="539"/>
      <c r="BR98" s="539"/>
      <c r="BS98" s="539"/>
      <c r="BT98" s="539"/>
      <c r="BU98" s="539"/>
      <c r="BV98" s="539"/>
      <c r="BW98" s="539"/>
      <c r="BX98" s="539"/>
      <c r="BY98" s="539"/>
      <c r="BZ98" s="539"/>
      <c r="CA98" s="539"/>
      <c r="CB98" s="539"/>
      <c r="CC98" s="539"/>
      <c r="CD98" s="539"/>
      <c r="CE98" s="539"/>
      <c r="CF98" s="539"/>
      <c r="CG98" s="539"/>
      <c r="CH98" s="539"/>
      <c r="CI98" s="539"/>
      <c r="CJ98" s="539"/>
      <c r="CK98" s="539"/>
      <c r="CL98" s="539"/>
      <c r="CM98" s="539"/>
      <c r="CN98" s="539"/>
      <c r="CO98" s="539"/>
      <c r="CP98" s="539"/>
      <c r="CQ98" s="108"/>
      <c r="CR98" s="109"/>
      <c r="CS98" s="109"/>
      <c r="CT98" s="109"/>
      <c r="CU98" s="129"/>
    </row>
    <row r="99" spans="2:99" ht="9.75" customHeight="1">
      <c r="B99" s="607"/>
      <c r="C99" s="546"/>
      <c r="D99" s="546"/>
      <c r="E99" s="546"/>
      <c r="F99" s="546"/>
      <c r="G99" s="546"/>
      <c r="H99" s="546"/>
      <c r="I99" s="546"/>
      <c r="J99" s="546"/>
      <c r="K99" s="546"/>
      <c r="L99" s="546"/>
      <c r="M99" s="546"/>
      <c r="N99" s="546"/>
      <c r="O99" s="546"/>
      <c r="P99" s="546"/>
      <c r="Q99" s="546"/>
      <c r="R99" s="546"/>
      <c r="S99" s="546"/>
      <c r="T99" s="546"/>
      <c r="U99" s="546"/>
      <c r="V99" s="546"/>
      <c r="W99" s="584"/>
      <c r="X99" s="127"/>
      <c r="Y99" s="109"/>
      <c r="Z99" s="109"/>
      <c r="AA99" s="109"/>
      <c r="AB99" s="108"/>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108"/>
      <c r="BF99" s="109"/>
      <c r="BG99" s="109"/>
      <c r="BH99" s="109"/>
      <c r="BI99" s="128"/>
      <c r="BJ99" s="127"/>
      <c r="BK99" s="109"/>
      <c r="BL99" s="109"/>
      <c r="BM99" s="109"/>
      <c r="BN99" s="108"/>
      <c r="BO99" s="539"/>
      <c r="BP99" s="539"/>
      <c r="BQ99" s="539"/>
      <c r="BR99" s="539"/>
      <c r="BS99" s="539"/>
      <c r="BT99" s="539"/>
      <c r="BU99" s="539"/>
      <c r="BV99" s="539"/>
      <c r="BW99" s="539"/>
      <c r="BX99" s="539"/>
      <c r="BY99" s="539"/>
      <c r="BZ99" s="539"/>
      <c r="CA99" s="539"/>
      <c r="CB99" s="539"/>
      <c r="CC99" s="539"/>
      <c r="CD99" s="539"/>
      <c r="CE99" s="539"/>
      <c r="CF99" s="539"/>
      <c r="CG99" s="539"/>
      <c r="CH99" s="539"/>
      <c r="CI99" s="539"/>
      <c r="CJ99" s="539"/>
      <c r="CK99" s="539"/>
      <c r="CL99" s="539"/>
      <c r="CM99" s="539"/>
      <c r="CN99" s="539"/>
      <c r="CO99" s="539"/>
      <c r="CP99" s="539"/>
      <c r="CQ99" s="108"/>
      <c r="CR99" s="109"/>
      <c r="CS99" s="109"/>
      <c r="CT99" s="109"/>
      <c r="CU99" s="129"/>
    </row>
    <row r="100" spans="2:99" ht="9.75" customHeight="1">
      <c r="B100" s="607"/>
      <c r="C100" s="546"/>
      <c r="D100" s="546"/>
      <c r="E100" s="546"/>
      <c r="F100" s="546"/>
      <c r="G100" s="546"/>
      <c r="H100" s="546"/>
      <c r="I100" s="546"/>
      <c r="J100" s="546"/>
      <c r="K100" s="546"/>
      <c r="L100" s="546"/>
      <c r="M100" s="546"/>
      <c r="N100" s="546"/>
      <c r="O100" s="546"/>
      <c r="P100" s="546"/>
      <c r="Q100" s="546"/>
      <c r="R100" s="546"/>
      <c r="S100" s="546"/>
      <c r="T100" s="546"/>
      <c r="U100" s="546"/>
      <c r="V100" s="546"/>
      <c r="W100" s="584"/>
      <c r="X100" s="127"/>
      <c r="Y100" s="109"/>
      <c r="Z100" s="109"/>
      <c r="AA100" s="109"/>
      <c r="AB100" s="108"/>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108"/>
      <c r="BF100" s="109"/>
      <c r="BG100" s="109"/>
      <c r="BH100" s="109"/>
      <c r="BI100" s="128"/>
      <c r="BJ100" s="127"/>
      <c r="BK100" s="109"/>
      <c r="BL100" s="109"/>
      <c r="BM100" s="109"/>
      <c r="BN100" s="108"/>
      <c r="BO100" s="539"/>
      <c r="BP100" s="539"/>
      <c r="BQ100" s="539"/>
      <c r="BR100" s="539"/>
      <c r="BS100" s="539"/>
      <c r="BT100" s="539"/>
      <c r="BU100" s="539"/>
      <c r="BV100" s="539"/>
      <c r="BW100" s="539"/>
      <c r="BX100" s="539"/>
      <c r="BY100" s="539"/>
      <c r="BZ100" s="539"/>
      <c r="CA100" s="539"/>
      <c r="CB100" s="539"/>
      <c r="CC100" s="539"/>
      <c r="CD100" s="539"/>
      <c r="CE100" s="539"/>
      <c r="CF100" s="539"/>
      <c r="CG100" s="539"/>
      <c r="CH100" s="539"/>
      <c r="CI100" s="539"/>
      <c r="CJ100" s="539"/>
      <c r="CK100" s="539"/>
      <c r="CL100" s="539"/>
      <c r="CM100" s="539"/>
      <c r="CN100" s="539"/>
      <c r="CO100" s="539"/>
      <c r="CP100" s="539"/>
      <c r="CQ100" s="108"/>
      <c r="CR100" s="109"/>
      <c r="CS100" s="109"/>
      <c r="CT100" s="109"/>
      <c r="CU100" s="129"/>
    </row>
    <row r="101" spans="2:99" ht="9.75" customHeight="1">
      <c r="B101" s="607"/>
      <c r="C101" s="546"/>
      <c r="D101" s="546"/>
      <c r="E101" s="546"/>
      <c r="F101" s="546"/>
      <c r="G101" s="546"/>
      <c r="H101" s="546"/>
      <c r="I101" s="546"/>
      <c r="J101" s="546"/>
      <c r="K101" s="546"/>
      <c r="L101" s="546"/>
      <c r="M101" s="546"/>
      <c r="N101" s="546"/>
      <c r="O101" s="546"/>
      <c r="P101" s="546"/>
      <c r="Q101" s="546"/>
      <c r="R101" s="546"/>
      <c r="S101" s="546"/>
      <c r="T101" s="546"/>
      <c r="U101" s="546"/>
      <c r="V101" s="546"/>
      <c r="W101" s="584"/>
      <c r="X101" s="127"/>
      <c r="Y101" s="109"/>
      <c r="Z101" s="109"/>
      <c r="AA101" s="109"/>
      <c r="AB101" s="108"/>
      <c r="AC101" s="539"/>
      <c r="AD101" s="539"/>
      <c r="AE101" s="539"/>
      <c r="AF101" s="539"/>
      <c r="AG101" s="539"/>
      <c r="AH101" s="539"/>
      <c r="AI101" s="539"/>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108"/>
      <c r="BF101" s="109"/>
      <c r="BG101" s="109"/>
      <c r="BH101" s="109"/>
      <c r="BI101" s="128"/>
      <c r="BJ101" s="127"/>
      <c r="BK101" s="109"/>
      <c r="BL101" s="109"/>
      <c r="BM101" s="109"/>
      <c r="BN101" s="108"/>
      <c r="BO101" s="539"/>
      <c r="BP101" s="539"/>
      <c r="BQ101" s="539"/>
      <c r="BR101" s="539"/>
      <c r="BS101" s="539"/>
      <c r="BT101" s="539"/>
      <c r="BU101" s="539"/>
      <c r="BV101" s="539"/>
      <c r="BW101" s="539"/>
      <c r="BX101" s="539"/>
      <c r="BY101" s="539"/>
      <c r="BZ101" s="539"/>
      <c r="CA101" s="539"/>
      <c r="CB101" s="539"/>
      <c r="CC101" s="539"/>
      <c r="CD101" s="539"/>
      <c r="CE101" s="539"/>
      <c r="CF101" s="539"/>
      <c r="CG101" s="539"/>
      <c r="CH101" s="539"/>
      <c r="CI101" s="539"/>
      <c r="CJ101" s="539"/>
      <c r="CK101" s="539"/>
      <c r="CL101" s="539"/>
      <c r="CM101" s="539"/>
      <c r="CN101" s="539"/>
      <c r="CO101" s="539"/>
      <c r="CP101" s="539"/>
      <c r="CQ101" s="108"/>
      <c r="CR101" s="109"/>
      <c r="CS101" s="109"/>
      <c r="CT101" s="109"/>
      <c r="CU101" s="129"/>
    </row>
    <row r="102" spans="2:99" ht="9.75" customHeight="1">
      <c r="B102" s="607"/>
      <c r="C102" s="546"/>
      <c r="D102" s="546"/>
      <c r="E102" s="546"/>
      <c r="F102" s="546"/>
      <c r="G102" s="546"/>
      <c r="H102" s="546"/>
      <c r="I102" s="546"/>
      <c r="J102" s="546"/>
      <c r="K102" s="546"/>
      <c r="L102" s="546"/>
      <c r="M102" s="546"/>
      <c r="N102" s="546"/>
      <c r="O102" s="546"/>
      <c r="P102" s="546"/>
      <c r="Q102" s="546"/>
      <c r="R102" s="546"/>
      <c r="S102" s="546"/>
      <c r="T102" s="546"/>
      <c r="U102" s="546"/>
      <c r="V102" s="546"/>
      <c r="W102" s="584"/>
      <c r="X102" s="127"/>
      <c r="Y102" s="109"/>
      <c r="Z102" s="109"/>
      <c r="AA102" s="109"/>
      <c r="AB102" s="108"/>
      <c r="AC102" s="539"/>
      <c r="AD102" s="539"/>
      <c r="AE102" s="539"/>
      <c r="AF102" s="539"/>
      <c r="AG102" s="539"/>
      <c r="AH102" s="539"/>
      <c r="AI102" s="539"/>
      <c r="AJ102" s="539"/>
      <c r="AK102" s="539"/>
      <c r="AL102" s="539"/>
      <c r="AM102" s="539"/>
      <c r="AN102" s="539"/>
      <c r="AO102" s="539"/>
      <c r="AP102" s="539"/>
      <c r="AQ102" s="539"/>
      <c r="AR102" s="539"/>
      <c r="AS102" s="539"/>
      <c r="AT102" s="539"/>
      <c r="AU102" s="539"/>
      <c r="AV102" s="539"/>
      <c r="AW102" s="539"/>
      <c r="AX102" s="539"/>
      <c r="AY102" s="539"/>
      <c r="AZ102" s="539"/>
      <c r="BA102" s="539"/>
      <c r="BB102" s="539"/>
      <c r="BC102" s="539"/>
      <c r="BD102" s="539"/>
      <c r="BE102" s="108"/>
      <c r="BF102" s="109"/>
      <c r="BG102" s="109"/>
      <c r="BH102" s="109"/>
      <c r="BI102" s="128"/>
      <c r="BJ102" s="127"/>
      <c r="BK102" s="109"/>
      <c r="BL102" s="109"/>
      <c r="BM102" s="109"/>
      <c r="BN102" s="108"/>
      <c r="BO102" s="539"/>
      <c r="BP102" s="539"/>
      <c r="BQ102" s="539"/>
      <c r="BR102" s="539"/>
      <c r="BS102" s="539"/>
      <c r="BT102" s="539"/>
      <c r="BU102" s="539"/>
      <c r="BV102" s="539"/>
      <c r="BW102" s="539"/>
      <c r="BX102" s="539"/>
      <c r="BY102" s="539"/>
      <c r="BZ102" s="539"/>
      <c r="CA102" s="539"/>
      <c r="CB102" s="539"/>
      <c r="CC102" s="539"/>
      <c r="CD102" s="539"/>
      <c r="CE102" s="539"/>
      <c r="CF102" s="539"/>
      <c r="CG102" s="539"/>
      <c r="CH102" s="539"/>
      <c r="CI102" s="539"/>
      <c r="CJ102" s="539"/>
      <c r="CK102" s="539"/>
      <c r="CL102" s="539"/>
      <c r="CM102" s="539"/>
      <c r="CN102" s="539"/>
      <c r="CO102" s="539"/>
      <c r="CP102" s="539"/>
      <c r="CQ102" s="108"/>
      <c r="CR102" s="109"/>
      <c r="CS102" s="109"/>
      <c r="CT102" s="109"/>
      <c r="CU102" s="129"/>
    </row>
    <row r="103" spans="2:99" ht="9.75" customHeight="1">
      <c r="B103" s="607"/>
      <c r="C103" s="546"/>
      <c r="D103" s="546"/>
      <c r="E103" s="546"/>
      <c r="F103" s="546"/>
      <c r="G103" s="546"/>
      <c r="H103" s="546"/>
      <c r="I103" s="546"/>
      <c r="J103" s="546"/>
      <c r="K103" s="546"/>
      <c r="L103" s="546"/>
      <c r="M103" s="546"/>
      <c r="N103" s="546"/>
      <c r="O103" s="546"/>
      <c r="P103" s="546"/>
      <c r="Q103" s="546"/>
      <c r="R103" s="546"/>
      <c r="S103" s="546"/>
      <c r="T103" s="546"/>
      <c r="U103" s="546"/>
      <c r="V103" s="546"/>
      <c r="W103" s="584"/>
      <c r="X103" s="127"/>
      <c r="Y103" s="109"/>
      <c r="Z103" s="109"/>
      <c r="AA103" s="109"/>
      <c r="AB103" s="108"/>
      <c r="AC103" s="539"/>
      <c r="AD103" s="539"/>
      <c r="AE103" s="539"/>
      <c r="AF103" s="539"/>
      <c r="AG103" s="539"/>
      <c r="AH103" s="539"/>
      <c r="AI103" s="539"/>
      <c r="AJ103" s="539"/>
      <c r="AK103" s="539"/>
      <c r="AL103" s="539"/>
      <c r="AM103" s="539"/>
      <c r="AN103" s="539"/>
      <c r="AO103" s="539"/>
      <c r="AP103" s="539"/>
      <c r="AQ103" s="539"/>
      <c r="AR103" s="539"/>
      <c r="AS103" s="539"/>
      <c r="AT103" s="539"/>
      <c r="AU103" s="539"/>
      <c r="AV103" s="539"/>
      <c r="AW103" s="539"/>
      <c r="AX103" s="539"/>
      <c r="AY103" s="539"/>
      <c r="AZ103" s="539"/>
      <c r="BA103" s="539"/>
      <c r="BB103" s="539"/>
      <c r="BC103" s="539"/>
      <c r="BD103" s="539"/>
      <c r="BE103" s="108"/>
      <c r="BF103" s="109"/>
      <c r="BG103" s="109"/>
      <c r="BH103" s="109"/>
      <c r="BI103" s="128"/>
      <c r="BJ103" s="127"/>
      <c r="BK103" s="109"/>
      <c r="BL103" s="109"/>
      <c r="BM103" s="109"/>
      <c r="BN103" s="108"/>
      <c r="BO103" s="539"/>
      <c r="BP103" s="539"/>
      <c r="BQ103" s="539"/>
      <c r="BR103" s="539"/>
      <c r="BS103" s="539"/>
      <c r="BT103" s="539"/>
      <c r="BU103" s="539"/>
      <c r="BV103" s="539"/>
      <c r="BW103" s="539"/>
      <c r="BX103" s="539"/>
      <c r="BY103" s="539"/>
      <c r="BZ103" s="539"/>
      <c r="CA103" s="539"/>
      <c r="CB103" s="539"/>
      <c r="CC103" s="539"/>
      <c r="CD103" s="539"/>
      <c r="CE103" s="539"/>
      <c r="CF103" s="539"/>
      <c r="CG103" s="539"/>
      <c r="CH103" s="539"/>
      <c r="CI103" s="539"/>
      <c r="CJ103" s="539"/>
      <c r="CK103" s="539"/>
      <c r="CL103" s="539"/>
      <c r="CM103" s="539"/>
      <c r="CN103" s="539"/>
      <c r="CO103" s="539"/>
      <c r="CP103" s="539"/>
      <c r="CQ103" s="108"/>
      <c r="CR103" s="109"/>
      <c r="CS103" s="109"/>
      <c r="CT103" s="109"/>
      <c r="CU103" s="129"/>
    </row>
    <row r="104" spans="2:99" ht="9.75" customHeight="1">
      <c r="B104" s="607"/>
      <c r="C104" s="546"/>
      <c r="D104" s="546"/>
      <c r="E104" s="546"/>
      <c r="F104" s="546"/>
      <c r="G104" s="546"/>
      <c r="H104" s="546"/>
      <c r="I104" s="546"/>
      <c r="J104" s="546"/>
      <c r="K104" s="546"/>
      <c r="L104" s="546"/>
      <c r="M104" s="546"/>
      <c r="N104" s="546"/>
      <c r="O104" s="546"/>
      <c r="P104" s="546"/>
      <c r="Q104" s="546"/>
      <c r="R104" s="546"/>
      <c r="S104" s="546"/>
      <c r="T104" s="546"/>
      <c r="U104" s="546"/>
      <c r="V104" s="546"/>
      <c r="W104" s="584"/>
      <c r="X104" s="127"/>
      <c r="Y104" s="109"/>
      <c r="Z104" s="109"/>
      <c r="AA104" s="109"/>
      <c r="AB104" s="108"/>
      <c r="AC104" s="539"/>
      <c r="AD104" s="539"/>
      <c r="AE104" s="539"/>
      <c r="AF104" s="539"/>
      <c r="AG104" s="539"/>
      <c r="AH104" s="539"/>
      <c r="AI104" s="539"/>
      <c r="AJ104" s="539"/>
      <c r="AK104" s="539"/>
      <c r="AL104" s="539"/>
      <c r="AM104" s="539"/>
      <c r="AN104" s="539"/>
      <c r="AO104" s="539"/>
      <c r="AP104" s="539"/>
      <c r="AQ104" s="539"/>
      <c r="AR104" s="539"/>
      <c r="AS104" s="539"/>
      <c r="AT104" s="539"/>
      <c r="AU104" s="539"/>
      <c r="AV104" s="539"/>
      <c r="AW104" s="539"/>
      <c r="AX104" s="539"/>
      <c r="AY104" s="539"/>
      <c r="AZ104" s="539"/>
      <c r="BA104" s="539"/>
      <c r="BB104" s="539"/>
      <c r="BC104" s="539"/>
      <c r="BD104" s="539"/>
      <c r="BE104" s="108"/>
      <c r="BF104" s="109"/>
      <c r="BG104" s="109"/>
      <c r="BH104" s="109"/>
      <c r="BI104" s="128"/>
      <c r="BJ104" s="127"/>
      <c r="BK104" s="109"/>
      <c r="BL104" s="109"/>
      <c r="BM104" s="109"/>
      <c r="BN104" s="108"/>
      <c r="BO104" s="539"/>
      <c r="BP104" s="539"/>
      <c r="BQ104" s="539"/>
      <c r="BR104" s="539"/>
      <c r="BS104" s="539"/>
      <c r="BT104" s="539"/>
      <c r="BU104" s="539"/>
      <c r="BV104" s="539"/>
      <c r="BW104" s="539"/>
      <c r="BX104" s="539"/>
      <c r="BY104" s="539"/>
      <c r="BZ104" s="539"/>
      <c r="CA104" s="539"/>
      <c r="CB104" s="539"/>
      <c r="CC104" s="539"/>
      <c r="CD104" s="539"/>
      <c r="CE104" s="539"/>
      <c r="CF104" s="539"/>
      <c r="CG104" s="539"/>
      <c r="CH104" s="539"/>
      <c r="CI104" s="539"/>
      <c r="CJ104" s="539"/>
      <c r="CK104" s="539"/>
      <c r="CL104" s="539"/>
      <c r="CM104" s="539"/>
      <c r="CN104" s="539"/>
      <c r="CO104" s="539"/>
      <c r="CP104" s="539"/>
      <c r="CQ104" s="108"/>
      <c r="CR104" s="109"/>
      <c r="CS104" s="109"/>
      <c r="CT104" s="109"/>
      <c r="CU104" s="129"/>
    </row>
    <row r="105" spans="2:99" ht="9.75" customHeight="1">
      <c r="B105" s="607"/>
      <c r="C105" s="546"/>
      <c r="D105" s="546"/>
      <c r="E105" s="546"/>
      <c r="F105" s="546"/>
      <c r="G105" s="546"/>
      <c r="H105" s="546"/>
      <c r="I105" s="546"/>
      <c r="J105" s="546"/>
      <c r="K105" s="546"/>
      <c r="L105" s="546"/>
      <c r="M105" s="546"/>
      <c r="N105" s="546"/>
      <c r="O105" s="546"/>
      <c r="P105" s="546"/>
      <c r="Q105" s="546"/>
      <c r="R105" s="546"/>
      <c r="S105" s="546"/>
      <c r="T105" s="546"/>
      <c r="U105" s="546"/>
      <c r="V105" s="546"/>
      <c r="W105" s="584"/>
      <c r="X105" s="127"/>
      <c r="Y105" s="109"/>
      <c r="Z105" s="109"/>
      <c r="AA105" s="109"/>
      <c r="AB105" s="108"/>
      <c r="AC105" s="539"/>
      <c r="AD105" s="539"/>
      <c r="AE105" s="539"/>
      <c r="AF105" s="539"/>
      <c r="AG105" s="539"/>
      <c r="AH105" s="539"/>
      <c r="AI105" s="539"/>
      <c r="AJ105" s="539"/>
      <c r="AK105" s="539"/>
      <c r="AL105" s="539"/>
      <c r="AM105" s="539"/>
      <c r="AN105" s="539"/>
      <c r="AO105" s="539"/>
      <c r="AP105" s="539"/>
      <c r="AQ105" s="539"/>
      <c r="AR105" s="539"/>
      <c r="AS105" s="539"/>
      <c r="AT105" s="539"/>
      <c r="AU105" s="539"/>
      <c r="AV105" s="539"/>
      <c r="AW105" s="539"/>
      <c r="AX105" s="539"/>
      <c r="AY105" s="539"/>
      <c r="AZ105" s="539"/>
      <c r="BA105" s="539"/>
      <c r="BB105" s="539"/>
      <c r="BC105" s="539"/>
      <c r="BD105" s="539"/>
      <c r="BE105" s="108"/>
      <c r="BF105" s="109"/>
      <c r="BG105" s="109"/>
      <c r="BH105" s="109"/>
      <c r="BI105" s="128"/>
      <c r="BJ105" s="127"/>
      <c r="BK105" s="109"/>
      <c r="BL105" s="109"/>
      <c r="BM105" s="109"/>
      <c r="BN105" s="108"/>
      <c r="BO105" s="539"/>
      <c r="BP105" s="539"/>
      <c r="BQ105" s="539"/>
      <c r="BR105" s="539"/>
      <c r="BS105" s="539"/>
      <c r="BT105" s="539"/>
      <c r="BU105" s="539"/>
      <c r="BV105" s="539"/>
      <c r="BW105" s="539"/>
      <c r="BX105" s="539"/>
      <c r="BY105" s="539"/>
      <c r="BZ105" s="539"/>
      <c r="CA105" s="539"/>
      <c r="CB105" s="539"/>
      <c r="CC105" s="539"/>
      <c r="CD105" s="539"/>
      <c r="CE105" s="539"/>
      <c r="CF105" s="539"/>
      <c r="CG105" s="539"/>
      <c r="CH105" s="539"/>
      <c r="CI105" s="539"/>
      <c r="CJ105" s="539"/>
      <c r="CK105" s="539"/>
      <c r="CL105" s="539"/>
      <c r="CM105" s="539"/>
      <c r="CN105" s="539"/>
      <c r="CO105" s="539"/>
      <c r="CP105" s="539"/>
      <c r="CQ105" s="108"/>
      <c r="CR105" s="109"/>
      <c r="CS105" s="109"/>
      <c r="CT105" s="109"/>
      <c r="CU105" s="129"/>
    </row>
    <row r="106" spans="2:99" ht="9.75" customHeight="1">
      <c r="B106" s="607"/>
      <c r="C106" s="546"/>
      <c r="D106" s="546"/>
      <c r="E106" s="546"/>
      <c r="F106" s="546"/>
      <c r="G106" s="546"/>
      <c r="H106" s="546"/>
      <c r="I106" s="546"/>
      <c r="J106" s="546"/>
      <c r="K106" s="546"/>
      <c r="L106" s="546"/>
      <c r="M106" s="546"/>
      <c r="N106" s="546"/>
      <c r="O106" s="546"/>
      <c r="P106" s="546"/>
      <c r="Q106" s="546"/>
      <c r="R106" s="546"/>
      <c r="S106" s="546"/>
      <c r="T106" s="546"/>
      <c r="U106" s="546"/>
      <c r="V106" s="546"/>
      <c r="W106" s="584"/>
      <c r="X106" s="127"/>
      <c r="Y106" s="109"/>
      <c r="Z106" s="109"/>
      <c r="AA106" s="109"/>
      <c r="AB106" s="108"/>
      <c r="AC106" s="539"/>
      <c r="AD106" s="539"/>
      <c r="AE106" s="539"/>
      <c r="AF106" s="539"/>
      <c r="AG106" s="539"/>
      <c r="AH106" s="539"/>
      <c r="AI106" s="539"/>
      <c r="AJ106" s="539"/>
      <c r="AK106" s="539"/>
      <c r="AL106" s="539"/>
      <c r="AM106" s="539"/>
      <c r="AN106" s="539"/>
      <c r="AO106" s="539"/>
      <c r="AP106" s="539"/>
      <c r="AQ106" s="539"/>
      <c r="AR106" s="539"/>
      <c r="AS106" s="539"/>
      <c r="AT106" s="539"/>
      <c r="AU106" s="539"/>
      <c r="AV106" s="539"/>
      <c r="AW106" s="539"/>
      <c r="AX106" s="539"/>
      <c r="AY106" s="539"/>
      <c r="AZ106" s="539"/>
      <c r="BA106" s="539"/>
      <c r="BB106" s="539"/>
      <c r="BC106" s="539"/>
      <c r="BD106" s="539"/>
      <c r="BE106" s="108"/>
      <c r="BF106" s="109"/>
      <c r="BG106" s="109"/>
      <c r="BH106" s="109"/>
      <c r="BI106" s="128"/>
      <c r="BJ106" s="127"/>
      <c r="BK106" s="109"/>
      <c r="BL106" s="109"/>
      <c r="BM106" s="109"/>
      <c r="BN106" s="108"/>
      <c r="BO106" s="539"/>
      <c r="BP106" s="539"/>
      <c r="BQ106" s="539"/>
      <c r="BR106" s="539"/>
      <c r="BS106" s="539"/>
      <c r="BT106" s="539"/>
      <c r="BU106" s="539"/>
      <c r="BV106" s="539"/>
      <c r="BW106" s="539"/>
      <c r="BX106" s="539"/>
      <c r="BY106" s="539"/>
      <c r="BZ106" s="539"/>
      <c r="CA106" s="539"/>
      <c r="CB106" s="539"/>
      <c r="CC106" s="539"/>
      <c r="CD106" s="539"/>
      <c r="CE106" s="539"/>
      <c r="CF106" s="539"/>
      <c r="CG106" s="539"/>
      <c r="CH106" s="539"/>
      <c r="CI106" s="539"/>
      <c r="CJ106" s="539"/>
      <c r="CK106" s="539"/>
      <c r="CL106" s="539"/>
      <c r="CM106" s="539"/>
      <c r="CN106" s="539"/>
      <c r="CO106" s="539"/>
      <c r="CP106" s="539"/>
      <c r="CQ106" s="108"/>
      <c r="CR106" s="109"/>
      <c r="CS106" s="109"/>
      <c r="CT106" s="109"/>
      <c r="CU106" s="129"/>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6"/>
      <c r="X107" s="130"/>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2"/>
      <c r="BJ107" s="130"/>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3"/>
    </row>
    <row r="108" spans="2:99" ht="7.5" customHeight="1">
      <c r="B108" s="644" t="s">
        <v>223</v>
      </c>
      <c r="C108" s="645"/>
      <c r="D108" s="645"/>
      <c r="E108" s="645"/>
      <c r="F108" s="645"/>
      <c r="G108" s="645"/>
      <c r="H108" s="650" t="s">
        <v>208</v>
      </c>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50"/>
      <c r="CC108" s="650"/>
      <c r="CD108" s="650"/>
      <c r="CE108" s="650"/>
      <c r="CF108" s="650"/>
      <c r="CG108" s="650"/>
      <c r="CH108" s="650"/>
      <c r="CI108" s="650"/>
      <c r="CJ108" s="650"/>
      <c r="CK108" s="650"/>
      <c r="CL108" s="650"/>
      <c r="CM108" s="650"/>
      <c r="CN108" s="650"/>
      <c r="CO108" s="650"/>
      <c r="CP108" s="650"/>
      <c r="CQ108" s="650"/>
      <c r="CR108" s="650"/>
      <c r="CS108" s="650"/>
      <c r="CT108" s="650"/>
      <c r="CU108" s="651"/>
    </row>
    <row r="109" spans="2:99" ht="7.5" customHeight="1">
      <c r="B109" s="646"/>
      <c r="C109" s="647"/>
      <c r="D109" s="647"/>
      <c r="E109" s="647"/>
      <c r="F109" s="647"/>
      <c r="G109" s="647"/>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T109" s="652"/>
      <c r="AU109" s="652"/>
      <c r="AV109" s="652"/>
      <c r="AW109" s="652"/>
      <c r="AX109" s="652"/>
      <c r="AY109" s="652"/>
      <c r="AZ109" s="652"/>
      <c r="BA109" s="652"/>
      <c r="BB109" s="652"/>
      <c r="BC109" s="652"/>
      <c r="BD109" s="652"/>
      <c r="BE109" s="652"/>
      <c r="BF109" s="652"/>
      <c r="BG109" s="652"/>
      <c r="BH109" s="652"/>
      <c r="BI109" s="652"/>
      <c r="BJ109" s="652"/>
      <c r="BK109" s="652"/>
      <c r="BL109" s="652"/>
      <c r="BM109" s="652"/>
      <c r="BN109" s="652"/>
      <c r="BO109" s="652"/>
      <c r="BP109" s="652"/>
      <c r="BQ109" s="652"/>
      <c r="BR109" s="652"/>
      <c r="BS109" s="652"/>
      <c r="BT109" s="652"/>
      <c r="BU109" s="652"/>
      <c r="BV109" s="652"/>
      <c r="BW109" s="652"/>
      <c r="BX109" s="652"/>
      <c r="BY109" s="652"/>
      <c r="BZ109" s="652"/>
      <c r="CA109" s="652"/>
      <c r="CB109" s="652"/>
      <c r="CC109" s="652"/>
      <c r="CD109" s="652"/>
      <c r="CE109" s="652"/>
      <c r="CF109" s="652"/>
      <c r="CG109" s="652"/>
      <c r="CH109" s="652"/>
      <c r="CI109" s="652"/>
      <c r="CJ109" s="652"/>
      <c r="CK109" s="652"/>
      <c r="CL109" s="652"/>
      <c r="CM109" s="652"/>
      <c r="CN109" s="652"/>
      <c r="CO109" s="652"/>
      <c r="CP109" s="652"/>
      <c r="CQ109" s="652"/>
      <c r="CR109" s="652"/>
      <c r="CS109" s="652"/>
      <c r="CT109" s="652"/>
      <c r="CU109" s="653"/>
    </row>
    <row r="110" spans="2:99" ht="7.5" customHeight="1">
      <c r="B110" s="646"/>
      <c r="C110" s="647"/>
      <c r="D110" s="647"/>
      <c r="E110" s="647"/>
      <c r="F110" s="647"/>
      <c r="G110" s="647"/>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c r="AN110" s="652"/>
      <c r="AO110" s="652"/>
      <c r="AP110" s="652"/>
      <c r="AQ110" s="652"/>
      <c r="AR110" s="652"/>
      <c r="AS110" s="652"/>
      <c r="AT110" s="652"/>
      <c r="AU110" s="652"/>
      <c r="AV110" s="652"/>
      <c r="AW110" s="652"/>
      <c r="AX110" s="652"/>
      <c r="AY110" s="652"/>
      <c r="AZ110" s="652"/>
      <c r="BA110" s="652"/>
      <c r="BB110" s="652"/>
      <c r="BC110" s="652"/>
      <c r="BD110" s="652"/>
      <c r="BE110" s="652"/>
      <c r="BF110" s="652"/>
      <c r="BG110" s="652"/>
      <c r="BH110" s="652"/>
      <c r="BI110" s="652"/>
      <c r="BJ110" s="652"/>
      <c r="BK110" s="652"/>
      <c r="BL110" s="652"/>
      <c r="BM110" s="652"/>
      <c r="BN110" s="652"/>
      <c r="BO110" s="652"/>
      <c r="BP110" s="652"/>
      <c r="BQ110" s="652"/>
      <c r="BR110" s="652"/>
      <c r="BS110" s="652"/>
      <c r="BT110" s="652"/>
      <c r="BU110" s="652"/>
      <c r="BV110" s="652"/>
      <c r="BW110" s="652"/>
      <c r="BX110" s="652"/>
      <c r="BY110" s="652"/>
      <c r="BZ110" s="652"/>
      <c r="CA110" s="652"/>
      <c r="CB110" s="652"/>
      <c r="CC110" s="652"/>
      <c r="CD110" s="652"/>
      <c r="CE110" s="652"/>
      <c r="CF110" s="652"/>
      <c r="CG110" s="652"/>
      <c r="CH110" s="652"/>
      <c r="CI110" s="652"/>
      <c r="CJ110" s="652"/>
      <c r="CK110" s="652"/>
      <c r="CL110" s="652"/>
      <c r="CM110" s="652"/>
      <c r="CN110" s="652"/>
      <c r="CO110" s="652"/>
      <c r="CP110" s="652"/>
      <c r="CQ110" s="652"/>
      <c r="CR110" s="652"/>
      <c r="CS110" s="652"/>
      <c r="CT110" s="652"/>
      <c r="CU110" s="653"/>
    </row>
    <row r="111" spans="2:99" ht="7.5" customHeight="1" thickBot="1">
      <c r="B111" s="648"/>
      <c r="C111" s="649"/>
      <c r="D111" s="649"/>
      <c r="E111" s="649"/>
      <c r="F111" s="649"/>
      <c r="G111" s="649"/>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c r="AO111" s="654"/>
      <c r="AP111" s="654"/>
      <c r="AQ111" s="654"/>
      <c r="AR111" s="654"/>
      <c r="AS111" s="654"/>
      <c r="AT111" s="654"/>
      <c r="AU111" s="654"/>
      <c r="AV111" s="654"/>
      <c r="AW111" s="654"/>
      <c r="AX111" s="654"/>
      <c r="AY111" s="654"/>
      <c r="AZ111" s="654"/>
      <c r="BA111" s="654"/>
      <c r="BB111" s="654"/>
      <c r="BC111" s="654"/>
      <c r="BD111" s="654"/>
      <c r="BE111" s="654"/>
      <c r="BF111" s="654"/>
      <c r="BG111" s="654"/>
      <c r="BH111" s="654"/>
      <c r="BI111" s="654"/>
      <c r="BJ111" s="654"/>
      <c r="BK111" s="654"/>
      <c r="BL111" s="654"/>
      <c r="BM111" s="654"/>
      <c r="BN111" s="654"/>
      <c r="BO111" s="654"/>
      <c r="BP111" s="654"/>
      <c r="BQ111" s="654"/>
      <c r="BR111" s="654"/>
      <c r="BS111" s="654"/>
      <c r="BT111" s="654"/>
      <c r="BU111" s="654"/>
      <c r="BV111" s="654"/>
      <c r="BW111" s="654"/>
      <c r="BX111" s="654"/>
      <c r="BY111" s="654"/>
      <c r="BZ111" s="654"/>
      <c r="CA111" s="654"/>
      <c r="CB111" s="654"/>
      <c r="CC111" s="654"/>
      <c r="CD111" s="654"/>
      <c r="CE111" s="654"/>
      <c r="CF111" s="654"/>
      <c r="CG111" s="654"/>
      <c r="CH111" s="654"/>
      <c r="CI111" s="654"/>
      <c r="CJ111" s="654"/>
      <c r="CK111" s="654"/>
      <c r="CL111" s="654"/>
      <c r="CM111" s="654"/>
      <c r="CN111" s="654"/>
      <c r="CO111" s="654"/>
      <c r="CP111" s="654"/>
      <c r="CQ111" s="654"/>
      <c r="CR111" s="654"/>
      <c r="CS111" s="654"/>
      <c r="CT111" s="654"/>
      <c r="CU111" s="655"/>
    </row>
    <row r="112" spans="2:99" ht="11" customHeight="1">
      <c r="B112" s="656"/>
      <c r="C112" s="656"/>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56"/>
      <c r="BQ112" s="656"/>
      <c r="BR112" s="656"/>
      <c r="BS112" s="656"/>
      <c r="BT112" s="656"/>
      <c r="BU112" s="656"/>
      <c r="BV112" s="656"/>
      <c r="BW112" s="656"/>
      <c r="BX112" s="656"/>
      <c r="BY112" s="656"/>
      <c r="BZ112" s="656"/>
      <c r="CA112" s="656"/>
      <c r="CB112" s="656"/>
      <c r="CC112" s="656"/>
      <c r="CD112" s="656"/>
      <c r="CE112" s="656"/>
      <c r="CF112" s="656"/>
      <c r="CG112" s="656"/>
      <c r="CH112" s="656"/>
      <c r="CI112" s="656"/>
      <c r="CJ112" s="656"/>
      <c r="CK112" s="656"/>
      <c r="CL112" s="656"/>
      <c r="CM112" s="656"/>
      <c r="CN112" s="656"/>
      <c r="CO112" s="656"/>
      <c r="CP112" s="656"/>
      <c r="CQ112" s="656"/>
      <c r="CR112" s="656"/>
      <c r="CS112" s="656"/>
      <c r="CT112" s="656"/>
      <c r="CU112" s="656"/>
    </row>
    <row r="113" spans="2:99" ht="11" customHeight="1">
      <c r="B113" s="657" t="s">
        <v>224</v>
      </c>
      <c r="C113" s="657"/>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57"/>
      <c r="BQ113" s="657"/>
      <c r="BR113" s="657"/>
      <c r="BS113" s="657"/>
      <c r="BT113" s="657"/>
      <c r="BU113" s="657"/>
      <c r="BV113" s="657"/>
      <c r="BW113" s="657"/>
      <c r="BX113" s="657"/>
      <c r="BY113" s="657"/>
      <c r="BZ113" s="657"/>
      <c r="CA113" s="657"/>
      <c r="CB113" s="657"/>
      <c r="CC113" s="657"/>
      <c r="CD113" s="657"/>
      <c r="CE113" s="657"/>
      <c r="CF113" s="657"/>
      <c r="CG113" s="657"/>
      <c r="CH113" s="657"/>
      <c r="CI113" s="657"/>
      <c r="CJ113" s="657"/>
      <c r="CK113" s="657"/>
      <c r="CL113" s="657"/>
      <c r="CM113" s="657"/>
      <c r="CN113" s="657"/>
      <c r="CO113" s="657"/>
      <c r="CP113" s="657"/>
      <c r="CQ113" s="657"/>
      <c r="CR113" s="657"/>
      <c r="CS113" s="657"/>
      <c r="CT113" s="657"/>
      <c r="CU113" s="657"/>
    </row>
    <row r="114" spans="2:99" ht="11" customHeight="1">
      <c r="B114" s="657" t="s">
        <v>225</v>
      </c>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57"/>
      <c r="BQ114" s="657"/>
      <c r="BR114" s="657"/>
      <c r="BS114" s="657"/>
      <c r="BT114" s="657"/>
      <c r="BU114" s="657"/>
      <c r="BV114" s="657"/>
      <c r="BW114" s="657"/>
      <c r="BX114" s="657"/>
      <c r="BY114" s="657"/>
      <c r="BZ114" s="657"/>
      <c r="CA114" s="657"/>
      <c r="CB114" s="657"/>
      <c r="CC114" s="657"/>
      <c r="CD114" s="657"/>
      <c r="CE114" s="657"/>
      <c r="CF114" s="657"/>
      <c r="CG114" s="657"/>
      <c r="CH114" s="657"/>
      <c r="CI114" s="657"/>
      <c r="CJ114" s="657"/>
      <c r="CK114" s="657"/>
      <c r="CL114" s="657"/>
      <c r="CM114" s="657"/>
      <c r="CN114" s="657"/>
      <c r="CO114" s="657"/>
      <c r="CP114" s="657"/>
      <c r="CQ114" s="657"/>
      <c r="CR114" s="657"/>
      <c r="CS114" s="657"/>
      <c r="CT114" s="657"/>
      <c r="CU114" s="657"/>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29" priority="1">
      <formula>($AK43&lt;&gt;"-")</formula>
    </cfRule>
  </conditionalFormatting>
  <conditionalFormatting sqref="CE43">
    <cfRule type="cellIs" dxfId="28" priority="2" operator="equal">
      <formula>"検出"</formula>
    </cfRule>
  </conditionalFormatting>
  <dataValidations count="2">
    <dataValidation type="list" allowBlank="1" showInputMessage="1" showErrorMessage="1" sqref="M16:Z17" xr:uid="{2CE9FAB8-A7C2-4DF2-A72D-50C1B30904A0}">
      <formula1>"持ち込み,郵送"</formula1>
    </dataValidation>
    <dataValidation allowBlank="1" showErrorMessage="1" sqref="CW43:DA43 CW45:DA45 CW47:DA47 CW49:DA49 CW51:DA51" xr:uid="{8522094E-C258-4D65-BED3-9689FA20B5C5}"/>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1A72F-2BCA-404B-8EAE-E7D540CBB047}">
  <sheetPr>
    <pageSetUpPr fitToPage="1"/>
  </sheetPr>
  <dimension ref="A1:DA114"/>
  <sheetViews>
    <sheetView showZeros="0" view="pageBreakPreview" topLeftCell="B1" zoomScaleNormal="115" zoomScaleSheetLayoutView="100" workbookViewId="0">
      <selection activeCell="L43" sqref="L43:Y52"/>
    </sheetView>
    <sheetView workbookViewId="1"/>
  </sheetViews>
  <sheetFormatPr defaultColWidth="14.46484375" defaultRowHeight="15" customHeight="1"/>
  <cols>
    <col min="1" max="1" width="1.6640625" style="106" customWidth="1"/>
    <col min="2" max="99" width="1.33203125" style="106" customWidth="1"/>
    <col min="100" max="100" width="8.6640625" style="106" customWidth="1"/>
    <col min="101" max="101" width="14.46484375" style="106" customWidth="1"/>
    <col min="102" max="16384" width="14.46484375" style="106"/>
  </cols>
  <sheetData>
    <row r="1" spans="1:102" ht="15" customHeight="1" thickTop="1" thickBot="1">
      <c r="CN1" s="143" t="s">
        <v>249</v>
      </c>
      <c r="CO1" s="670" t="s">
        <v>272</v>
      </c>
      <c r="CP1" s="670"/>
      <c r="CQ1" s="550" t="s">
        <v>248</v>
      </c>
      <c r="CR1" s="550"/>
      <c r="CS1" s="549">
        <f>'★成績書 (17)'!$CW$1</f>
        <v>0</v>
      </c>
      <c r="CT1" s="549"/>
      <c r="CU1" s="142" t="s">
        <v>247</v>
      </c>
      <c r="CW1" s="145">
        <f>'★成績書 (9)'!CW1</f>
        <v>0</v>
      </c>
      <c r="CX1" s="144" t="s">
        <v>250</v>
      </c>
    </row>
    <row r="2" spans="1:102" ht="9" customHeight="1" thickTop="1">
      <c r="B2" s="543" t="s">
        <v>175</v>
      </c>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row>
    <row r="3" spans="1:102" ht="9" customHeight="1">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W3" s="537" t="s">
        <v>221</v>
      </c>
    </row>
    <row r="4" spans="1:102" ht="9" customHeight="1">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W4" s="537"/>
    </row>
    <row r="5" spans="1:102" ht="9" customHeight="1">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W5" s="537"/>
    </row>
    <row r="6" spans="1:102" ht="9" customHeight="1">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Y6" s="108"/>
      <c r="BZ6" s="108"/>
      <c r="CA6" s="539" t="s">
        <v>176</v>
      </c>
      <c r="CB6" s="539"/>
      <c r="CC6" s="539"/>
      <c r="CD6" s="539"/>
      <c r="CE6" s="539"/>
      <c r="CF6" s="539"/>
      <c r="CG6" s="538" t="str">
        <f>'★成績書 (17)'!$CW$3</f>
        <v>A04942-A1</v>
      </c>
      <c r="CH6" s="538"/>
      <c r="CI6" s="538"/>
      <c r="CJ6" s="538"/>
      <c r="CK6" s="538"/>
      <c r="CL6" s="538"/>
      <c r="CM6" s="538"/>
      <c r="CN6" s="538"/>
      <c r="CO6" s="538"/>
      <c r="CP6" s="538"/>
      <c r="CQ6" s="539" t="s">
        <v>189</v>
      </c>
      <c r="CR6" s="540" t="str">
        <f>CO1</f>
        <v>17</v>
      </c>
      <c r="CS6" s="540"/>
      <c r="CT6" s="540"/>
      <c r="CU6" s="540"/>
      <c r="CW6" s="537"/>
    </row>
    <row r="7" spans="1:102" ht="9" customHeight="1">
      <c r="A7" s="547">
        <f>★注文シート!C28</f>
        <v>0</v>
      </c>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8" t="str">
        <f>IF(COUNTIF(★注文シート!C28,"*株式会社*")+COUNTIF(★注文シート!C28,"*有限会社*"),"御中","様")</f>
        <v>様</v>
      </c>
      <c r="AG7" s="548"/>
      <c r="AH7" s="548"/>
      <c r="AI7" s="548"/>
      <c r="AJ7" s="548"/>
      <c r="AK7" s="548"/>
      <c r="AL7" s="548"/>
      <c r="AM7"/>
      <c r="AN7"/>
      <c r="AO7"/>
      <c r="AP7"/>
      <c r="AQ7"/>
      <c r="AR7"/>
      <c r="AS7"/>
      <c r="AT7"/>
      <c r="AU7"/>
      <c r="AV7"/>
      <c r="AW7"/>
      <c r="AX7"/>
      <c r="AY7"/>
      <c r="AZ7"/>
      <c r="BA7"/>
      <c r="BB7"/>
      <c r="BC7"/>
      <c r="BD7"/>
      <c r="BE7"/>
      <c r="BF7"/>
      <c r="BG7"/>
      <c r="BH7"/>
      <c r="BI7"/>
      <c r="BJ7"/>
      <c r="BK7"/>
      <c r="BL7"/>
      <c r="BM7"/>
      <c r="BN7"/>
      <c r="BO7"/>
      <c r="BP7"/>
      <c r="BQ7"/>
      <c r="BR7"/>
      <c r="BS7" s="108"/>
      <c r="BT7" s="108"/>
      <c r="BU7" s="108"/>
      <c r="BV7" s="108"/>
      <c r="BW7" s="108"/>
      <c r="BX7" s="108"/>
      <c r="BY7" s="108"/>
      <c r="BZ7" s="108"/>
      <c r="CA7" s="539"/>
      <c r="CB7" s="539"/>
      <c r="CC7" s="539"/>
      <c r="CD7" s="539"/>
      <c r="CE7" s="539"/>
      <c r="CF7" s="539"/>
      <c r="CG7" s="538"/>
      <c r="CH7" s="538"/>
      <c r="CI7" s="538"/>
      <c r="CJ7" s="538"/>
      <c r="CK7" s="538"/>
      <c r="CL7" s="538"/>
      <c r="CM7" s="538"/>
      <c r="CN7" s="538"/>
      <c r="CO7" s="538"/>
      <c r="CP7" s="538"/>
      <c r="CQ7" s="539"/>
      <c r="CR7" s="540"/>
      <c r="CS7" s="540"/>
      <c r="CT7" s="540"/>
      <c r="CU7" s="540"/>
    </row>
    <row r="8" spans="1:102" ht="9" customHeight="1">
      <c r="A8" s="547"/>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8"/>
      <c r="AG8" s="548"/>
      <c r="AH8" s="548"/>
      <c r="AI8" s="548"/>
      <c r="AJ8" s="548"/>
      <c r="AK8" s="548"/>
      <c r="AL8" s="548"/>
      <c r="AM8"/>
      <c r="AN8"/>
      <c r="AO8"/>
      <c r="AP8"/>
      <c r="AQ8"/>
      <c r="AR8"/>
      <c r="AS8"/>
      <c r="AT8"/>
      <c r="AU8"/>
      <c r="AV8"/>
      <c r="AW8"/>
      <c r="AX8"/>
      <c r="AY8"/>
      <c r="AZ8"/>
      <c r="BA8"/>
      <c r="BB8"/>
      <c r="BC8"/>
      <c r="BD8"/>
      <c r="BE8"/>
      <c r="BF8"/>
      <c r="BG8"/>
      <c r="BH8"/>
      <c r="BI8"/>
      <c r="BJ8"/>
      <c r="BK8"/>
      <c r="BL8"/>
      <c r="BM8"/>
      <c r="BN8"/>
      <c r="BO8"/>
      <c r="BP8"/>
      <c r="BQ8"/>
      <c r="BR8"/>
      <c r="BS8" s="108"/>
      <c r="BT8" s="108"/>
      <c r="BU8" s="108"/>
      <c r="BV8" s="108"/>
      <c r="BW8" s="108"/>
      <c r="BX8" s="108"/>
      <c r="BY8" s="108"/>
      <c r="BZ8" s="108"/>
      <c r="CA8" s="539" t="s">
        <v>177</v>
      </c>
      <c r="CB8" s="539"/>
      <c r="CC8" s="539"/>
      <c r="CD8" s="539"/>
      <c r="CE8" s="539"/>
      <c r="CF8" s="539"/>
      <c r="CG8" s="545">
        <f>'★成績書 (16)'!CG8:CU9</f>
        <v>0</v>
      </c>
      <c r="CH8" s="545"/>
      <c r="CI8" s="545"/>
      <c r="CJ8" s="545"/>
      <c r="CK8" s="545"/>
      <c r="CL8" s="545"/>
      <c r="CM8" s="545"/>
      <c r="CN8" s="545"/>
      <c r="CO8" s="545"/>
      <c r="CP8" s="545"/>
      <c r="CQ8" s="545"/>
      <c r="CR8" s="545"/>
      <c r="CS8" s="545"/>
      <c r="CT8" s="545"/>
      <c r="CU8" s="545"/>
      <c r="CW8" s="658" t="s">
        <v>258</v>
      </c>
    </row>
    <row r="9" spans="1:102" ht="9" customHeight="1">
      <c r="A9" s="547"/>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8"/>
      <c r="AG9" s="548"/>
      <c r="AH9" s="548"/>
      <c r="AI9" s="548"/>
      <c r="AJ9" s="548"/>
      <c r="AK9" s="548"/>
      <c r="AL9" s="548"/>
      <c r="AM9"/>
      <c r="AN9"/>
      <c r="AO9"/>
      <c r="AP9"/>
      <c r="AQ9"/>
      <c r="AR9"/>
      <c r="AS9"/>
      <c r="AT9"/>
      <c r="AU9"/>
      <c r="AV9"/>
      <c r="AW9"/>
      <c r="AX9"/>
      <c r="AY9"/>
      <c r="AZ9"/>
      <c r="BA9"/>
      <c r="BB9"/>
      <c r="BC9"/>
      <c r="BD9"/>
      <c r="BE9"/>
      <c r="BF9"/>
      <c r="BG9"/>
      <c r="BH9"/>
      <c r="BI9"/>
      <c r="BJ9"/>
      <c r="BK9"/>
      <c r="BL9"/>
      <c r="BM9"/>
      <c r="BN9"/>
      <c r="BO9"/>
      <c r="BP9"/>
      <c r="BQ9"/>
      <c r="BR9"/>
      <c r="BS9" s="108"/>
      <c r="BT9" s="108"/>
      <c r="BU9" s="108"/>
      <c r="BV9" s="108"/>
      <c r="BW9" s="108"/>
      <c r="BX9" s="108"/>
      <c r="BY9" s="108"/>
      <c r="BZ9" s="108"/>
      <c r="CA9" s="539"/>
      <c r="CB9" s="539"/>
      <c r="CC9" s="539"/>
      <c r="CD9" s="539"/>
      <c r="CE9" s="539"/>
      <c r="CF9" s="539"/>
      <c r="CG9" s="545"/>
      <c r="CH9" s="545"/>
      <c r="CI9" s="545"/>
      <c r="CJ9" s="545"/>
      <c r="CK9" s="545"/>
      <c r="CL9" s="545"/>
      <c r="CM9" s="545"/>
      <c r="CN9" s="545"/>
      <c r="CO9" s="545"/>
      <c r="CP9" s="545"/>
      <c r="CQ9" s="545"/>
      <c r="CR9" s="545"/>
      <c r="CS9" s="545"/>
      <c r="CT9" s="545"/>
      <c r="CU9" s="545"/>
      <c r="CW9" s="658"/>
    </row>
    <row r="10" spans="1:102" ht="9" customHeight="1">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8"/>
      <c r="BP10" s="108"/>
      <c r="BQ10" s="108"/>
      <c r="BR10" s="108"/>
      <c r="BS10" s="108"/>
      <c r="BT10" s="108"/>
      <c r="BU10" s="108"/>
      <c r="BV10" s="108"/>
      <c r="BW10" s="108"/>
      <c r="BX10" s="108"/>
      <c r="BY10" s="108"/>
      <c r="BZ10" s="108"/>
      <c r="CA10" s="108"/>
      <c r="CB10" s="108"/>
      <c r="CC10" s="108"/>
      <c r="CD10" s="108"/>
      <c r="CE10" s="108"/>
      <c r="CF10" s="108"/>
      <c r="CG10" s="110"/>
      <c r="CH10" s="110"/>
      <c r="CI10" s="110"/>
      <c r="CJ10" s="110"/>
      <c r="CK10" s="110"/>
      <c r="CL10" s="110"/>
      <c r="CM10" s="110"/>
      <c r="CN10" s="110"/>
      <c r="CO10" s="110"/>
      <c r="CP10" s="110"/>
      <c r="CQ10" s="110"/>
      <c r="CR10" s="110"/>
      <c r="CS10" s="110"/>
      <c r="CT10" s="110"/>
      <c r="CU10" s="110"/>
    </row>
    <row r="11" spans="1:102" ht="9" customHeight="1">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8"/>
      <c r="BP11" s="108"/>
      <c r="BQ11" s="108"/>
      <c r="BR11" s="108"/>
      <c r="BS11" s="108"/>
      <c r="BT11" s="108"/>
      <c r="BU11" s="108"/>
      <c r="BV11" s="108"/>
      <c r="BW11" s="108"/>
      <c r="BX11" s="108"/>
      <c r="BY11" s="109"/>
      <c r="BZ11" s="109"/>
      <c r="CA11" s="109"/>
      <c r="CB11" s="109"/>
      <c r="CC11" s="109"/>
      <c r="CD11" s="109"/>
      <c r="CE11" s="108"/>
      <c r="CF11" s="108"/>
      <c r="CG11" s="111"/>
      <c r="CH11" s="111"/>
      <c r="CI11" s="111"/>
      <c r="CJ11" s="111"/>
      <c r="CK11" s="111"/>
      <c r="CL11" s="111"/>
      <c r="CM11" s="111"/>
      <c r="CN11" s="111"/>
      <c r="CO11" s="111"/>
      <c r="CP11" s="111"/>
      <c r="CQ11" s="111"/>
      <c r="CR11" s="111"/>
      <c r="CS11" s="111"/>
      <c r="CT11" s="111"/>
      <c r="CU11" s="111"/>
      <c r="CW11" s="541" t="s">
        <v>260</v>
      </c>
      <c r="CX11" s="541"/>
    </row>
    <row r="12" spans="1:102" ht="11" customHeight="1">
      <c r="B12" s="539" t="s">
        <v>178</v>
      </c>
      <c r="C12" s="546"/>
      <c r="D12" s="546"/>
      <c r="E12" s="546"/>
      <c r="F12" s="546"/>
      <c r="G12" s="546"/>
      <c r="H12" s="546"/>
      <c r="I12" s="546"/>
      <c r="J12" s="546"/>
      <c r="K12" s="546"/>
      <c r="L12" s="110"/>
      <c r="M12" s="551">
        <f>★注文シート!C13</f>
        <v>0</v>
      </c>
      <c r="N12" s="551"/>
      <c r="O12" s="551"/>
      <c r="P12" s="551"/>
      <c r="Q12" s="551"/>
      <c r="R12" s="551"/>
      <c r="S12" s="551"/>
      <c r="T12" s="551"/>
      <c r="U12" s="551"/>
      <c r="V12" s="551"/>
      <c r="W12" s="551"/>
      <c r="X12" s="551"/>
      <c r="Y12" s="551"/>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W12" s="541"/>
      <c r="CX12" s="541"/>
    </row>
    <row r="13" spans="1:102" ht="11" customHeight="1">
      <c r="B13" s="546"/>
      <c r="C13" s="546"/>
      <c r="D13" s="546"/>
      <c r="E13" s="546"/>
      <c r="F13" s="546"/>
      <c r="G13" s="546"/>
      <c r="H13" s="546"/>
      <c r="I13" s="546"/>
      <c r="J13" s="546"/>
      <c r="K13" s="546"/>
      <c r="L13" s="110"/>
      <c r="M13" s="551"/>
      <c r="N13" s="551"/>
      <c r="O13" s="551"/>
      <c r="P13" s="551"/>
      <c r="Q13" s="551"/>
      <c r="R13" s="551"/>
      <c r="S13" s="551"/>
      <c r="T13" s="551"/>
      <c r="U13" s="551"/>
      <c r="V13" s="551"/>
      <c r="W13" s="551"/>
      <c r="X13" s="551"/>
      <c r="Y13" s="551"/>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row>
    <row r="14" spans="1:102" ht="11" customHeight="1">
      <c r="B14" s="539" t="s">
        <v>179</v>
      </c>
      <c r="C14" s="546"/>
      <c r="D14" s="546"/>
      <c r="E14" s="546"/>
      <c r="F14" s="546"/>
      <c r="G14" s="546"/>
      <c r="H14" s="546"/>
      <c r="I14" s="546"/>
      <c r="J14" s="546"/>
      <c r="K14" s="546"/>
      <c r="L14" s="110"/>
      <c r="M14" s="551">
        <f>M12</f>
        <v>0</v>
      </c>
      <c r="N14" s="551"/>
      <c r="O14" s="551"/>
      <c r="P14" s="551"/>
      <c r="Q14" s="551"/>
      <c r="R14" s="551"/>
      <c r="S14" s="551"/>
      <c r="T14" s="551"/>
      <c r="U14" s="551"/>
      <c r="V14" s="551"/>
      <c r="W14" s="551"/>
      <c r="X14" s="551"/>
      <c r="Y14" s="551"/>
      <c r="Z14" s="545" t="s">
        <v>180</v>
      </c>
      <c r="AA14" s="545"/>
      <c r="AB14" s="545"/>
      <c r="AC14" s="545"/>
      <c r="AD14" s="551">
        <f>CG8</f>
        <v>0</v>
      </c>
      <c r="AE14" s="551"/>
      <c r="AF14" s="551"/>
      <c r="AG14" s="551"/>
      <c r="AH14" s="551"/>
      <c r="AI14" s="551"/>
      <c r="AJ14" s="551"/>
      <c r="AK14" s="551"/>
      <c r="AL14" s="551"/>
      <c r="AM14" s="551"/>
      <c r="AN14" s="551"/>
      <c r="AO14" s="551"/>
      <c r="AP14" s="551"/>
      <c r="AQ14" s="110"/>
      <c r="AR14" s="110"/>
      <c r="AS14" s="110"/>
      <c r="AT14" s="110"/>
      <c r="AU14" s="110"/>
      <c r="AV14" s="110"/>
      <c r="AW14" s="110"/>
      <c r="AX14" s="110"/>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row>
    <row r="15" spans="1:102" ht="11" customHeight="1">
      <c r="B15" s="546"/>
      <c r="C15" s="546"/>
      <c r="D15" s="546"/>
      <c r="E15" s="546"/>
      <c r="F15" s="546"/>
      <c r="G15" s="546"/>
      <c r="H15" s="546"/>
      <c r="I15" s="546"/>
      <c r="J15" s="546"/>
      <c r="K15" s="546"/>
      <c r="L15" s="110"/>
      <c r="M15" s="551"/>
      <c r="N15" s="551"/>
      <c r="O15" s="551"/>
      <c r="P15" s="551"/>
      <c r="Q15" s="551"/>
      <c r="R15" s="551"/>
      <c r="S15" s="551"/>
      <c r="T15" s="551"/>
      <c r="U15" s="551"/>
      <c r="V15" s="551"/>
      <c r="W15" s="551"/>
      <c r="X15" s="551"/>
      <c r="Y15" s="551"/>
      <c r="Z15" s="545"/>
      <c r="AA15" s="545"/>
      <c r="AB15" s="545"/>
      <c r="AC15" s="545"/>
      <c r="AD15" s="551"/>
      <c r="AE15" s="551"/>
      <c r="AF15" s="551"/>
      <c r="AG15" s="551"/>
      <c r="AH15" s="551"/>
      <c r="AI15" s="551"/>
      <c r="AJ15" s="551"/>
      <c r="AK15" s="551"/>
      <c r="AL15" s="551"/>
      <c r="AM15" s="551"/>
      <c r="AN15" s="551"/>
      <c r="AO15" s="551"/>
      <c r="AP15" s="551"/>
      <c r="AQ15" s="110"/>
      <c r="AR15" s="110"/>
      <c r="AS15" s="110"/>
      <c r="AT15" s="110"/>
      <c r="AU15" s="110"/>
      <c r="AV15" s="110"/>
      <c r="AW15" s="110"/>
      <c r="AX15" s="110"/>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row>
    <row r="16" spans="1:102" ht="11" customHeight="1">
      <c r="B16" s="539" t="s">
        <v>181</v>
      </c>
      <c r="C16" s="546"/>
      <c r="D16" s="546"/>
      <c r="E16" s="546"/>
      <c r="F16" s="546"/>
      <c r="G16" s="546"/>
      <c r="H16" s="546"/>
      <c r="I16" s="546"/>
      <c r="J16" s="546"/>
      <c r="K16" s="546"/>
      <c r="L16" s="108"/>
      <c r="M16" s="562" t="s">
        <v>182</v>
      </c>
      <c r="N16" s="562"/>
      <c r="O16" s="562"/>
      <c r="P16" s="562"/>
      <c r="Q16" s="562"/>
      <c r="R16" s="562"/>
      <c r="S16" s="562"/>
      <c r="T16" s="562"/>
      <c r="U16" s="562"/>
      <c r="V16" s="562"/>
      <c r="W16" s="562"/>
      <c r="X16" s="562"/>
      <c r="Y16" s="562"/>
      <c r="Z16" s="562"/>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row>
    <row r="17" spans="2:104" ht="11" customHeight="1">
      <c r="B17" s="546"/>
      <c r="C17" s="546"/>
      <c r="D17" s="546"/>
      <c r="E17" s="546"/>
      <c r="F17" s="546"/>
      <c r="G17" s="546"/>
      <c r="H17" s="546"/>
      <c r="I17" s="546"/>
      <c r="J17" s="546"/>
      <c r="K17" s="546"/>
      <c r="L17" s="108"/>
      <c r="M17" s="562"/>
      <c r="N17" s="562"/>
      <c r="O17" s="562"/>
      <c r="P17" s="562"/>
      <c r="Q17" s="562"/>
      <c r="R17" s="562"/>
      <c r="S17" s="562"/>
      <c r="T17" s="562"/>
      <c r="U17" s="562"/>
      <c r="V17" s="562"/>
      <c r="W17" s="562"/>
      <c r="X17" s="562"/>
      <c r="Y17" s="562"/>
      <c r="Z17" s="562"/>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row>
    <row r="18" spans="2:104" ht="11" customHeight="1">
      <c r="B18" s="539" t="s">
        <v>183</v>
      </c>
      <c r="C18" s="546"/>
      <c r="D18" s="546"/>
      <c r="E18" s="546"/>
      <c r="F18" s="546"/>
      <c r="G18" s="546"/>
      <c r="H18" s="546"/>
      <c r="I18" s="546"/>
      <c r="J18" s="546"/>
      <c r="K18" s="546"/>
      <c r="L18" s="108"/>
      <c r="M18" s="563">
        <f>★注文シート!G55</f>
        <v>0</v>
      </c>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113"/>
      <c r="AX18" s="113"/>
      <c r="AY18" s="113"/>
      <c r="AZ18" s="113"/>
      <c r="BA18" s="113"/>
      <c r="BB18" s="113"/>
      <c r="BC18" s="113"/>
      <c r="BD18" s="113"/>
      <c r="BE18" s="113"/>
      <c r="BF18" s="113"/>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row>
    <row r="19" spans="2:104" ht="11" customHeight="1">
      <c r="B19" s="546"/>
      <c r="C19" s="546"/>
      <c r="D19" s="546"/>
      <c r="E19" s="546"/>
      <c r="F19" s="546"/>
      <c r="G19" s="546"/>
      <c r="H19" s="546"/>
      <c r="I19" s="546"/>
      <c r="J19" s="546"/>
      <c r="K19" s="546"/>
      <c r="L19" s="108"/>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113"/>
      <c r="AX19" s="113"/>
      <c r="AY19" s="113"/>
      <c r="AZ19" s="113"/>
      <c r="BA19" s="113"/>
      <c r="BB19" s="113"/>
      <c r="BC19" s="113"/>
      <c r="BD19" s="113"/>
      <c r="BE19" s="113"/>
      <c r="BF19" s="113"/>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row>
    <row r="20" spans="2:104" ht="11" customHeight="1">
      <c r="B20" s="108"/>
      <c r="C20" s="108"/>
      <c r="D20" s="108"/>
      <c r="E20" s="108"/>
      <c r="F20" s="108"/>
      <c r="G20" s="108"/>
      <c r="H20" s="108"/>
      <c r="I20" s="108"/>
      <c r="J20" s="108"/>
      <c r="K20" s="108"/>
      <c r="L20" s="108"/>
      <c r="M20" s="108"/>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row>
    <row r="21" spans="2:104" ht="9" customHeight="1">
      <c r="B21" s="113"/>
      <c r="C21" s="113"/>
      <c r="D21" s="113"/>
      <c r="E21" s="113"/>
      <c r="F21" s="113"/>
      <c r="G21" s="113"/>
      <c r="H21" s="113"/>
      <c r="I21" s="113"/>
      <c r="J21" s="113"/>
      <c r="K21" s="113"/>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row>
    <row r="22" spans="2:104" ht="9" customHeight="1">
      <c r="B22" s="113"/>
      <c r="C22" s="113"/>
      <c r="D22" s="113"/>
      <c r="E22" s="113"/>
      <c r="F22" s="113"/>
      <c r="G22" s="113"/>
      <c r="H22" s="113"/>
      <c r="I22" s="113"/>
      <c r="J22" s="113"/>
      <c r="K22" s="113"/>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row>
    <row r="23" spans="2:104" ht="9" customHeight="1">
      <c r="B23" s="113"/>
      <c r="C23" s="113"/>
      <c r="D23" s="113"/>
      <c r="E23" s="113"/>
      <c r="F23" s="113"/>
      <c r="G23" s="113"/>
      <c r="H23" s="113"/>
      <c r="I23" s="113"/>
      <c r="J23" s="113"/>
      <c r="K23" s="113"/>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row>
    <row r="24" spans="2:104" ht="9" customHeight="1">
      <c r="B24" s="564" t="s">
        <v>184</v>
      </c>
      <c r="C24" s="565"/>
      <c r="D24" s="565"/>
      <c r="E24" s="565"/>
      <c r="F24" s="565"/>
      <c r="G24" s="565"/>
      <c r="H24" s="565"/>
      <c r="I24" s="565"/>
      <c r="J24" s="565"/>
      <c r="K24" s="565"/>
      <c r="L24" s="114"/>
      <c r="M24" s="566">
        <f>★注文シート!C35</f>
        <v>0</v>
      </c>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row>
    <row r="25" spans="2:104" ht="9" customHeight="1">
      <c r="B25" s="565"/>
      <c r="C25" s="565"/>
      <c r="D25" s="565"/>
      <c r="E25" s="565"/>
      <c r="F25" s="565"/>
      <c r="G25" s="565"/>
      <c r="H25" s="565"/>
      <c r="I25" s="565"/>
      <c r="J25" s="565"/>
      <c r="K25" s="565"/>
      <c r="L25" s="114"/>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row>
    <row r="26" spans="2:104" ht="9" customHeight="1">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row>
    <row r="27" spans="2:104" ht="7.5" customHeight="1">
      <c r="B27" s="539" t="s">
        <v>185</v>
      </c>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row>
    <row r="28" spans="2:104" ht="7.5" customHeight="1" thickBot="1">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row>
    <row r="29" spans="2:104" ht="9" customHeight="1">
      <c r="B29" s="567" t="s">
        <v>186</v>
      </c>
      <c r="C29" s="568"/>
      <c r="D29" s="568"/>
      <c r="E29" s="568"/>
      <c r="F29" s="568"/>
      <c r="G29" s="568"/>
      <c r="H29" s="568"/>
      <c r="I29" s="568"/>
      <c r="J29" s="568"/>
      <c r="K29" s="568"/>
      <c r="L29" s="568"/>
      <c r="M29" s="568"/>
      <c r="N29" s="568"/>
      <c r="O29" s="568"/>
      <c r="P29" s="568"/>
      <c r="Q29" s="568"/>
      <c r="R29" s="569"/>
      <c r="S29" s="115"/>
      <c r="T29" s="570">
        <f>★注文シート!D55</f>
        <v>0</v>
      </c>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1"/>
      <c r="CX29" s="149" t="s">
        <v>195</v>
      </c>
      <c r="CY29" s="149" t="s">
        <v>196</v>
      </c>
      <c r="CZ29" s="149" t="s">
        <v>197</v>
      </c>
    </row>
    <row r="30" spans="2:104" ht="9" customHeight="1">
      <c r="B30" s="555"/>
      <c r="C30" s="556"/>
      <c r="D30" s="556"/>
      <c r="E30" s="556"/>
      <c r="F30" s="556"/>
      <c r="G30" s="556"/>
      <c r="H30" s="556"/>
      <c r="I30" s="556"/>
      <c r="J30" s="556"/>
      <c r="K30" s="556"/>
      <c r="L30" s="556"/>
      <c r="M30" s="556"/>
      <c r="N30" s="556"/>
      <c r="O30" s="556"/>
      <c r="P30" s="556"/>
      <c r="Q30" s="556"/>
      <c r="R30" s="557"/>
      <c r="S30" s="117"/>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1"/>
      <c r="CW30" s="106" t="s">
        <v>203</v>
      </c>
      <c r="CX30" s="106" t="s">
        <v>204</v>
      </c>
      <c r="CY30" s="106" t="s">
        <v>205</v>
      </c>
      <c r="CZ30" s="150">
        <v>0</v>
      </c>
    </row>
    <row r="31" spans="2:104" ht="9" customHeight="1">
      <c r="B31" s="552" t="s">
        <v>187</v>
      </c>
      <c r="C31" s="553"/>
      <c r="D31" s="553"/>
      <c r="E31" s="553"/>
      <c r="F31" s="553"/>
      <c r="G31" s="553"/>
      <c r="H31" s="553"/>
      <c r="I31" s="553"/>
      <c r="J31" s="553"/>
      <c r="K31" s="553"/>
      <c r="L31" s="553"/>
      <c r="M31" s="553"/>
      <c r="N31" s="553"/>
      <c r="O31" s="553"/>
      <c r="P31" s="553"/>
      <c r="Q31" s="553"/>
      <c r="R31" s="554"/>
      <c r="S31" s="118"/>
      <c r="T31" s="558">
        <f>★注文シート!F55</f>
        <v>0</v>
      </c>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9"/>
      <c r="CW31" s="106" t="s">
        <v>206</v>
      </c>
      <c r="CX31" s="106" t="s">
        <v>207</v>
      </c>
      <c r="CY31" s="106" t="s">
        <v>205</v>
      </c>
      <c r="CZ31" s="150">
        <v>0</v>
      </c>
    </row>
    <row r="32" spans="2:104" ht="9" customHeight="1">
      <c r="B32" s="555"/>
      <c r="C32" s="556"/>
      <c r="D32" s="556"/>
      <c r="E32" s="556"/>
      <c r="F32" s="556"/>
      <c r="G32" s="556"/>
      <c r="H32" s="556"/>
      <c r="I32" s="556"/>
      <c r="J32" s="556"/>
      <c r="K32" s="556"/>
      <c r="L32" s="556"/>
      <c r="M32" s="556"/>
      <c r="N32" s="556"/>
      <c r="O32" s="556"/>
      <c r="P32" s="556"/>
      <c r="Q32" s="556"/>
      <c r="R32" s="557"/>
      <c r="S32" s="117"/>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1"/>
      <c r="CW32" s="106" t="s">
        <v>209</v>
      </c>
      <c r="CX32" s="106" t="s">
        <v>210</v>
      </c>
      <c r="CY32" s="106" t="s">
        <v>205</v>
      </c>
      <c r="CZ32" s="150">
        <v>0</v>
      </c>
    </row>
    <row r="33" spans="2:105" ht="9" customHeight="1">
      <c r="B33" s="552" t="s">
        <v>188</v>
      </c>
      <c r="C33" s="553"/>
      <c r="D33" s="553"/>
      <c r="E33" s="553"/>
      <c r="F33" s="553"/>
      <c r="G33" s="553"/>
      <c r="H33" s="553"/>
      <c r="I33" s="553"/>
      <c r="J33" s="553"/>
      <c r="K33" s="553"/>
      <c r="L33" s="553"/>
      <c r="M33" s="553"/>
      <c r="N33" s="553"/>
      <c r="O33" s="553"/>
      <c r="P33" s="553"/>
      <c r="Q33" s="553"/>
      <c r="R33" s="554"/>
      <c r="S33" s="119"/>
      <c r="T33" s="594">
        <f>★注文シート!E55</f>
        <v>0</v>
      </c>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4"/>
      <c r="BM33" s="594"/>
      <c r="BN33" s="594"/>
      <c r="BO33" s="594"/>
      <c r="BP33" s="594"/>
      <c r="BQ33" s="594"/>
      <c r="BR33" s="594"/>
      <c r="BS33" s="594"/>
      <c r="BT33" s="594"/>
      <c r="BU33" s="594"/>
      <c r="BV33" s="594"/>
      <c r="BW33" s="594"/>
      <c r="BX33" s="594"/>
      <c r="BY33" s="594"/>
      <c r="BZ33" s="594"/>
      <c r="CA33" s="594"/>
      <c r="CB33" s="594"/>
      <c r="CC33" s="594"/>
      <c r="CD33" s="594"/>
      <c r="CE33" s="594"/>
      <c r="CF33" s="594"/>
      <c r="CG33" s="594"/>
      <c r="CH33" s="594"/>
      <c r="CI33" s="594"/>
      <c r="CJ33" s="594"/>
      <c r="CK33" s="594"/>
      <c r="CL33" s="594"/>
      <c r="CM33" s="594"/>
      <c r="CN33" s="594"/>
      <c r="CO33" s="594"/>
      <c r="CP33" s="594"/>
      <c r="CQ33" s="594"/>
      <c r="CR33" s="594"/>
      <c r="CS33" s="594"/>
      <c r="CT33" s="594"/>
      <c r="CU33" s="595"/>
      <c r="CW33" s="67" t="s">
        <v>211</v>
      </c>
      <c r="CX33" s="106" t="s">
        <v>212</v>
      </c>
      <c r="CY33" s="106" t="s">
        <v>205</v>
      </c>
      <c r="CZ33" s="150">
        <v>0</v>
      </c>
    </row>
    <row r="34" spans="2:105" ht="9" customHeight="1">
      <c r="B34" s="555"/>
      <c r="C34" s="556"/>
      <c r="D34" s="556"/>
      <c r="E34" s="556"/>
      <c r="F34" s="556"/>
      <c r="G34" s="556"/>
      <c r="H34" s="556"/>
      <c r="I34" s="556"/>
      <c r="J34" s="556"/>
      <c r="K34" s="556"/>
      <c r="L34" s="556"/>
      <c r="M34" s="556"/>
      <c r="N34" s="556"/>
      <c r="O34" s="556"/>
      <c r="P34" s="556"/>
      <c r="Q34" s="556"/>
      <c r="R34" s="557"/>
      <c r="S34" s="11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c r="BM34" s="596"/>
      <c r="BN34" s="596"/>
      <c r="BO34" s="596"/>
      <c r="BP34" s="596"/>
      <c r="BQ34" s="596"/>
      <c r="BR34" s="596"/>
      <c r="BS34" s="596"/>
      <c r="BT34" s="596"/>
      <c r="BU34" s="596"/>
      <c r="BV34" s="596"/>
      <c r="BW34" s="596"/>
      <c r="BX34" s="596"/>
      <c r="BY34" s="596"/>
      <c r="BZ34" s="596"/>
      <c r="CA34" s="596"/>
      <c r="CB34" s="596"/>
      <c r="CC34" s="596"/>
      <c r="CD34" s="596"/>
      <c r="CE34" s="596"/>
      <c r="CF34" s="596"/>
      <c r="CG34" s="596"/>
      <c r="CH34" s="596"/>
      <c r="CI34" s="596"/>
      <c r="CJ34" s="596"/>
      <c r="CK34" s="596"/>
      <c r="CL34" s="596"/>
      <c r="CM34" s="596"/>
      <c r="CN34" s="596"/>
      <c r="CO34" s="596"/>
      <c r="CP34" s="596"/>
      <c r="CQ34" s="596"/>
      <c r="CR34" s="596"/>
      <c r="CS34" s="596"/>
      <c r="CT34" s="596"/>
      <c r="CU34" s="597"/>
      <c r="CW34" s="67" t="s">
        <v>213</v>
      </c>
      <c r="CX34" s="106" t="s">
        <v>214</v>
      </c>
      <c r="CY34" s="106" t="s">
        <v>205</v>
      </c>
      <c r="CZ34" s="150">
        <v>0</v>
      </c>
    </row>
    <row r="35" spans="2:105" ht="9" customHeight="1">
      <c r="B35" s="552" t="s">
        <v>190</v>
      </c>
      <c r="C35" s="553"/>
      <c r="D35" s="553"/>
      <c r="E35" s="553"/>
      <c r="F35" s="553"/>
      <c r="G35" s="553"/>
      <c r="H35" s="553"/>
      <c r="I35" s="553"/>
      <c r="J35" s="553"/>
      <c r="K35" s="553"/>
      <c r="L35" s="553"/>
      <c r="M35" s="553"/>
      <c r="N35" s="553"/>
      <c r="O35" s="553"/>
      <c r="P35" s="553"/>
      <c r="Q35" s="553"/>
      <c r="R35" s="554"/>
      <c r="S35" s="120"/>
      <c r="T35" s="601" t="s">
        <v>191</v>
      </c>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2"/>
      <c r="CW35" s="106" t="s">
        <v>215</v>
      </c>
      <c r="CX35" s="106" t="s">
        <v>216</v>
      </c>
      <c r="CY35" s="106" t="s">
        <v>205</v>
      </c>
      <c r="CZ35" s="150">
        <v>0</v>
      </c>
    </row>
    <row r="36" spans="2:105" ht="9" customHeight="1" thickBot="1">
      <c r="B36" s="598"/>
      <c r="C36" s="599"/>
      <c r="D36" s="599"/>
      <c r="E36" s="599"/>
      <c r="F36" s="599"/>
      <c r="G36" s="599"/>
      <c r="H36" s="599"/>
      <c r="I36" s="599"/>
      <c r="J36" s="599"/>
      <c r="K36" s="599"/>
      <c r="L36" s="599"/>
      <c r="M36" s="599"/>
      <c r="N36" s="599"/>
      <c r="O36" s="599"/>
      <c r="P36" s="599"/>
      <c r="Q36" s="599"/>
      <c r="R36" s="600"/>
      <c r="S36" s="121"/>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603"/>
      <c r="BB36" s="603"/>
      <c r="BC36" s="603"/>
      <c r="BD36" s="603"/>
      <c r="BE36" s="603"/>
      <c r="BF36" s="603"/>
      <c r="BG36" s="603"/>
      <c r="BH36" s="603"/>
      <c r="BI36" s="603"/>
      <c r="BJ36" s="603"/>
      <c r="BK36" s="603"/>
      <c r="BL36" s="603"/>
      <c r="BM36" s="603"/>
      <c r="BN36" s="603"/>
      <c r="BO36" s="603"/>
      <c r="BP36" s="603"/>
      <c r="BQ36" s="603"/>
      <c r="BR36" s="603"/>
      <c r="BS36" s="603"/>
      <c r="BT36" s="603"/>
      <c r="BU36" s="603"/>
      <c r="BV36" s="603"/>
      <c r="BW36" s="603"/>
      <c r="BX36" s="603"/>
      <c r="BY36" s="603"/>
      <c r="BZ36" s="603"/>
      <c r="CA36" s="603"/>
      <c r="CB36" s="603"/>
      <c r="CC36" s="603"/>
      <c r="CD36" s="603"/>
      <c r="CE36" s="603"/>
      <c r="CF36" s="603"/>
      <c r="CG36" s="603"/>
      <c r="CH36" s="603"/>
      <c r="CI36" s="603"/>
      <c r="CJ36" s="603"/>
      <c r="CK36" s="603"/>
      <c r="CL36" s="603"/>
      <c r="CM36" s="603"/>
      <c r="CN36" s="603"/>
      <c r="CO36" s="603"/>
      <c r="CP36" s="603"/>
      <c r="CQ36" s="603"/>
      <c r="CR36" s="603"/>
      <c r="CS36" s="603"/>
      <c r="CT36" s="603"/>
      <c r="CU36" s="604"/>
    </row>
    <row r="37" spans="2:105" ht="9" customHeight="1">
      <c r="B37" s="605" t="s">
        <v>192</v>
      </c>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606"/>
    </row>
    <row r="38" spans="2:105" ht="9" customHeight="1" thickBot="1">
      <c r="B38" s="60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606"/>
    </row>
    <row r="39" spans="2:105" ht="9" customHeight="1">
      <c r="B39" s="567" t="s">
        <v>193</v>
      </c>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3"/>
      <c r="CE39" s="567" t="s">
        <v>194</v>
      </c>
      <c r="CF39" s="572"/>
      <c r="CG39" s="572"/>
      <c r="CH39" s="572"/>
      <c r="CI39" s="572"/>
      <c r="CJ39" s="572"/>
      <c r="CK39" s="572"/>
      <c r="CL39" s="572"/>
      <c r="CM39" s="572"/>
      <c r="CN39" s="572"/>
      <c r="CO39" s="572"/>
      <c r="CP39" s="572"/>
      <c r="CQ39" s="572"/>
      <c r="CR39" s="572"/>
      <c r="CS39" s="572"/>
      <c r="CT39" s="572"/>
      <c r="CU39" s="573"/>
    </row>
    <row r="40" spans="2:105" ht="9" customHeight="1">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6"/>
      <c r="CE40" s="574"/>
      <c r="CF40" s="575"/>
      <c r="CG40" s="575"/>
      <c r="CH40" s="575"/>
      <c r="CI40" s="575"/>
      <c r="CJ40" s="575"/>
      <c r="CK40" s="575"/>
      <c r="CL40" s="575"/>
      <c r="CM40" s="575"/>
      <c r="CN40" s="575"/>
      <c r="CO40" s="575"/>
      <c r="CP40" s="575"/>
      <c r="CQ40" s="575"/>
      <c r="CR40" s="575"/>
      <c r="CS40" s="575"/>
      <c r="CT40" s="575"/>
      <c r="CU40" s="576"/>
    </row>
    <row r="41" spans="2:105" ht="9" customHeight="1">
      <c r="B41" s="574" t="s">
        <v>198</v>
      </c>
      <c r="C41" s="580"/>
      <c r="D41" s="580"/>
      <c r="E41" s="583" t="s">
        <v>199</v>
      </c>
      <c r="F41" s="580"/>
      <c r="G41" s="580"/>
      <c r="H41" s="580"/>
      <c r="I41" s="580"/>
      <c r="J41" s="580"/>
      <c r="K41" s="584"/>
      <c r="L41" s="583" t="s">
        <v>200</v>
      </c>
      <c r="M41" s="580"/>
      <c r="N41" s="580"/>
      <c r="O41" s="580"/>
      <c r="P41" s="580"/>
      <c r="Q41" s="580"/>
      <c r="R41" s="580"/>
      <c r="S41" s="580"/>
      <c r="T41" s="580"/>
      <c r="U41" s="580"/>
      <c r="V41" s="580"/>
      <c r="W41" s="580"/>
      <c r="X41" s="580"/>
      <c r="Y41" s="584"/>
      <c r="Z41" s="583" t="s">
        <v>201</v>
      </c>
      <c r="AA41" s="575"/>
      <c r="AB41" s="575"/>
      <c r="AC41" s="575"/>
      <c r="AD41" s="575"/>
      <c r="AE41" s="575"/>
      <c r="AF41" s="575"/>
      <c r="AG41" s="575"/>
      <c r="AH41" s="575"/>
      <c r="AI41" s="575"/>
      <c r="AJ41" s="575"/>
      <c r="AK41" s="588" t="s">
        <v>202</v>
      </c>
      <c r="AL41" s="589"/>
      <c r="AM41" s="589"/>
      <c r="AN41" s="589"/>
      <c r="AO41" s="589"/>
      <c r="AP41" s="589"/>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90"/>
      <c r="CE41" s="574"/>
      <c r="CF41" s="575"/>
      <c r="CG41" s="575"/>
      <c r="CH41" s="575"/>
      <c r="CI41" s="575"/>
      <c r="CJ41" s="575"/>
      <c r="CK41" s="575"/>
      <c r="CL41" s="575"/>
      <c r="CM41" s="575"/>
      <c r="CN41" s="575"/>
      <c r="CO41" s="575"/>
      <c r="CP41" s="575"/>
      <c r="CQ41" s="575"/>
      <c r="CR41" s="575"/>
      <c r="CS41" s="575"/>
      <c r="CT41" s="575"/>
      <c r="CU41" s="576"/>
    </row>
    <row r="42" spans="2:105" ht="9" customHeight="1">
      <c r="B42" s="581"/>
      <c r="C42" s="582"/>
      <c r="D42" s="582"/>
      <c r="E42" s="585"/>
      <c r="F42" s="582"/>
      <c r="G42" s="582"/>
      <c r="H42" s="582"/>
      <c r="I42" s="582"/>
      <c r="J42" s="582"/>
      <c r="K42" s="586"/>
      <c r="L42" s="585"/>
      <c r="M42" s="582"/>
      <c r="N42" s="582"/>
      <c r="O42" s="582"/>
      <c r="P42" s="582"/>
      <c r="Q42" s="582"/>
      <c r="R42" s="582"/>
      <c r="S42" s="582"/>
      <c r="T42" s="582"/>
      <c r="U42" s="582"/>
      <c r="V42" s="582"/>
      <c r="W42" s="582"/>
      <c r="X42" s="582"/>
      <c r="Y42" s="586"/>
      <c r="Z42" s="587"/>
      <c r="AA42" s="578"/>
      <c r="AB42" s="578"/>
      <c r="AC42" s="578"/>
      <c r="AD42" s="578"/>
      <c r="AE42" s="578"/>
      <c r="AF42" s="578"/>
      <c r="AG42" s="578"/>
      <c r="AH42" s="578"/>
      <c r="AI42" s="578"/>
      <c r="AJ42" s="578"/>
      <c r="AK42" s="591"/>
      <c r="AL42" s="592"/>
      <c r="AM42" s="592"/>
      <c r="AN42" s="592"/>
      <c r="AO42" s="592"/>
      <c r="AP42" s="592"/>
      <c r="AQ42" s="592"/>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3"/>
      <c r="CE42" s="577"/>
      <c r="CF42" s="578"/>
      <c r="CG42" s="578"/>
      <c r="CH42" s="578"/>
      <c r="CI42" s="578"/>
      <c r="CJ42" s="578"/>
      <c r="CK42" s="578"/>
      <c r="CL42" s="578"/>
      <c r="CM42" s="578"/>
      <c r="CN42" s="578"/>
      <c r="CO42" s="578"/>
      <c r="CP42" s="578"/>
      <c r="CQ42" s="578"/>
      <c r="CR42" s="578"/>
      <c r="CS42" s="578"/>
      <c r="CT42" s="578"/>
      <c r="CU42" s="579"/>
      <c r="CW42" s="146" t="s">
        <v>251</v>
      </c>
      <c r="CX42" s="147" t="s">
        <v>252</v>
      </c>
      <c r="CY42" s="147" t="s">
        <v>253</v>
      </c>
      <c r="CZ42" s="147" t="s">
        <v>254</v>
      </c>
      <c r="DA42" s="148" t="s">
        <v>255</v>
      </c>
    </row>
    <row r="43" spans="2:105" ht="9" customHeight="1">
      <c r="B43" s="614">
        <v>1</v>
      </c>
      <c r="C43" s="615"/>
      <c r="D43" s="616"/>
      <c r="E43" s="617" t="str">
        <f>CW43</f>
        <v>-</v>
      </c>
      <c r="F43" s="618"/>
      <c r="G43" s="618"/>
      <c r="H43" s="618"/>
      <c r="I43" s="618"/>
      <c r="J43" s="618"/>
      <c r="K43" s="619"/>
      <c r="L43" s="623" t="str">
        <f>CY43</f>
        <v>-</v>
      </c>
      <c r="M43" s="624"/>
      <c r="N43" s="624"/>
      <c r="O43" s="624"/>
      <c r="P43" s="624"/>
      <c r="Q43" s="624"/>
      <c r="R43" s="624"/>
      <c r="S43" s="624"/>
      <c r="T43" s="624"/>
      <c r="U43" s="624"/>
      <c r="V43" s="624"/>
      <c r="W43" s="624"/>
      <c r="X43" s="624"/>
      <c r="Y43" s="625"/>
      <c r="Z43" s="629" t="str">
        <f>CX43</f>
        <v>-</v>
      </c>
      <c r="AA43" s="630"/>
      <c r="AB43" s="630"/>
      <c r="AC43" s="630"/>
      <c r="AD43" s="630"/>
      <c r="AE43" s="630"/>
      <c r="AF43" s="630"/>
      <c r="AG43" s="630"/>
      <c r="AH43" s="630"/>
      <c r="AI43" s="630"/>
      <c r="AJ43" s="630"/>
      <c r="AK43" s="629" t="str">
        <f>IF(DA43="","-",DA43)</f>
        <v>-</v>
      </c>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0"/>
      <c r="BW43" s="630"/>
      <c r="BX43" s="630"/>
      <c r="BY43" s="630"/>
      <c r="BZ43" s="630"/>
      <c r="CA43" s="630"/>
      <c r="CB43" s="630"/>
      <c r="CC43" s="630"/>
      <c r="CD43" s="633"/>
      <c r="CE43" s="661" t="str">
        <f>IF(DA43&amp;DA45&amp;DA47&amp;DA49&amp;DA51&lt;&gt;"","検出","不検出")</f>
        <v>不検出</v>
      </c>
      <c r="CF43" s="662"/>
      <c r="CG43" s="662"/>
      <c r="CH43" s="662"/>
      <c r="CI43" s="662"/>
      <c r="CJ43" s="662"/>
      <c r="CK43" s="662"/>
      <c r="CL43" s="662"/>
      <c r="CM43" s="662"/>
      <c r="CN43" s="662"/>
      <c r="CO43" s="662"/>
      <c r="CP43" s="662"/>
      <c r="CQ43" s="662"/>
      <c r="CR43" s="662"/>
      <c r="CS43" s="662"/>
      <c r="CT43" s="662"/>
      <c r="CU43" s="663"/>
      <c r="CW43" s="533" t="s">
        <v>256</v>
      </c>
      <c r="CX43" s="535" t="s">
        <v>256</v>
      </c>
      <c r="CY43" s="535" t="s">
        <v>256</v>
      </c>
      <c r="CZ43" s="535" t="s">
        <v>256</v>
      </c>
      <c r="DA43" s="535"/>
    </row>
    <row r="44" spans="2:105" ht="9" customHeight="1">
      <c r="B44" s="581"/>
      <c r="C44" s="582"/>
      <c r="D44" s="586"/>
      <c r="E44" s="620"/>
      <c r="F44" s="621"/>
      <c r="G44" s="621"/>
      <c r="H44" s="621"/>
      <c r="I44" s="621"/>
      <c r="J44" s="621"/>
      <c r="K44" s="622"/>
      <c r="L44" s="626"/>
      <c r="M44" s="627"/>
      <c r="N44" s="627"/>
      <c r="O44" s="627"/>
      <c r="P44" s="627"/>
      <c r="Q44" s="627"/>
      <c r="R44" s="627"/>
      <c r="S44" s="627"/>
      <c r="T44" s="627"/>
      <c r="U44" s="627"/>
      <c r="V44" s="627"/>
      <c r="W44" s="627"/>
      <c r="X44" s="627"/>
      <c r="Y44" s="628"/>
      <c r="Z44" s="631"/>
      <c r="AA44" s="632"/>
      <c r="AB44" s="632"/>
      <c r="AC44" s="632"/>
      <c r="AD44" s="632"/>
      <c r="AE44" s="632"/>
      <c r="AF44" s="632"/>
      <c r="AG44" s="632"/>
      <c r="AH44" s="632"/>
      <c r="AI44" s="632"/>
      <c r="AJ44" s="632"/>
      <c r="AK44" s="608"/>
      <c r="AL44" s="609"/>
      <c r="AM44" s="609"/>
      <c r="AN44" s="609"/>
      <c r="AO44" s="609"/>
      <c r="AP44" s="609"/>
      <c r="AQ44" s="609"/>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09"/>
      <c r="BN44" s="609"/>
      <c r="BO44" s="609"/>
      <c r="BP44" s="609"/>
      <c r="BQ44" s="609"/>
      <c r="BR44" s="609"/>
      <c r="BS44" s="609"/>
      <c r="BT44" s="609"/>
      <c r="BU44" s="609"/>
      <c r="BV44" s="609"/>
      <c r="BW44" s="609"/>
      <c r="BX44" s="609"/>
      <c r="BY44" s="609"/>
      <c r="BZ44" s="609"/>
      <c r="CA44" s="609"/>
      <c r="CB44" s="609"/>
      <c r="CC44" s="609"/>
      <c r="CD44" s="610"/>
      <c r="CE44" s="664"/>
      <c r="CF44" s="665"/>
      <c r="CG44" s="665"/>
      <c r="CH44" s="665"/>
      <c r="CI44" s="665"/>
      <c r="CJ44" s="665"/>
      <c r="CK44" s="665"/>
      <c r="CL44" s="665"/>
      <c r="CM44" s="665"/>
      <c r="CN44" s="665"/>
      <c r="CO44" s="665"/>
      <c r="CP44" s="665"/>
      <c r="CQ44" s="665"/>
      <c r="CR44" s="665"/>
      <c r="CS44" s="665"/>
      <c r="CT44" s="665"/>
      <c r="CU44" s="666"/>
      <c r="CW44" s="534"/>
      <c r="CX44" s="536"/>
      <c r="CY44" s="536"/>
      <c r="CZ44" s="536"/>
      <c r="DA44" s="536"/>
    </row>
    <row r="45" spans="2:105" ht="9" customHeight="1">
      <c r="B45" s="634">
        <v>2</v>
      </c>
      <c r="C45" s="615"/>
      <c r="D45" s="616"/>
      <c r="E45" s="617" t="str">
        <f t="shared" ref="E45" si="0">CW45</f>
        <v>-</v>
      </c>
      <c r="F45" s="618"/>
      <c r="G45" s="618"/>
      <c r="H45" s="618"/>
      <c r="I45" s="618"/>
      <c r="J45" s="618"/>
      <c r="K45" s="619"/>
      <c r="L45" s="635" t="str">
        <f t="shared" ref="L45" si="1">CY45</f>
        <v>-</v>
      </c>
      <c r="M45" s="624"/>
      <c r="N45" s="624"/>
      <c r="O45" s="624"/>
      <c r="P45" s="624"/>
      <c r="Q45" s="624"/>
      <c r="R45" s="624"/>
      <c r="S45" s="624"/>
      <c r="T45" s="624"/>
      <c r="U45" s="624"/>
      <c r="V45" s="624"/>
      <c r="W45" s="624"/>
      <c r="X45" s="624"/>
      <c r="Y45" s="625"/>
      <c r="Z45" s="629" t="str">
        <f t="shared" ref="Z45" si="2">CX45</f>
        <v>-</v>
      </c>
      <c r="AA45" s="630"/>
      <c r="AB45" s="630"/>
      <c r="AC45" s="630"/>
      <c r="AD45" s="630"/>
      <c r="AE45" s="630"/>
      <c r="AF45" s="630"/>
      <c r="AG45" s="630"/>
      <c r="AH45" s="630"/>
      <c r="AI45" s="630"/>
      <c r="AJ45" s="630"/>
      <c r="AK45" s="629" t="str">
        <f t="shared" ref="AK45" si="3">IF(DA45="","-",DA45)</f>
        <v>-</v>
      </c>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0"/>
      <c r="BU45" s="630"/>
      <c r="BV45" s="630"/>
      <c r="BW45" s="630"/>
      <c r="BX45" s="630"/>
      <c r="BY45" s="630"/>
      <c r="BZ45" s="630"/>
      <c r="CA45" s="630"/>
      <c r="CB45" s="630"/>
      <c r="CC45" s="630"/>
      <c r="CD45" s="633"/>
      <c r="CE45" s="664"/>
      <c r="CF45" s="665"/>
      <c r="CG45" s="665"/>
      <c r="CH45" s="665"/>
      <c r="CI45" s="665"/>
      <c r="CJ45" s="665"/>
      <c r="CK45" s="665"/>
      <c r="CL45" s="665"/>
      <c r="CM45" s="665"/>
      <c r="CN45" s="665"/>
      <c r="CO45" s="665"/>
      <c r="CP45" s="665"/>
      <c r="CQ45" s="665"/>
      <c r="CR45" s="665"/>
      <c r="CS45" s="665"/>
      <c r="CT45" s="665"/>
      <c r="CU45" s="666"/>
      <c r="CW45" s="533" t="s">
        <v>256</v>
      </c>
      <c r="CX45" s="535" t="s">
        <v>256</v>
      </c>
      <c r="CY45" s="535" t="s">
        <v>256</v>
      </c>
      <c r="CZ45" s="535" t="s">
        <v>256</v>
      </c>
      <c r="DA45" s="535"/>
    </row>
    <row r="46" spans="2:105" ht="9" customHeight="1">
      <c r="B46" s="581"/>
      <c r="C46" s="582"/>
      <c r="D46" s="586"/>
      <c r="E46" s="620"/>
      <c r="F46" s="621"/>
      <c r="G46" s="621"/>
      <c r="H46" s="621"/>
      <c r="I46" s="621"/>
      <c r="J46" s="621"/>
      <c r="K46" s="622"/>
      <c r="L46" s="626"/>
      <c r="M46" s="627"/>
      <c r="N46" s="627"/>
      <c r="O46" s="627"/>
      <c r="P46" s="627"/>
      <c r="Q46" s="627"/>
      <c r="R46" s="627"/>
      <c r="S46" s="627"/>
      <c r="T46" s="627"/>
      <c r="U46" s="627"/>
      <c r="V46" s="627"/>
      <c r="W46" s="627"/>
      <c r="X46" s="627"/>
      <c r="Y46" s="628"/>
      <c r="Z46" s="631"/>
      <c r="AA46" s="632"/>
      <c r="AB46" s="632"/>
      <c r="AC46" s="632"/>
      <c r="AD46" s="632"/>
      <c r="AE46" s="632"/>
      <c r="AF46" s="632"/>
      <c r="AG46" s="632"/>
      <c r="AH46" s="632"/>
      <c r="AI46" s="632"/>
      <c r="AJ46" s="632"/>
      <c r="AK46" s="631"/>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60"/>
      <c r="CE46" s="664"/>
      <c r="CF46" s="665"/>
      <c r="CG46" s="665"/>
      <c r="CH46" s="665"/>
      <c r="CI46" s="665"/>
      <c r="CJ46" s="665"/>
      <c r="CK46" s="665"/>
      <c r="CL46" s="665"/>
      <c r="CM46" s="665"/>
      <c r="CN46" s="665"/>
      <c r="CO46" s="665"/>
      <c r="CP46" s="665"/>
      <c r="CQ46" s="665"/>
      <c r="CR46" s="665"/>
      <c r="CS46" s="665"/>
      <c r="CT46" s="665"/>
      <c r="CU46" s="666"/>
      <c r="CW46" s="534"/>
      <c r="CX46" s="536"/>
      <c r="CY46" s="536"/>
      <c r="CZ46" s="536"/>
      <c r="DA46" s="536"/>
    </row>
    <row r="47" spans="2:105" ht="9" customHeight="1">
      <c r="B47" s="634">
        <v>3</v>
      </c>
      <c r="C47" s="615"/>
      <c r="D47" s="616"/>
      <c r="E47" s="617" t="str">
        <f t="shared" ref="E47" si="4">CW47</f>
        <v>-</v>
      </c>
      <c r="F47" s="618"/>
      <c r="G47" s="618"/>
      <c r="H47" s="618"/>
      <c r="I47" s="618"/>
      <c r="J47" s="618"/>
      <c r="K47" s="619"/>
      <c r="L47" s="635" t="str">
        <f t="shared" ref="L47" si="5">CY47</f>
        <v>-</v>
      </c>
      <c r="M47" s="624"/>
      <c r="N47" s="624"/>
      <c r="O47" s="624"/>
      <c r="P47" s="624"/>
      <c r="Q47" s="624"/>
      <c r="R47" s="624"/>
      <c r="S47" s="624"/>
      <c r="T47" s="624"/>
      <c r="U47" s="624"/>
      <c r="V47" s="624"/>
      <c r="W47" s="624"/>
      <c r="X47" s="624"/>
      <c r="Y47" s="625"/>
      <c r="Z47" s="629" t="str">
        <f t="shared" ref="Z47" si="6">CX47</f>
        <v>-</v>
      </c>
      <c r="AA47" s="630"/>
      <c r="AB47" s="630"/>
      <c r="AC47" s="630"/>
      <c r="AD47" s="630"/>
      <c r="AE47" s="630"/>
      <c r="AF47" s="630"/>
      <c r="AG47" s="630"/>
      <c r="AH47" s="630"/>
      <c r="AI47" s="630"/>
      <c r="AJ47" s="630"/>
      <c r="AK47" s="608" t="str">
        <f t="shared" ref="AK47" si="7">IF(DA47="","-",DA47)</f>
        <v>-</v>
      </c>
      <c r="AL47" s="609"/>
      <c r="AM47" s="609"/>
      <c r="AN47" s="609"/>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10"/>
      <c r="CE47" s="664"/>
      <c r="CF47" s="665"/>
      <c r="CG47" s="665"/>
      <c r="CH47" s="665"/>
      <c r="CI47" s="665"/>
      <c r="CJ47" s="665"/>
      <c r="CK47" s="665"/>
      <c r="CL47" s="665"/>
      <c r="CM47" s="665"/>
      <c r="CN47" s="665"/>
      <c r="CO47" s="665"/>
      <c r="CP47" s="665"/>
      <c r="CQ47" s="665"/>
      <c r="CR47" s="665"/>
      <c r="CS47" s="665"/>
      <c r="CT47" s="665"/>
      <c r="CU47" s="666"/>
      <c r="CW47" s="533" t="s">
        <v>256</v>
      </c>
      <c r="CX47" s="535" t="s">
        <v>256</v>
      </c>
      <c r="CY47" s="535" t="s">
        <v>256</v>
      </c>
      <c r="CZ47" s="535" t="s">
        <v>256</v>
      </c>
      <c r="DA47" s="535"/>
    </row>
    <row r="48" spans="2:105" ht="9" customHeight="1">
      <c r="B48" s="581"/>
      <c r="C48" s="582"/>
      <c r="D48" s="586"/>
      <c r="E48" s="620"/>
      <c r="F48" s="621"/>
      <c r="G48" s="621"/>
      <c r="H48" s="621"/>
      <c r="I48" s="621"/>
      <c r="J48" s="621"/>
      <c r="K48" s="622"/>
      <c r="L48" s="626"/>
      <c r="M48" s="627"/>
      <c r="N48" s="627"/>
      <c r="O48" s="627"/>
      <c r="P48" s="627"/>
      <c r="Q48" s="627"/>
      <c r="R48" s="627"/>
      <c r="S48" s="627"/>
      <c r="T48" s="627"/>
      <c r="U48" s="627"/>
      <c r="V48" s="627"/>
      <c r="W48" s="627"/>
      <c r="X48" s="627"/>
      <c r="Y48" s="628"/>
      <c r="Z48" s="631"/>
      <c r="AA48" s="632"/>
      <c r="AB48" s="632"/>
      <c r="AC48" s="632"/>
      <c r="AD48" s="632"/>
      <c r="AE48" s="632"/>
      <c r="AF48" s="632"/>
      <c r="AG48" s="632"/>
      <c r="AH48" s="632"/>
      <c r="AI48" s="632"/>
      <c r="AJ48" s="632"/>
      <c r="AK48" s="608"/>
      <c r="AL48" s="609"/>
      <c r="AM48" s="609"/>
      <c r="AN48" s="609"/>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10"/>
      <c r="CE48" s="664"/>
      <c r="CF48" s="665"/>
      <c r="CG48" s="665"/>
      <c r="CH48" s="665"/>
      <c r="CI48" s="665"/>
      <c r="CJ48" s="665"/>
      <c r="CK48" s="665"/>
      <c r="CL48" s="665"/>
      <c r="CM48" s="665"/>
      <c r="CN48" s="665"/>
      <c r="CO48" s="665"/>
      <c r="CP48" s="665"/>
      <c r="CQ48" s="665"/>
      <c r="CR48" s="665"/>
      <c r="CS48" s="665"/>
      <c r="CT48" s="665"/>
      <c r="CU48" s="666"/>
      <c r="CW48" s="534"/>
      <c r="CX48" s="536"/>
      <c r="CY48" s="536"/>
      <c r="CZ48" s="536"/>
      <c r="DA48" s="536"/>
    </row>
    <row r="49" spans="2:105" ht="9" customHeight="1">
      <c r="B49" s="634">
        <v>4</v>
      </c>
      <c r="C49" s="615"/>
      <c r="D49" s="616"/>
      <c r="E49" s="617" t="str">
        <f t="shared" ref="E49" si="8">CW49</f>
        <v>-</v>
      </c>
      <c r="F49" s="618"/>
      <c r="G49" s="618"/>
      <c r="H49" s="618"/>
      <c r="I49" s="618"/>
      <c r="J49" s="618"/>
      <c r="K49" s="619"/>
      <c r="L49" s="635" t="str">
        <f t="shared" ref="L49" si="9">CY49</f>
        <v>-</v>
      </c>
      <c r="M49" s="624"/>
      <c r="N49" s="624"/>
      <c r="O49" s="624"/>
      <c r="P49" s="624"/>
      <c r="Q49" s="624"/>
      <c r="R49" s="624"/>
      <c r="S49" s="624"/>
      <c r="T49" s="624"/>
      <c r="U49" s="624"/>
      <c r="V49" s="624"/>
      <c r="W49" s="624"/>
      <c r="X49" s="624"/>
      <c r="Y49" s="625"/>
      <c r="Z49" s="629" t="str">
        <f t="shared" ref="Z49" si="10">CX49</f>
        <v>-</v>
      </c>
      <c r="AA49" s="630"/>
      <c r="AB49" s="630"/>
      <c r="AC49" s="630"/>
      <c r="AD49" s="630"/>
      <c r="AE49" s="630"/>
      <c r="AF49" s="630"/>
      <c r="AG49" s="630"/>
      <c r="AH49" s="630"/>
      <c r="AI49" s="630"/>
      <c r="AJ49" s="630"/>
      <c r="AK49" s="629" t="str">
        <f t="shared" ref="AK49" si="11">IF(DA49="","-",DA49)</f>
        <v>-</v>
      </c>
      <c r="AL49" s="630"/>
      <c r="AM49" s="630"/>
      <c r="AN49" s="630"/>
      <c r="AO49" s="630"/>
      <c r="AP49" s="630"/>
      <c r="AQ49" s="630"/>
      <c r="AR49" s="630"/>
      <c r="AS49" s="630"/>
      <c r="AT49" s="630"/>
      <c r="AU49" s="630"/>
      <c r="AV49" s="630"/>
      <c r="AW49" s="630"/>
      <c r="AX49" s="630"/>
      <c r="AY49" s="630"/>
      <c r="AZ49" s="630"/>
      <c r="BA49" s="630"/>
      <c r="BB49" s="630"/>
      <c r="BC49" s="630"/>
      <c r="BD49" s="630"/>
      <c r="BE49" s="630"/>
      <c r="BF49" s="630"/>
      <c r="BG49" s="630"/>
      <c r="BH49" s="630"/>
      <c r="BI49" s="630"/>
      <c r="BJ49" s="630"/>
      <c r="BK49" s="630"/>
      <c r="BL49" s="630"/>
      <c r="BM49" s="630"/>
      <c r="BN49" s="630"/>
      <c r="BO49" s="630"/>
      <c r="BP49" s="630"/>
      <c r="BQ49" s="630"/>
      <c r="BR49" s="630"/>
      <c r="BS49" s="630"/>
      <c r="BT49" s="630"/>
      <c r="BU49" s="630"/>
      <c r="BV49" s="630"/>
      <c r="BW49" s="630"/>
      <c r="BX49" s="630"/>
      <c r="BY49" s="630"/>
      <c r="BZ49" s="630"/>
      <c r="CA49" s="630"/>
      <c r="CB49" s="630"/>
      <c r="CC49" s="630"/>
      <c r="CD49" s="633"/>
      <c r="CE49" s="664"/>
      <c r="CF49" s="665"/>
      <c r="CG49" s="665"/>
      <c r="CH49" s="665"/>
      <c r="CI49" s="665"/>
      <c r="CJ49" s="665"/>
      <c r="CK49" s="665"/>
      <c r="CL49" s="665"/>
      <c r="CM49" s="665"/>
      <c r="CN49" s="665"/>
      <c r="CO49" s="665"/>
      <c r="CP49" s="665"/>
      <c r="CQ49" s="665"/>
      <c r="CR49" s="665"/>
      <c r="CS49" s="665"/>
      <c r="CT49" s="665"/>
      <c r="CU49" s="666"/>
      <c r="CW49" s="533" t="s">
        <v>256</v>
      </c>
      <c r="CX49" s="535" t="s">
        <v>256</v>
      </c>
      <c r="CY49" s="535" t="s">
        <v>256</v>
      </c>
      <c r="CZ49" s="535" t="s">
        <v>256</v>
      </c>
      <c r="DA49" s="535"/>
    </row>
    <row r="50" spans="2:105" ht="9" customHeight="1">
      <c r="B50" s="581"/>
      <c r="C50" s="582"/>
      <c r="D50" s="586"/>
      <c r="E50" s="620"/>
      <c r="F50" s="621"/>
      <c r="G50" s="621"/>
      <c r="H50" s="621"/>
      <c r="I50" s="621"/>
      <c r="J50" s="621"/>
      <c r="K50" s="622"/>
      <c r="L50" s="626"/>
      <c r="M50" s="627"/>
      <c r="N50" s="627"/>
      <c r="O50" s="627"/>
      <c r="P50" s="627"/>
      <c r="Q50" s="627"/>
      <c r="R50" s="627"/>
      <c r="S50" s="627"/>
      <c r="T50" s="627"/>
      <c r="U50" s="627"/>
      <c r="V50" s="627"/>
      <c r="W50" s="627"/>
      <c r="X50" s="627"/>
      <c r="Y50" s="628"/>
      <c r="Z50" s="631"/>
      <c r="AA50" s="632"/>
      <c r="AB50" s="632"/>
      <c r="AC50" s="632"/>
      <c r="AD50" s="632"/>
      <c r="AE50" s="632"/>
      <c r="AF50" s="632"/>
      <c r="AG50" s="632"/>
      <c r="AH50" s="632"/>
      <c r="AI50" s="632"/>
      <c r="AJ50" s="632"/>
      <c r="AK50" s="631"/>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2"/>
      <c r="BW50" s="632"/>
      <c r="BX50" s="632"/>
      <c r="BY50" s="632"/>
      <c r="BZ50" s="632"/>
      <c r="CA50" s="632"/>
      <c r="CB50" s="632"/>
      <c r="CC50" s="632"/>
      <c r="CD50" s="660"/>
      <c r="CE50" s="664"/>
      <c r="CF50" s="665"/>
      <c r="CG50" s="665"/>
      <c r="CH50" s="665"/>
      <c r="CI50" s="665"/>
      <c r="CJ50" s="665"/>
      <c r="CK50" s="665"/>
      <c r="CL50" s="665"/>
      <c r="CM50" s="665"/>
      <c r="CN50" s="665"/>
      <c r="CO50" s="665"/>
      <c r="CP50" s="665"/>
      <c r="CQ50" s="665"/>
      <c r="CR50" s="665"/>
      <c r="CS50" s="665"/>
      <c r="CT50" s="665"/>
      <c r="CU50" s="666"/>
      <c r="CW50" s="534"/>
      <c r="CX50" s="536"/>
      <c r="CY50" s="536"/>
      <c r="CZ50" s="536"/>
      <c r="DA50" s="536"/>
    </row>
    <row r="51" spans="2:105" ht="9" customHeight="1">
      <c r="B51" s="634">
        <v>5</v>
      </c>
      <c r="C51" s="615"/>
      <c r="D51" s="616"/>
      <c r="E51" s="617" t="str">
        <f t="shared" ref="E51" si="12">CW51</f>
        <v>-</v>
      </c>
      <c r="F51" s="618"/>
      <c r="G51" s="618"/>
      <c r="H51" s="618"/>
      <c r="I51" s="618"/>
      <c r="J51" s="618"/>
      <c r="K51" s="619"/>
      <c r="L51" s="635" t="str">
        <f t="shared" ref="L51" si="13">CY51</f>
        <v>-</v>
      </c>
      <c r="M51" s="624"/>
      <c r="N51" s="624"/>
      <c r="O51" s="624"/>
      <c r="P51" s="624"/>
      <c r="Q51" s="624"/>
      <c r="R51" s="624"/>
      <c r="S51" s="624"/>
      <c r="T51" s="624"/>
      <c r="U51" s="624"/>
      <c r="V51" s="624"/>
      <c r="W51" s="624"/>
      <c r="X51" s="624"/>
      <c r="Y51" s="625"/>
      <c r="Z51" s="629" t="str">
        <f t="shared" ref="Z51" si="14">CX51</f>
        <v>-</v>
      </c>
      <c r="AA51" s="630"/>
      <c r="AB51" s="630"/>
      <c r="AC51" s="630"/>
      <c r="AD51" s="630"/>
      <c r="AE51" s="630"/>
      <c r="AF51" s="630"/>
      <c r="AG51" s="630"/>
      <c r="AH51" s="630"/>
      <c r="AI51" s="630"/>
      <c r="AJ51" s="630"/>
      <c r="AK51" s="608" t="str">
        <f t="shared" ref="AK51" si="15">IF(DA51="","-",DA51)</f>
        <v>-</v>
      </c>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09"/>
      <c r="BN51" s="609"/>
      <c r="BO51" s="609"/>
      <c r="BP51" s="609"/>
      <c r="BQ51" s="609"/>
      <c r="BR51" s="609"/>
      <c r="BS51" s="609"/>
      <c r="BT51" s="609"/>
      <c r="BU51" s="609"/>
      <c r="BV51" s="609"/>
      <c r="BW51" s="609"/>
      <c r="BX51" s="609"/>
      <c r="BY51" s="609"/>
      <c r="BZ51" s="609"/>
      <c r="CA51" s="609"/>
      <c r="CB51" s="609"/>
      <c r="CC51" s="609"/>
      <c r="CD51" s="610"/>
      <c r="CE51" s="664"/>
      <c r="CF51" s="665"/>
      <c r="CG51" s="665"/>
      <c r="CH51" s="665"/>
      <c r="CI51" s="665"/>
      <c r="CJ51" s="665"/>
      <c r="CK51" s="665"/>
      <c r="CL51" s="665"/>
      <c r="CM51" s="665"/>
      <c r="CN51" s="665"/>
      <c r="CO51" s="665"/>
      <c r="CP51" s="665"/>
      <c r="CQ51" s="665"/>
      <c r="CR51" s="665"/>
      <c r="CS51" s="665"/>
      <c r="CT51" s="665"/>
      <c r="CU51" s="666"/>
      <c r="CW51" s="533" t="s">
        <v>256</v>
      </c>
      <c r="CX51" s="535" t="s">
        <v>256</v>
      </c>
      <c r="CY51" s="535" t="s">
        <v>256</v>
      </c>
      <c r="CZ51" s="535" t="s">
        <v>256</v>
      </c>
      <c r="DA51" s="535"/>
    </row>
    <row r="52" spans="2:105" ht="9" customHeight="1" thickBot="1">
      <c r="B52" s="598"/>
      <c r="C52" s="599"/>
      <c r="D52" s="600"/>
      <c r="E52" s="620"/>
      <c r="F52" s="621"/>
      <c r="G52" s="621"/>
      <c r="H52" s="621"/>
      <c r="I52" s="621"/>
      <c r="J52" s="621"/>
      <c r="K52" s="622"/>
      <c r="L52" s="636"/>
      <c r="M52" s="637"/>
      <c r="N52" s="637"/>
      <c r="O52" s="637"/>
      <c r="P52" s="637"/>
      <c r="Q52" s="637"/>
      <c r="R52" s="637"/>
      <c r="S52" s="637"/>
      <c r="T52" s="637"/>
      <c r="U52" s="637"/>
      <c r="V52" s="637"/>
      <c r="W52" s="637"/>
      <c r="X52" s="637"/>
      <c r="Y52" s="638"/>
      <c r="Z52" s="611"/>
      <c r="AA52" s="612"/>
      <c r="AB52" s="612"/>
      <c r="AC52" s="612"/>
      <c r="AD52" s="612"/>
      <c r="AE52" s="612"/>
      <c r="AF52" s="612"/>
      <c r="AG52" s="612"/>
      <c r="AH52" s="612"/>
      <c r="AI52" s="612"/>
      <c r="AJ52" s="612"/>
      <c r="AK52" s="611"/>
      <c r="AL52" s="612"/>
      <c r="AM52" s="612"/>
      <c r="AN52" s="612"/>
      <c r="AO52" s="612"/>
      <c r="AP52" s="612"/>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3"/>
      <c r="CE52" s="667"/>
      <c r="CF52" s="668"/>
      <c r="CG52" s="668"/>
      <c r="CH52" s="668"/>
      <c r="CI52" s="668"/>
      <c r="CJ52" s="668"/>
      <c r="CK52" s="668"/>
      <c r="CL52" s="668"/>
      <c r="CM52" s="668"/>
      <c r="CN52" s="668"/>
      <c r="CO52" s="668"/>
      <c r="CP52" s="668"/>
      <c r="CQ52" s="668"/>
      <c r="CR52" s="668"/>
      <c r="CS52" s="668"/>
      <c r="CT52" s="668"/>
      <c r="CU52" s="669"/>
      <c r="CW52" s="534"/>
      <c r="CX52" s="536"/>
      <c r="CY52" s="536"/>
      <c r="CZ52" s="536"/>
      <c r="DA52" s="536"/>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659"/>
      <c r="CY53" s="67"/>
    </row>
    <row r="54" spans="2:105" ht="9" customHeight="1">
      <c r="B54" s="607"/>
      <c r="C54" s="580"/>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0"/>
      <c r="AU54" s="580"/>
      <c r="AV54" s="580"/>
      <c r="AW54" s="580"/>
      <c r="AX54" s="580"/>
      <c r="AY54" s="580"/>
      <c r="AZ54" s="580"/>
      <c r="BA54" s="580"/>
      <c r="BB54" s="580"/>
      <c r="BC54" s="580"/>
      <c r="BD54" s="580"/>
      <c r="BE54" s="580"/>
      <c r="BF54" s="580"/>
      <c r="BG54" s="580"/>
      <c r="BH54" s="580"/>
      <c r="BI54" s="580"/>
      <c r="BJ54" s="580"/>
      <c r="BK54" s="580"/>
      <c r="BL54" s="580"/>
      <c r="BM54" s="580"/>
      <c r="BN54" s="580"/>
      <c r="BO54" s="580"/>
      <c r="BP54" s="580"/>
      <c r="BQ54" s="580"/>
      <c r="BR54" s="580"/>
      <c r="BS54" s="580"/>
      <c r="BT54" s="580"/>
      <c r="BU54" s="580"/>
      <c r="BV54" s="580"/>
      <c r="BW54" s="580"/>
      <c r="BX54" s="580"/>
      <c r="BY54" s="580"/>
      <c r="BZ54" s="580"/>
      <c r="CA54" s="580"/>
      <c r="CB54" s="580"/>
      <c r="CC54" s="580"/>
      <c r="CD54" s="580"/>
      <c r="CE54" s="580"/>
      <c r="CF54" s="580"/>
      <c r="CG54" s="580"/>
      <c r="CH54" s="580"/>
      <c r="CI54" s="580"/>
      <c r="CJ54" s="580"/>
      <c r="CK54" s="580"/>
      <c r="CL54" s="580"/>
      <c r="CM54" s="580"/>
      <c r="CN54" s="580"/>
      <c r="CO54" s="580"/>
      <c r="CP54" s="580"/>
      <c r="CQ54" s="580"/>
      <c r="CR54" s="580"/>
      <c r="CS54" s="580"/>
      <c r="CT54" s="580"/>
      <c r="CU54" s="606"/>
      <c r="CY54" s="67"/>
    </row>
    <row r="55" spans="2:105" ht="7.5" customHeight="1">
      <c r="B55" s="614" t="s">
        <v>218</v>
      </c>
      <c r="C55" s="639"/>
      <c r="D55" s="639"/>
      <c r="E55" s="639"/>
      <c r="F55" s="639"/>
      <c r="G55" s="639"/>
      <c r="H55" s="639"/>
      <c r="I55" s="639"/>
      <c r="J55" s="639"/>
      <c r="K55" s="639"/>
      <c r="L55" s="639"/>
      <c r="M55" s="639"/>
      <c r="N55" s="639"/>
      <c r="O55" s="639"/>
      <c r="P55" s="639"/>
      <c r="Q55" s="639"/>
      <c r="R55" s="639"/>
      <c r="S55" s="639"/>
      <c r="T55" s="639"/>
      <c r="U55" s="639"/>
      <c r="V55" s="639"/>
      <c r="W55" s="616"/>
      <c r="X55" s="640" t="s">
        <v>219</v>
      </c>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16"/>
      <c r="BJ55" s="640" t="s">
        <v>220</v>
      </c>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41"/>
      <c r="CW55" s="152">
        <f>SUM(CW43:CW52)</f>
        <v>0</v>
      </c>
      <c r="CX55" s="123"/>
      <c r="CY55" s="67"/>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6"/>
      <c r="X56" s="585"/>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6"/>
      <c r="BJ56" s="585"/>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42"/>
      <c r="CX56" s="123"/>
      <c r="CY56" s="67"/>
    </row>
    <row r="57" spans="2:105" ht="9.75" customHeight="1">
      <c r="B57" s="643" t="str">
        <f>IF(CE43="不検出","不検出",IF(CE43="検出","クリソタイル",""))</f>
        <v>不検出</v>
      </c>
      <c r="C57" s="546"/>
      <c r="D57" s="546"/>
      <c r="E57" s="546"/>
      <c r="F57" s="546"/>
      <c r="G57" s="546"/>
      <c r="H57" s="546"/>
      <c r="I57" s="546"/>
      <c r="J57" s="546"/>
      <c r="K57" s="546"/>
      <c r="L57" s="546"/>
      <c r="M57" s="546"/>
      <c r="N57" s="546"/>
      <c r="O57" s="546"/>
      <c r="P57" s="546"/>
      <c r="Q57" s="546"/>
      <c r="R57" s="546"/>
      <c r="S57" s="546"/>
      <c r="T57" s="546"/>
      <c r="U57" s="546"/>
      <c r="V57" s="546"/>
      <c r="W57" s="584"/>
      <c r="X57" s="122"/>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5"/>
      <c r="BJ57" s="122"/>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6"/>
      <c r="CX57" s="123"/>
      <c r="CY57" s="67"/>
    </row>
    <row r="58" spans="2:105" ht="9.75" customHeight="1">
      <c r="B58" s="607"/>
      <c r="C58" s="546"/>
      <c r="D58" s="546"/>
      <c r="E58" s="546"/>
      <c r="F58" s="546"/>
      <c r="G58" s="546"/>
      <c r="H58" s="546"/>
      <c r="I58" s="546"/>
      <c r="J58" s="546"/>
      <c r="K58" s="546"/>
      <c r="L58" s="546"/>
      <c r="M58" s="546"/>
      <c r="N58" s="546"/>
      <c r="O58" s="546"/>
      <c r="P58" s="546"/>
      <c r="Q58" s="546"/>
      <c r="R58" s="546"/>
      <c r="S58" s="546"/>
      <c r="T58" s="546"/>
      <c r="U58" s="546"/>
      <c r="V58" s="546"/>
      <c r="W58" s="584"/>
      <c r="X58" s="127"/>
      <c r="Y58" s="109"/>
      <c r="Z58" s="109"/>
      <c r="AA58" s="109"/>
      <c r="AC58" s="539" t="s">
        <v>222</v>
      </c>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108"/>
      <c r="BF58" s="109"/>
      <c r="BG58" s="109"/>
      <c r="BH58" s="109"/>
      <c r="BI58" s="128"/>
      <c r="BJ58" s="127"/>
      <c r="BK58" s="109"/>
      <c r="BL58" s="109"/>
      <c r="BM58" s="109"/>
      <c r="BO58" s="539" t="s">
        <v>222</v>
      </c>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108"/>
      <c r="CR58" s="109"/>
      <c r="CS58" s="109"/>
      <c r="CT58" s="109"/>
      <c r="CU58" s="129"/>
      <c r="CX58" s="123"/>
      <c r="CY58" s="67"/>
    </row>
    <row r="59" spans="2:105" ht="9.75" customHeight="1">
      <c r="B59" s="607"/>
      <c r="C59" s="546"/>
      <c r="D59" s="546"/>
      <c r="E59" s="546"/>
      <c r="F59" s="546"/>
      <c r="G59" s="546"/>
      <c r="H59" s="546"/>
      <c r="I59" s="546"/>
      <c r="J59" s="546"/>
      <c r="K59" s="546"/>
      <c r="L59" s="546"/>
      <c r="M59" s="546"/>
      <c r="N59" s="546"/>
      <c r="O59" s="546"/>
      <c r="P59" s="546"/>
      <c r="Q59" s="546"/>
      <c r="R59" s="546"/>
      <c r="S59" s="546"/>
      <c r="T59" s="546"/>
      <c r="U59" s="546"/>
      <c r="V59" s="546"/>
      <c r="W59" s="584"/>
      <c r="X59" s="127"/>
      <c r="Y59" s="109"/>
      <c r="Z59" s="109"/>
      <c r="AA59" s="109"/>
      <c r="AB59" s="108"/>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108"/>
      <c r="BF59" s="109"/>
      <c r="BG59" s="109"/>
      <c r="BH59" s="109"/>
      <c r="BI59" s="128"/>
      <c r="BJ59" s="127"/>
      <c r="BK59" s="109"/>
      <c r="BL59" s="109"/>
      <c r="BM59" s="109"/>
      <c r="BN59" s="108"/>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108"/>
      <c r="CR59" s="109"/>
      <c r="CS59" s="109"/>
      <c r="CT59" s="109"/>
      <c r="CU59" s="129"/>
      <c r="CX59" s="123"/>
      <c r="CY59" s="67"/>
    </row>
    <row r="60" spans="2:105" ht="9.75" customHeight="1">
      <c r="B60" s="607"/>
      <c r="C60" s="546"/>
      <c r="D60" s="546"/>
      <c r="E60" s="546"/>
      <c r="F60" s="546"/>
      <c r="G60" s="546"/>
      <c r="H60" s="546"/>
      <c r="I60" s="546"/>
      <c r="J60" s="546"/>
      <c r="K60" s="546"/>
      <c r="L60" s="546"/>
      <c r="M60" s="546"/>
      <c r="N60" s="546"/>
      <c r="O60" s="546"/>
      <c r="P60" s="546"/>
      <c r="Q60" s="546"/>
      <c r="R60" s="546"/>
      <c r="S60" s="546"/>
      <c r="T60" s="546"/>
      <c r="U60" s="546"/>
      <c r="V60" s="546"/>
      <c r="W60" s="584"/>
      <c r="X60" s="127"/>
      <c r="Y60" s="109"/>
      <c r="Z60" s="109"/>
      <c r="AA60" s="109"/>
      <c r="AB60" s="108"/>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108"/>
      <c r="BF60" s="109"/>
      <c r="BG60" s="109"/>
      <c r="BH60" s="109"/>
      <c r="BI60" s="128"/>
      <c r="BJ60" s="127"/>
      <c r="BK60" s="109"/>
      <c r="BL60" s="109"/>
      <c r="BM60" s="109"/>
      <c r="BN60" s="108"/>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108"/>
      <c r="CR60" s="109"/>
      <c r="CS60" s="109"/>
      <c r="CT60" s="109"/>
      <c r="CU60" s="129"/>
      <c r="CX60" s="123"/>
    </row>
    <row r="61" spans="2:105" ht="9.75" customHeight="1">
      <c r="B61" s="607"/>
      <c r="C61" s="546"/>
      <c r="D61" s="546"/>
      <c r="E61" s="546"/>
      <c r="F61" s="546"/>
      <c r="G61" s="546"/>
      <c r="H61" s="546"/>
      <c r="I61" s="546"/>
      <c r="J61" s="546"/>
      <c r="K61" s="546"/>
      <c r="L61" s="546"/>
      <c r="M61" s="546"/>
      <c r="N61" s="546"/>
      <c r="O61" s="546"/>
      <c r="P61" s="546"/>
      <c r="Q61" s="546"/>
      <c r="R61" s="546"/>
      <c r="S61" s="546"/>
      <c r="T61" s="546"/>
      <c r="U61" s="546"/>
      <c r="V61" s="546"/>
      <c r="W61" s="584"/>
      <c r="X61" s="127"/>
      <c r="Y61" s="109"/>
      <c r="Z61" s="109"/>
      <c r="AA61" s="109"/>
      <c r="AB61" s="108"/>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108"/>
      <c r="BF61" s="109"/>
      <c r="BG61" s="109"/>
      <c r="BH61" s="109"/>
      <c r="BI61" s="128"/>
      <c r="BJ61" s="127"/>
      <c r="BK61" s="109"/>
      <c r="BL61" s="109"/>
      <c r="BM61" s="109"/>
      <c r="BN61" s="108"/>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108"/>
      <c r="CR61" s="109"/>
      <c r="CS61" s="109"/>
      <c r="CT61" s="109"/>
      <c r="CU61" s="129"/>
    </row>
    <row r="62" spans="2:105" ht="9.75" customHeight="1">
      <c r="B62" s="607"/>
      <c r="C62" s="546"/>
      <c r="D62" s="546"/>
      <c r="E62" s="546"/>
      <c r="F62" s="546"/>
      <c r="G62" s="546"/>
      <c r="H62" s="546"/>
      <c r="I62" s="546"/>
      <c r="J62" s="546"/>
      <c r="K62" s="546"/>
      <c r="L62" s="546"/>
      <c r="M62" s="546"/>
      <c r="N62" s="546"/>
      <c r="O62" s="546"/>
      <c r="P62" s="546"/>
      <c r="Q62" s="546"/>
      <c r="R62" s="546"/>
      <c r="S62" s="546"/>
      <c r="T62" s="546"/>
      <c r="U62" s="546"/>
      <c r="V62" s="546"/>
      <c r="W62" s="584"/>
      <c r="X62" s="127"/>
      <c r="Y62" s="109"/>
      <c r="Z62" s="109"/>
      <c r="AA62" s="109"/>
      <c r="AB62" s="108"/>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108"/>
      <c r="BF62" s="109"/>
      <c r="BG62" s="109"/>
      <c r="BH62" s="109"/>
      <c r="BI62" s="128"/>
      <c r="BJ62" s="127"/>
      <c r="BK62" s="109"/>
      <c r="BL62" s="109"/>
      <c r="BM62" s="109"/>
      <c r="BN62" s="108"/>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108"/>
      <c r="CR62" s="109"/>
      <c r="CS62" s="109"/>
      <c r="CT62" s="109"/>
      <c r="CU62" s="129"/>
      <c r="CX62" s="123"/>
    </row>
    <row r="63" spans="2:105" ht="9.75" customHeight="1">
      <c r="B63" s="607"/>
      <c r="C63" s="546"/>
      <c r="D63" s="546"/>
      <c r="E63" s="546"/>
      <c r="F63" s="546"/>
      <c r="G63" s="546"/>
      <c r="H63" s="546"/>
      <c r="I63" s="546"/>
      <c r="J63" s="546"/>
      <c r="K63" s="546"/>
      <c r="L63" s="546"/>
      <c r="M63" s="546"/>
      <c r="N63" s="546"/>
      <c r="O63" s="546"/>
      <c r="P63" s="546"/>
      <c r="Q63" s="546"/>
      <c r="R63" s="546"/>
      <c r="S63" s="546"/>
      <c r="T63" s="546"/>
      <c r="U63" s="546"/>
      <c r="V63" s="546"/>
      <c r="W63" s="584"/>
      <c r="X63" s="127"/>
      <c r="Y63" s="109"/>
      <c r="Z63" s="109"/>
      <c r="AA63" s="109"/>
      <c r="AB63" s="108"/>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108"/>
      <c r="BF63" s="109"/>
      <c r="BG63" s="109"/>
      <c r="BH63" s="109"/>
      <c r="BI63" s="128"/>
      <c r="BJ63" s="127"/>
      <c r="BK63" s="109"/>
      <c r="BL63" s="109"/>
      <c r="BM63" s="109"/>
      <c r="BN63" s="108"/>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108"/>
      <c r="CR63" s="109"/>
      <c r="CS63" s="109"/>
      <c r="CT63" s="109"/>
      <c r="CU63" s="129"/>
    </row>
    <row r="64" spans="2:105" ht="9.75" customHeight="1">
      <c r="B64" s="607"/>
      <c r="C64" s="546"/>
      <c r="D64" s="546"/>
      <c r="E64" s="546"/>
      <c r="F64" s="546"/>
      <c r="G64" s="546"/>
      <c r="H64" s="546"/>
      <c r="I64" s="546"/>
      <c r="J64" s="546"/>
      <c r="K64" s="546"/>
      <c r="L64" s="546"/>
      <c r="M64" s="546"/>
      <c r="N64" s="546"/>
      <c r="O64" s="546"/>
      <c r="P64" s="546"/>
      <c r="Q64" s="546"/>
      <c r="R64" s="546"/>
      <c r="S64" s="546"/>
      <c r="T64" s="546"/>
      <c r="U64" s="546"/>
      <c r="V64" s="546"/>
      <c r="W64" s="584"/>
      <c r="X64" s="127"/>
      <c r="Y64" s="109"/>
      <c r="Z64" s="109"/>
      <c r="AA64" s="109"/>
      <c r="AB64" s="108"/>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108"/>
      <c r="BF64" s="109"/>
      <c r="BG64" s="109"/>
      <c r="BH64" s="109"/>
      <c r="BI64" s="128"/>
      <c r="BJ64" s="127"/>
      <c r="BK64" s="109"/>
      <c r="BL64" s="109"/>
      <c r="BM64" s="109"/>
      <c r="BN64" s="108"/>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108"/>
      <c r="CR64" s="109"/>
      <c r="CS64" s="109"/>
      <c r="CT64" s="109"/>
      <c r="CU64" s="129"/>
    </row>
    <row r="65" spans="2:99" ht="9.75" customHeight="1">
      <c r="B65" s="607"/>
      <c r="C65" s="546"/>
      <c r="D65" s="546"/>
      <c r="E65" s="546"/>
      <c r="F65" s="546"/>
      <c r="G65" s="546"/>
      <c r="H65" s="546"/>
      <c r="I65" s="546"/>
      <c r="J65" s="546"/>
      <c r="K65" s="546"/>
      <c r="L65" s="546"/>
      <c r="M65" s="546"/>
      <c r="N65" s="546"/>
      <c r="O65" s="546"/>
      <c r="P65" s="546"/>
      <c r="Q65" s="546"/>
      <c r="R65" s="546"/>
      <c r="S65" s="546"/>
      <c r="T65" s="546"/>
      <c r="U65" s="546"/>
      <c r="V65" s="546"/>
      <c r="W65" s="584"/>
      <c r="X65" s="127"/>
      <c r="Y65" s="109"/>
      <c r="Z65" s="109"/>
      <c r="AA65" s="109"/>
      <c r="AB65" s="108"/>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108"/>
      <c r="BF65" s="109"/>
      <c r="BG65" s="109"/>
      <c r="BH65" s="109"/>
      <c r="BI65" s="128"/>
      <c r="BJ65" s="127"/>
      <c r="BK65" s="109"/>
      <c r="BL65" s="109"/>
      <c r="BM65" s="109"/>
      <c r="BN65" s="108"/>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108"/>
      <c r="CR65" s="109"/>
      <c r="CS65" s="109"/>
      <c r="CT65" s="109"/>
      <c r="CU65" s="129"/>
    </row>
    <row r="66" spans="2:99" ht="9.75" customHeight="1">
      <c r="B66" s="607"/>
      <c r="C66" s="546"/>
      <c r="D66" s="546"/>
      <c r="E66" s="546"/>
      <c r="F66" s="546"/>
      <c r="G66" s="546"/>
      <c r="H66" s="546"/>
      <c r="I66" s="546"/>
      <c r="J66" s="546"/>
      <c r="K66" s="546"/>
      <c r="L66" s="546"/>
      <c r="M66" s="546"/>
      <c r="N66" s="546"/>
      <c r="O66" s="546"/>
      <c r="P66" s="546"/>
      <c r="Q66" s="546"/>
      <c r="R66" s="546"/>
      <c r="S66" s="546"/>
      <c r="T66" s="546"/>
      <c r="U66" s="546"/>
      <c r="V66" s="546"/>
      <c r="W66" s="584"/>
      <c r="X66" s="127"/>
      <c r="Y66" s="109"/>
      <c r="Z66" s="109"/>
      <c r="AA66" s="109"/>
      <c r="AB66" s="108"/>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108"/>
      <c r="BF66" s="109"/>
      <c r="BG66" s="109"/>
      <c r="BH66" s="109"/>
      <c r="BI66" s="128"/>
      <c r="BJ66" s="127"/>
      <c r="BK66" s="109"/>
      <c r="BL66" s="109"/>
      <c r="BM66" s="109"/>
      <c r="BN66" s="108"/>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108"/>
      <c r="CR66" s="109"/>
      <c r="CS66" s="109"/>
      <c r="CT66" s="109"/>
      <c r="CU66" s="129"/>
    </row>
    <row r="67" spans="2:99" ht="9.75" customHeight="1">
      <c r="B67" s="607"/>
      <c r="C67" s="546"/>
      <c r="D67" s="546"/>
      <c r="E67" s="546"/>
      <c r="F67" s="546"/>
      <c r="G67" s="546"/>
      <c r="H67" s="546"/>
      <c r="I67" s="546"/>
      <c r="J67" s="546"/>
      <c r="K67" s="546"/>
      <c r="L67" s="546"/>
      <c r="M67" s="546"/>
      <c r="N67" s="546"/>
      <c r="O67" s="546"/>
      <c r="P67" s="546"/>
      <c r="Q67" s="546"/>
      <c r="R67" s="546"/>
      <c r="S67" s="546"/>
      <c r="T67" s="546"/>
      <c r="U67" s="546"/>
      <c r="V67" s="546"/>
      <c r="W67" s="584"/>
      <c r="X67" s="127"/>
      <c r="Y67" s="109"/>
      <c r="Z67" s="109"/>
      <c r="AA67" s="109"/>
      <c r="AB67" s="108"/>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108"/>
      <c r="BF67" s="109"/>
      <c r="BG67" s="109"/>
      <c r="BH67" s="109"/>
      <c r="BI67" s="128"/>
      <c r="BJ67" s="127"/>
      <c r="BK67" s="109"/>
      <c r="BL67" s="109"/>
      <c r="BM67" s="109"/>
      <c r="BN67" s="108"/>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108"/>
      <c r="CR67" s="109"/>
      <c r="CS67" s="109"/>
      <c r="CT67" s="109"/>
      <c r="CU67" s="129"/>
    </row>
    <row r="68" spans="2:99" ht="9.75" customHeight="1">
      <c r="B68" s="607"/>
      <c r="C68" s="546"/>
      <c r="D68" s="546"/>
      <c r="E68" s="546"/>
      <c r="F68" s="546"/>
      <c r="G68" s="546"/>
      <c r="H68" s="546"/>
      <c r="I68" s="546"/>
      <c r="J68" s="546"/>
      <c r="K68" s="546"/>
      <c r="L68" s="546"/>
      <c r="M68" s="546"/>
      <c r="N68" s="546"/>
      <c r="O68" s="546"/>
      <c r="P68" s="546"/>
      <c r="Q68" s="546"/>
      <c r="R68" s="546"/>
      <c r="S68" s="546"/>
      <c r="T68" s="546"/>
      <c r="U68" s="546"/>
      <c r="V68" s="546"/>
      <c r="W68" s="584"/>
      <c r="X68" s="127"/>
      <c r="Y68" s="109"/>
      <c r="Z68" s="109"/>
      <c r="AA68" s="109"/>
      <c r="AB68" s="108"/>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108"/>
      <c r="BF68" s="109"/>
      <c r="BG68" s="109"/>
      <c r="BH68" s="109"/>
      <c r="BI68" s="128"/>
      <c r="BJ68" s="127"/>
      <c r="BK68" s="109"/>
      <c r="BL68" s="109"/>
      <c r="BM68" s="109"/>
      <c r="BN68" s="108"/>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108"/>
      <c r="CR68" s="109"/>
      <c r="CS68" s="109"/>
      <c r="CT68" s="109"/>
      <c r="CU68" s="129"/>
    </row>
    <row r="69" spans="2:99" ht="9.75" customHeight="1">
      <c r="B69" s="607"/>
      <c r="C69" s="546"/>
      <c r="D69" s="546"/>
      <c r="E69" s="546"/>
      <c r="F69" s="546"/>
      <c r="G69" s="546"/>
      <c r="H69" s="546"/>
      <c r="I69" s="546"/>
      <c r="J69" s="546"/>
      <c r="K69" s="546"/>
      <c r="L69" s="546"/>
      <c r="M69" s="546"/>
      <c r="N69" s="546"/>
      <c r="O69" s="546"/>
      <c r="P69" s="546"/>
      <c r="Q69" s="546"/>
      <c r="R69" s="546"/>
      <c r="S69" s="546"/>
      <c r="T69" s="546"/>
      <c r="U69" s="546"/>
      <c r="V69" s="546"/>
      <c r="W69" s="584"/>
      <c r="X69" s="127"/>
      <c r="Y69" s="109"/>
      <c r="Z69" s="109"/>
      <c r="AA69" s="109"/>
      <c r="AB69" s="108"/>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108"/>
      <c r="BF69" s="109"/>
      <c r="BG69" s="109"/>
      <c r="BH69" s="109"/>
      <c r="BI69" s="128"/>
      <c r="BJ69" s="127"/>
      <c r="BK69" s="109"/>
      <c r="BL69" s="109"/>
      <c r="BM69" s="109"/>
      <c r="BN69" s="108"/>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108"/>
      <c r="CR69" s="109"/>
      <c r="CS69" s="109"/>
      <c r="CT69" s="109"/>
      <c r="CU69" s="129"/>
    </row>
    <row r="70" spans="2:99" ht="9.75" customHeight="1">
      <c r="B70" s="607"/>
      <c r="C70" s="546"/>
      <c r="D70" s="546"/>
      <c r="E70" s="546"/>
      <c r="F70" s="546"/>
      <c r="G70" s="546"/>
      <c r="H70" s="546"/>
      <c r="I70" s="546"/>
      <c r="J70" s="546"/>
      <c r="K70" s="546"/>
      <c r="L70" s="546"/>
      <c r="M70" s="546"/>
      <c r="N70" s="546"/>
      <c r="O70" s="546"/>
      <c r="P70" s="546"/>
      <c r="Q70" s="546"/>
      <c r="R70" s="546"/>
      <c r="S70" s="546"/>
      <c r="T70" s="546"/>
      <c r="U70" s="546"/>
      <c r="V70" s="546"/>
      <c r="W70" s="584"/>
      <c r="X70" s="127"/>
      <c r="Y70" s="109"/>
      <c r="Z70" s="109"/>
      <c r="AA70" s="109"/>
      <c r="AB70" s="108"/>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108"/>
      <c r="BF70" s="109"/>
      <c r="BG70" s="109"/>
      <c r="BH70" s="109"/>
      <c r="BI70" s="128"/>
      <c r="BJ70" s="127"/>
      <c r="BK70" s="109"/>
      <c r="BL70" s="109"/>
      <c r="BM70" s="109"/>
      <c r="BN70" s="108"/>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108"/>
      <c r="CR70" s="109"/>
      <c r="CS70" s="109"/>
      <c r="CT70" s="109"/>
      <c r="CU70" s="129"/>
    </row>
    <row r="71" spans="2:99" ht="9.75" customHeight="1">
      <c r="B71" s="607"/>
      <c r="C71" s="546"/>
      <c r="D71" s="546"/>
      <c r="E71" s="546"/>
      <c r="F71" s="546"/>
      <c r="G71" s="546"/>
      <c r="H71" s="546"/>
      <c r="I71" s="546"/>
      <c r="J71" s="546"/>
      <c r="K71" s="546"/>
      <c r="L71" s="546"/>
      <c r="M71" s="546"/>
      <c r="N71" s="546"/>
      <c r="O71" s="546"/>
      <c r="P71" s="546"/>
      <c r="Q71" s="546"/>
      <c r="R71" s="546"/>
      <c r="S71" s="546"/>
      <c r="T71" s="546"/>
      <c r="U71" s="546"/>
      <c r="V71" s="546"/>
      <c r="W71" s="584"/>
      <c r="X71" s="127"/>
      <c r="Y71" s="109"/>
      <c r="Z71" s="109"/>
      <c r="AA71" s="109"/>
      <c r="AB71" s="108"/>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108"/>
      <c r="BF71" s="109"/>
      <c r="BG71" s="109"/>
      <c r="BH71" s="109"/>
      <c r="BI71" s="128"/>
      <c r="BJ71" s="127"/>
      <c r="BK71" s="109"/>
      <c r="BL71" s="109"/>
      <c r="BM71" s="109"/>
      <c r="BN71" s="108"/>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108"/>
      <c r="CR71" s="109"/>
      <c r="CS71" s="109"/>
      <c r="CT71" s="109"/>
      <c r="CU71" s="129"/>
    </row>
    <row r="72" spans="2:99" ht="9.75" customHeight="1">
      <c r="B72" s="607"/>
      <c r="C72" s="546"/>
      <c r="D72" s="546"/>
      <c r="E72" s="546"/>
      <c r="F72" s="546"/>
      <c r="G72" s="546"/>
      <c r="H72" s="546"/>
      <c r="I72" s="546"/>
      <c r="J72" s="546"/>
      <c r="K72" s="546"/>
      <c r="L72" s="546"/>
      <c r="M72" s="546"/>
      <c r="N72" s="546"/>
      <c r="O72" s="546"/>
      <c r="P72" s="546"/>
      <c r="Q72" s="546"/>
      <c r="R72" s="546"/>
      <c r="S72" s="546"/>
      <c r="T72" s="546"/>
      <c r="U72" s="546"/>
      <c r="V72" s="546"/>
      <c r="W72" s="584"/>
      <c r="X72" s="127"/>
      <c r="Y72" s="109"/>
      <c r="Z72" s="109"/>
      <c r="AA72" s="109"/>
      <c r="AB72" s="108"/>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108"/>
      <c r="BF72" s="109"/>
      <c r="BG72" s="109"/>
      <c r="BH72" s="109"/>
      <c r="BI72" s="128"/>
      <c r="BJ72" s="127"/>
      <c r="BK72" s="109"/>
      <c r="BL72" s="109"/>
      <c r="BM72" s="109"/>
      <c r="BN72" s="108"/>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108"/>
      <c r="CR72" s="109"/>
      <c r="CS72" s="109"/>
      <c r="CT72" s="109"/>
      <c r="CU72" s="129"/>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6"/>
      <c r="X73" s="130"/>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2"/>
      <c r="BJ73" s="130"/>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3"/>
    </row>
    <row r="74" spans="2:99" ht="9.75" customHeight="1">
      <c r="B74" s="643" t="s">
        <v>222</v>
      </c>
      <c r="C74" s="546"/>
      <c r="D74" s="546"/>
      <c r="E74" s="546"/>
      <c r="F74" s="546"/>
      <c r="G74" s="546"/>
      <c r="H74" s="546"/>
      <c r="I74" s="546"/>
      <c r="J74" s="546"/>
      <c r="K74" s="546"/>
      <c r="L74" s="546"/>
      <c r="M74" s="546"/>
      <c r="N74" s="546"/>
      <c r="O74" s="546"/>
      <c r="P74" s="546"/>
      <c r="Q74" s="546"/>
      <c r="R74" s="546"/>
      <c r="S74" s="546"/>
      <c r="T74" s="546"/>
      <c r="U74" s="546"/>
      <c r="V74" s="546"/>
      <c r="W74" s="584"/>
      <c r="X74" s="122"/>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5"/>
      <c r="BJ74" s="122"/>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6"/>
    </row>
    <row r="75" spans="2:99" ht="9.75" customHeight="1">
      <c r="B75" s="607"/>
      <c r="C75" s="546"/>
      <c r="D75" s="546"/>
      <c r="E75" s="546"/>
      <c r="F75" s="546"/>
      <c r="G75" s="546"/>
      <c r="H75" s="546"/>
      <c r="I75" s="546"/>
      <c r="J75" s="546"/>
      <c r="K75" s="546"/>
      <c r="L75" s="546"/>
      <c r="M75" s="546"/>
      <c r="N75" s="546"/>
      <c r="O75" s="546"/>
      <c r="P75" s="546"/>
      <c r="Q75" s="546"/>
      <c r="R75" s="546"/>
      <c r="S75" s="546"/>
      <c r="T75" s="546"/>
      <c r="U75" s="546"/>
      <c r="V75" s="546"/>
      <c r="W75" s="584"/>
      <c r="X75" s="127"/>
      <c r="Y75" s="109"/>
      <c r="Z75" s="109"/>
      <c r="AA75" s="109"/>
      <c r="AC75" s="539" t="s">
        <v>222</v>
      </c>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108"/>
      <c r="BF75" s="109"/>
      <c r="BG75" s="109"/>
      <c r="BH75" s="109"/>
      <c r="BI75" s="128"/>
      <c r="BJ75" s="127"/>
      <c r="BK75" s="109"/>
      <c r="BL75" s="109"/>
      <c r="BM75" s="109"/>
      <c r="BO75" s="539" t="s">
        <v>222</v>
      </c>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108"/>
      <c r="CR75" s="109"/>
      <c r="CS75" s="109"/>
      <c r="CT75" s="109"/>
      <c r="CU75" s="129"/>
    </row>
    <row r="76" spans="2:99" ht="9.75" customHeight="1">
      <c r="B76" s="607"/>
      <c r="C76" s="546"/>
      <c r="D76" s="546"/>
      <c r="E76" s="546"/>
      <c r="F76" s="546"/>
      <c r="G76" s="546"/>
      <c r="H76" s="546"/>
      <c r="I76" s="546"/>
      <c r="J76" s="546"/>
      <c r="K76" s="546"/>
      <c r="L76" s="546"/>
      <c r="M76" s="546"/>
      <c r="N76" s="546"/>
      <c r="O76" s="546"/>
      <c r="P76" s="546"/>
      <c r="Q76" s="546"/>
      <c r="R76" s="546"/>
      <c r="S76" s="546"/>
      <c r="T76" s="546"/>
      <c r="U76" s="546"/>
      <c r="V76" s="546"/>
      <c r="W76" s="584"/>
      <c r="X76" s="127"/>
      <c r="Y76" s="109"/>
      <c r="Z76" s="109"/>
      <c r="AA76" s="109"/>
      <c r="AB76" s="108"/>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108"/>
      <c r="BF76" s="109"/>
      <c r="BG76" s="109"/>
      <c r="BH76" s="109"/>
      <c r="BI76" s="128"/>
      <c r="BJ76" s="127"/>
      <c r="BK76" s="109"/>
      <c r="BL76" s="109"/>
      <c r="BM76" s="109"/>
      <c r="BN76" s="108"/>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108"/>
      <c r="CR76" s="109"/>
      <c r="CS76" s="109"/>
      <c r="CT76" s="109"/>
      <c r="CU76" s="129"/>
    </row>
    <row r="77" spans="2:99" ht="9.75" customHeight="1">
      <c r="B77" s="607"/>
      <c r="C77" s="546"/>
      <c r="D77" s="546"/>
      <c r="E77" s="546"/>
      <c r="F77" s="546"/>
      <c r="G77" s="546"/>
      <c r="H77" s="546"/>
      <c r="I77" s="546"/>
      <c r="J77" s="546"/>
      <c r="K77" s="546"/>
      <c r="L77" s="546"/>
      <c r="M77" s="546"/>
      <c r="N77" s="546"/>
      <c r="O77" s="546"/>
      <c r="P77" s="546"/>
      <c r="Q77" s="546"/>
      <c r="R77" s="546"/>
      <c r="S77" s="546"/>
      <c r="T77" s="546"/>
      <c r="U77" s="546"/>
      <c r="V77" s="546"/>
      <c r="W77" s="584"/>
      <c r="X77" s="127"/>
      <c r="Y77" s="109"/>
      <c r="Z77" s="109"/>
      <c r="AA77" s="109"/>
      <c r="AB77" s="108"/>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108"/>
      <c r="BF77" s="109"/>
      <c r="BG77" s="109"/>
      <c r="BH77" s="109"/>
      <c r="BI77" s="128"/>
      <c r="BJ77" s="127"/>
      <c r="BK77" s="109"/>
      <c r="BL77" s="109"/>
      <c r="BM77" s="109"/>
      <c r="BN77" s="108"/>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108"/>
      <c r="CR77" s="109"/>
      <c r="CS77" s="109"/>
      <c r="CT77" s="109"/>
      <c r="CU77" s="129"/>
    </row>
    <row r="78" spans="2:99" ht="9.75" customHeight="1">
      <c r="B78" s="607"/>
      <c r="C78" s="546"/>
      <c r="D78" s="546"/>
      <c r="E78" s="546"/>
      <c r="F78" s="546"/>
      <c r="G78" s="546"/>
      <c r="H78" s="546"/>
      <c r="I78" s="546"/>
      <c r="J78" s="546"/>
      <c r="K78" s="546"/>
      <c r="L78" s="546"/>
      <c r="M78" s="546"/>
      <c r="N78" s="546"/>
      <c r="O78" s="546"/>
      <c r="P78" s="546"/>
      <c r="Q78" s="546"/>
      <c r="R78" s="546"/>
      <c r="S78" s="546"/>
      <c r="T78" s="546"/>
      <c r="U78" s="546"/>
      <c r="V78" s="546"/>
      <c r="W78" s="584"/>
      <c r="X78" s="127"/>
      <c r="Y78" s="109"/>
      <c r="Z78" s="109"/>
      <c r="AA78" s="109"/>
      <c r="AB78" s="108"/>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108"/>
      <c r="BF78" s="109"/>
      <c r="BG78" s="109"/>
      <c r="BH78" s="109"/>
      <c r="BI78" s="128"/>
      <c r="BJ78" s="127"/>
      <c r="BK78" s="109"/>
      <c r="BL78" s="109"/>
      <c r="BM78" s="109"/>
      <c r="BN78" s="108"/>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108"/>
      <c r="CR78" s="109"/>
      <c r="CS78" s="109"/>
      <c r="CT78" s="109"/>
      <c r="CU78" s="129"/>
    </row>
    <row r="79" spans="2:99" ht="9.75" customHeight="1">
      <c r="B79" s="607"/>
      <c r="C79" s="546"/>
      <c r="D79" s="546"/>
      <c r="E79" s="546"/>
      <c r="F79" s="546"/>
      <c r="G79" s="546"/>
      <c r="H79" s="546"/>
      <c r="I79" s="546"/>
      <c r="J79" s="546"/>
      <c r="K79" s="546"/>
      <c r="L79" s="546"/>
      <c r="M79" s="546"/>
      <c r="N79" s="546"/>
      <c r="O79" s="546"/>
      <c r="P79" s="546"/>
      <c r="Q79" s="546"/>
      <c r="R79" s="546"/>
      <c r="S79" s="546"/>
      <c r="T79" s="546"/>
      <c r="U79" s="546"/>
      <c r="V79" s="546"/>
      <c r="W79" s="584"/>
      <c r="X79" s="127"/>
      <c r="Y79" s="109"/>
      <c r="Z79" s="109"/>
      <c r="AA79" s="109"/>
      <c r="AB79" s="108"/>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108"/>
      <c r="BF79" s="109"/>
      <c r="BG79" s="109"/>
      <c r="BH79" s="109"/>
      <c r="BI79" s="128"/>
      <c r="BJ79" s="127"/>
      <c r="BK79" s="109"/>
      <c r="BL79" s="109"/>
      <c r="BM79" s="109"/>
      <c r="BN79" s="108"/>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108"/>
      <c r="CR79" s="109"/>
      <c r="CS79" s="109"/>
      <c r="CT79" s="109"/>
      <c r="CU79" s="129"/>
    </row>
    <row r="80" spans="2:99" ht="9.75" customHeight="1">
      <c r="B80" s="607"/>
      <c r="C80" s="546"/>
      <c r="D80" s="546"/>
      <c r="E80" s="546"/>
      <c r="F80" s="546"/>
      <c r="G80" s="546"/>
      <c r="H80" s="546"/>
      <c r="I80" s="546"/>
      <c r="J80" s="546"/>
      <c r="K80" s="546"/>
      <c r="L80" s="546"/>
      <c r="M80" s="546"/>
      <c r="N80" s="546"/>
      <c r="O80" s="546"/>
      <c r="P80" s="546"/>
      <c r="Q80" s="546"/>
      <c r="R80" s="546"/>
      <c r="S80" s="546"/>
      <c r="T80" s="546"/>
      <c r="U80" s="546"/>
      <c r="V80" s="546"/>
      <c r="W80" s="584"/>
      <c r="X80" s="127"/>
      <c r="Y80" s="109"/>
      <c r="Z80" s="109"/>
      <c r="AA80" s="109"/>
      <c r="AB80" s="108"/>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108"/>
      <c r="BF80" s="109"/>
      <c r="BG80" s="109"/>
      <c r="BH80" s="109"/>
      <c r="BI80" s="128"/>
      <c r="BJ80" s="127"/>
      <c r="BK80" s="109"/>
      <c r="BL80" s="109"/>
      <c r="BM80" s="109"/>
      <c r="BN80" s="108"/>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108"/>
      <c r="CR80" s="109"/>
      <c r="CS80" s="109"/>
      <c r="CT80" s="109"/>
      <c r="CU80" s="129"/>
    </row>
    <row r="81" spans="2:99" ht="9.75" customHeight="1">
      <c r="B81" s="607"/>
      <c r="C81" s="546"/>
      <c r="D81" s="546"/>
      <c r="E81" s="546"/>
      <c r="F81" s="546"/>
      <c r="G81" s="546"/>
      <c r="H81" s="546"/>
      <c r="I81" s="546"/>
      <c r="J81" s="546"/>
      <c r="K81" s="546"/>
      <c r="L81" s="546"/>
      <c r="M81" s="546"/>
      <c r="N81" s="546"/>
      <c r="O81" s="546"/>
      <c r="P81" s="546"/>
      <c r="Q81" s="546"/>
      <c r="R81" s="546"/>
      <c r="S81" s="546"/>
      <c r="T81" s="546"/>
      <c r="U81" s="546"/>
      <c r="V81" s="546"/>
      <c r="W81" s="584"/>
      <c r="X81" s="127"/>
      <c r="Y81" s="109"/>
      <c r="Z81" s="109"/>
      <c r="AA81" s="109"/>
      <c r="AB81" s="108"/>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108"/>
      <c r="BF81" s="109"/>
      <c r="BG81" s="109"/>
      <c r="BH81" s="109"/>
      <c r="BI81" s="128"/>
      <c r="BJ81" s="127"/>
      <c r="BK81" s="109"/>
      <c r="BL81" s="109"/>
      <c r="BM81" s="109"/>
      <c r="BN81" s="108"/>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108"/>
      <c r="CR81" s="109"/>
      <c r="CS81" s="109"/>
      <c r="CT81" s="109"/>
      <c r="CU81" s="129"/>
    </row>
    <row r="82" spans="2:99" ht="9.75" customHeight="1">
      <c r="B82" s="607"/>
      <c r="C82" s="546"/>
      <c r="D82" s="546"/>
      <c r="E82" s="546"/>
      <c r="F82" s="546"/>
      <c r="G82" s="546"/>
      <c r="H82" s="546"/>
      <c r="I82" s="546"/>
      <c r="J82" s="546"/>
      <c r="K82" s="546"/>
      <c r="L82" s="546"/>
      <c r="M82" s="546"/>
      <c r="N82" s="546"/>
      <c r="O82" s="546"/>
      <c r="P82" s="546"/>
      <c r="Q82" s="546"/>
      <c r="R82" s="546"/>
      <c r="S82" s="546"/>
      <c r="T82" s="546"/>
      <c r="U82" s="546"/>
      <c r="V82" s="546"/>
      <c r="W82" s="584"/>
      <c r="X82" s="127"/>
      <c r="Y82" s="109"/>
      <c r="Z82" s="109"/>
      <c r="AA82" s="109"/>
      <c r="AB82" s="108"/>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108"/>
      <c r="BF82" s="109"/>
      <c r="BG82" s="109"/>
      <c r="BH82" s="109"/>
      <c r="BI82" s="128"/>
      <c r="BJ82" s="127"/>
      <c r="BK82" s="109"/>
      <c r="BL82" s="109"/>
      <c r="BM82" s="109"/>
      <c r="BN82" s="108"/>
      <c r="BO82" s="539"/>
      <c r="BP82" s="539"/>
      <c r="BQ82" s="539"/>
      <c r="BR82" s="539"/>
      <c r="BS82" s="539"/>
      <c r="BT82" s="539"/>
      <c r="BU82" s="539"/>
      <c r="BV82" s="539"/>
      <c r="BW82" s="539"/>
      <c r="BX82" s="539"/>
      <c r="BY82" s="539"/>
      <c r="BZ82" s="539"/>
      <c r="CA82" s="539"/>
      <c r="CB82" s="539"/>
      <c r="CC82" s="539"/>
      <c r="CD82" s="539"/>
      <c r="CE82" s="539"/>
      <c r="CF82" s="539"/>
      <c r="CG82" s="539"/>
      <c r="CH82" s="539"/>
      <c r="CI82" s="539"/>
      <c r="CJ82" s="539"/>
      <c r="CK82" s="539"/>
      <c r="CL82" s="539"/>
      <c r="CM82" s="539"/>
      <c r="CN82" s="539"/>
      <c r="CO82" s="539"/>
      <c r="CP82" s="539"/>
      <c r="CQ82" s="108"/>
      <c r="CR82" s="109"/>
      <c r="CS82" s="109"/>
      <c r="CT82" s="109"/>
      <c r="CU82" s="129"/>
    </row>
    <row r="83" spans="2:99" ht="9.75" customHeight="1">
      <c r="B83" s="607"/>
      <c r="C83" s="546"/>
      <c r="D83" s="546"/>
      <c r="E83" s="546"/>
      <c r="F83" s="546"/>
      <c r="G83" s="546"/>
      <c r="H83" s="546"/>
      <c r="I83" s="546"/>
      <c r="J83" s="546"/>
      <c r="K83" s="546"/>
      <c r="L83" s="546"/>
      <c r="M83" s="546"/>
      <c r="N83" s="546"/>
      <c r="O83" s="546"/>
      <c r="P83" s="546"/>
      <c r="Q83" s="546"/>
      <c r="R83" s="546"/>
      <c r="S83" s="546"/>
      <c r="T83" s="546"/>
      <c r="U83" s="546"/>
      <c r="V83" s="546"/>
      <c r="W83" s="584"/>
      <c r="X83" s="127"/>
      <c r="Y83" s="109"/>
      <c r="Z83" s="109"/>
      <c r="AA83" s="109"/>
      <c r="AB83" s="108"/>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108"/>
      <c r="BF83" s="109"/>
      <c r="BG83" s="109"/>
      <c r="BH83" s="109"/>
      <c r="BI83" s="128"/>
      <c r="BJ83" s="127"/>
      <c r="BK83" s="109"/>
      <c r="BL83" s="109"/>
      <c r="BM83" s="109"/>
      <c r="BN83" s="108"/>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108"/>
      <c r="CR83" s="109"/>
      <c r="CS83" s="109"/>
      <c r="CT83" s="109"/>
      <c r="CU83" s="129"/>
    </row>
    <row r="84" spans="2:99" ht="9.75" customHeight="1">
      <c r="B84" s="607"/>
      <c r="C84" s="546"/>
      <c r="D84" s="546"/>
      <c r="E84" s="546"/>
      <c r="F84" s="546"/>
      <c r="G84" s="546"/>
      <c r="H84" s="546"/>
      <c r="I84" s="546"/>
      <c r="J84" s="546"/>
      <c r="K84" s="546"/>
      <c r="L84" s="546"/>
      <c r="M84" s="546"/>
      <c r="N84" s="546"/>
      <c r="O84" s="546"/>
      <c r="P84" s="546"/>
      <c r="Q84" s="546"/>
      <c r="R84" s="546"/>
      <c r="S84" s="546"/>
      <c r="T84" s="546"/>
      <c r="U84" s="546"/>
      <c r="V84" s="546"/>
      <c r="W84" s="584"/>
      <c r="X84" s="127"/>
      <c r="Y84" s="109"/>
      <c r="Z84" s="109"/>
      <c r="AA84" s="109"/>
      <c r="AB84" s="108"/>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108"/>
      <c r="BF84" s="109"/>
      <c r="BG84" s="109"/>
      <c r="BH84" s="109"/>
      <c r="BI84" s="128"/>
      <c r="BJ84" s="127"/>
      <c r="BK84" s="109"/>
      <c r="BL84" s="109"/>
      <c r="BM84" s="109"/>
      <c r="BN84" s="108"/>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108"/>
      <c r="CR84" s="109"/>
      <c r="CS84" s="109"/>
      <c r="CT84" s="109"/>
      <c r="CU84" s="129"/>
    </row>
    <row r="85" spans="2:99" ht="9.75" customHeight="1">
      <c r="B85" s="607"/>
      <c r="C85" s="546"/>
      <c r="D85" s="546"/>
      <c r="E85" s="546"/>
      <c r="F85" s="546"/>
      <c r="G85" s="546"/>
      <c r="H85" s="546"/>
      <c r="I85" s="546"/>
      <c r="J85" s="546"/>
      <c r="K85" s="546"/>
      <c r="L85" s="546"/>
      <c r="M85" s="546"/>
      <c r="N85" s="546"/>
      <c r="O85" s="546"/>
      <c r="P85" s="546"/>
      <c r="Q85" s="546"/>
      <c r="R85" s="546"/>
      <c r="S85" s="546"/>
      <c r="T85" s="546"/>
      <c r="U85" s="546"/>
      <c r="V85" s="546"/>
      <c r="W85" s="584"/>
      <c r="X85" s="127"/>
      <c r="Y85" s="109"/>
      <c r="Z85" s="109"/>
      <c r="AA85" s="109"/>
      <c r="AB85" s="108"/>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108"/>
      <c r="BF85" s="109"/>
      <c r="BG85" s="109"/>
      <c r="BH85" s="109"/>
      <c r="BI85" s="128"/>
      <c r="BJ85" s="127"/>
      <c r="BK85" s="109"/>
      <c r="BL85" s="109"/>
      <c r="BM85" s="109"/>
      <c r="BN85" s="108"/>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108"/>
      <c r="CR85" s="109"/>
      <c r="CS85" s="109"/>
      <c r="CT85" s="109"/>
      <c r="CU85" s="129"/>
    </row>
    <row r="86" spans="2:99" ht="9.75" customHeight="1">
      <c r="B86" s="607"/>
      <c r="C86" s="546"/>
      <c r="D86" s="546"/>
      <c r="E86" s="546"/>
      <c r="F86" s="546"/>
      <c r="G86" s="546"/>
      <c r="H86" s="546"/>
      <c r="I86" s="546"/>
      <c r="J86" s="546"/>
      <c r="K86" s="546"/>
      <c r="L86" s="546"/>
      <c r="M86" s="546"/>
      <c r="N86" s="546"/>
      <c r="O86" s="546"/>
      <c r="P86" s="546"/>
      <c r="Q86" s="546"/>
      <c r="R86" s="546"/>
      <c r="S86" s="546"/>
      <c r="T86" s="546"/>
      <c r="U86" s="546"/>
      <c r="V86" s="546"/>
      <c r="W86" s="584"/>
      <c r="X86" s="127"/>
      <c r="Y86" s="109"/>
      <c r="Z86" s="109"/>
      <c r="AA86" s="109"/>
      <c r="AB86" s="108"/>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108"/>
      <c r="BF86" s="109"/>
      <c r="BG86" s="109"/>
      <c r="BH86" s="109"/>
      <c r="BI86" s="128"/>
      <c r="BJ86" s="127"/>
      <c r="BK86" s="109"/>
      <c r="BL86" s="109"/>
      <c r="BM86" s="109"/>
      <c r="BN86" s="108"/>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108"/>
      <c r="CR86" s="109"/>
      <c r="CS86" s="109"/>
      <c r="CT86" s="109"/>
      <c r="CU86" s="129"/>
    </row>
    <row r="87" spans="2:99" ht="9.75" customHeight="1">
      <c r="B87" s="607"/>
      <c r="C87" s="546"/>
      <c r="D87" s="546"/>
      <c r="E87" s="546"/>
      <c r="F87" s="546"/>
      <c r="G87" s="546"/>
      <c r="H87" s="546"/>
      <c r="I87" s="546"/>
      <c r="J87" s="546"/>
      <c r="K87" s="546"/>
      <c r="L87" s="546"/>
      <c r="M87" s="546"/>
      <c r="N87" s="546"/>
      <c r="O87" s="546"/>
      <c r="P87" s="546"/>
      <c r="Q87" s="546"/>
      <c r="R87" s="546"/>
      <c r="S87" s="546"/>
      <c r="T87" s="546"/>
      <c r="U87" s="546"/>
      <c r="V87" s="546"/>
      <c r="W87" s="584"/>
      <c r="X87" s="127"/>
      <c r="Y87" s="109"/>
      <c r="Z87" s="109"/>
      <c r="AA87" s="109"/>
      <c r="AB87" s="108"/>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108"/>
      <c r="BF87" s="109"/>
      <c r="BG87" s="109"/>
      <c r="BH87" s="109"/>
      <c r="BI87" s="128"/>
      <c r="BJ87" s="127"/>
      <c r="BK87" s="109"/>
      <c r="BL87" s="109"/>
      <c r="BM87" s="109"/>
      <c r="BN87" s="108"/>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108"/>
      <c r="CR87" s="109"/>
      <c r="CS87" s="109"/>
      <c r="CT87" s="109"/>
      <c r="CU87" s="129"/>
    </row>
    <row r="88" spans="2:99" ht="9.75" customHeight="1">
      <c r="B88" s="607"/>
      <c r="C88" s="546"/>
      <c r="D88" s="546"/>
      <c r="E88" s="546"/>
      <c r="F88" s="546"/>
      <c r="G88" s="546"/>
      <c r="H88" s="546"/>
      <c r="I88" s="546"/>
      <c r="J88" s="546"/>
      <c r="K88" s="546"/>
      <c r="L88" s="546"/>
      <c r="M88" s="546"/>
      <c r="N88" s="546"/>
      <c r="O88" s="546"/>
      <c r="P88" s="546"/>
      <c r="Q88" s="546"/>
      <c r="R88" s="546"/>
      <c r="S88" s="546"/>
      <c r="T88" s="546"/>
      <c r="U88" s="546"/>
      <c r="V88" s="546"/>
      <c r="W88" s="584"/>
      <c r="X88" s="127"/>
      <c r="Y88" s="109"/>
      <c r="Z88" s="109"/>
      <c r="AA88" s="109"/>
      <c r="AB88" s="108"/>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108"/>
      <c r="BF88" s="109"/>
      <c r="BG88" s="109"/>
      <c r="BH88" s="109"/>
      <c r="BI88" s="128"/>
      <c r="BJ88" s="127"/>
      <c r="BK88" s="109"/>
      <c r="BL88" s="109"/>
      <c r="BM88" s="109"/>
      <c r="BN88" s="108"/>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108"/>
      <c r="CR88" s="109"/>
      <c r="CS88" s="109"/>
      <c r="CT88" s="109"/>
      <c r="CU88" s="129"/>
    </row>
    <row r="89" spans="2:99" ht="9.75" customHeight="1">
      <c r="B89" s="607"/>
      <c r="C89" s="546"/>
      <c r="D89" s="546"/>
      <c r="E89" s="546"/>
      <c r="F89" s="546"/>
      <c r="G89" s="546"/>
      <c r="H89" s="546"/>
      <c r="I89" s="546"/>
      <c r="J89" s="546"/>
      <c r="K89" s="546"/>
      <c r="L89" s="546"/>
      <c r="M89" s="546"/>
      <c r="N89" s="546"/>
      <c r="O89" s="546"/>
      <c r="P89" s="546"/>
      <c r="Q89" s="546"/>
      <c r="R89" s="546"/>
      <c r="S89" s="546"/>
      <c r="T89" s="546"/>
      <c r="U89" s="546"/>
      <c r="V89" s="546"/>
      <c r="W89" s="584"/>
      <c r="X89" s="127"/>
      <c r="Y89" s="109"/>
      <c r="Z89" s="109"/>
      <c r="AA89" s="109"/>
      <c r="AB89" s="108"/>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108"/>
      <c r="BF89" s="109"/>
      <c r="BG89" s="109"/>
      <c r="BH89" s="109"/>
      <c r="BI89" s="128"/>
      <c r="BJ89" s="127"/>
      <c r="BK89" s="109"/>
      <c r="BL89" s="109"/>
      <c r="BM89" s="109"/>
      <c r="BN89" s="108"/>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108"/>
      <c r="CR89" s="109"/>
      <c r="CS89" s="109"/>
      <c r="CT89" s="109"/>
      <c r="CU89" s="129"/>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6"/>
      <c r="X90" s="130"/>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2"/>
      <c r="BJ90" s="130"/>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3"/>
    </row>
    <row r="91" spans="2:99" ht="9.75" customHeight="1">
      <c r="B91" s="643" t="s">
        <v>222</v>
      </c>
      <c r="C91" s="546"/>
      <c r="D91" s="546"/>
      <c r="E91" s="546"/>
      <c r="F91" s="546"/>
      <c r="G91" s="546"/>
      <c r="H91" s="546"/>
      <c r="I91" s="546"/>
      <c r="J91" s="546"/>
      <c r="K91" s="546"/>
      <c r="L91" s="546"/>
      <c r="M91" s="546"/>
      <c r="N91" s="546"/>
      <c r="O91" s="546"/>
      <c r="P91" s="546"/>
      <c r="Q91" s="546"/>
      <c r="R91" s="546"/>
      <c r="S91" s="546"/>
      <c r="T91" s="546"/>
      <c r="U91" s="546"/>
      <c r="V91" s="546"/>
      <c r="W91" s="584"/>
      <c r="X91" s="122"/>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5"/>
      <c r="BJ91" s="122"/>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6"/>
    </row>
    <row r="92" spans="2:99" ht="9.75" customHeight="1">
      <c r="B92" s="607"/>
      <c r="C92" s="546"/>
      <c r="D92" s="546"/>
      <c r="E92" s="546"/>
      <c r="F92" s="546"/>
      <c r="G92" s="546"/>
      <c r="H92" s="546"/>
      <c r="I92" s="546"/>
      <c r="J92" s="546"/>
      <c r="K92" s="546"/>
      <c r="L92" s="546"/>
      <c r="M92" s="546"/>
      <c r="N92" s="546"/>
      <c r="O92" s="546"/>
      <c r="P92" s="546"/>
      <c r="Q92" s="546"/>
      <c r="R92" s="546"/>
      <c r="S92" s="546"/>
      <c r="T92" s="546"/>
      <c r="U92" s="546"/>
      <c r="V92" s="546"/>
      <c r="W92" s="584"/>
      <c r="X92" s="127"/>
      <c r="Y92" s="109"/>
      <c r="Z92" s="109"/>
      <c r="AA92" s="109"/>
      <c r="AC92" s="539" t="s">
        <v>222</v>
      </c>
      <c r="AD92" s="539"/>
      <c r="AE92" s="539"/>
      <c r="AF92" s="539"/>
      <c r="AG92" s="539"/>
      <c r="AH92" s="539"/>
      <c r="AI92" s="539"/>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108"/>
      <c r="BF92" s="109"/>
      <c r="BG92" s="109"/>
      <c r="BH92" s="109"/>
      <c r="BI92" s="128"/>
      <c r="BJ92" s="127"/>
      <c r="BK92" s="109"/>
      <c r="BL92" s="109"/>
      <c r="BM92" s="109"/>
      <c r="BO92" s="539" t="s">
        <v>222</v>
      </c>
      <c r="BP92" s="539"/>
      <c r="BQ92" s="539"/>
      <c r="BR92" s="539"/>
      <c r="BS92" s="539"/>
      <c r="BT92" s="539"/>
      <c r="BU92" s="539"/>
      <c r="BV92" s="539"/>
      <c r="BW92" s="539"/>
      <c r="BX92" s="539"/>
      <c r="BY92" s="539"/>
      <c r="BZ92" s="539"/>
      <c r="CA92" s="539"/>
      <c r="CB92" s="539"/>
      <c r="CC92" s="539"/>
      <c r="CD92" s="539"/>
      <c r="CE92" s="539"/>
      <c r="CF92" s="539"/>
      <c r="CG92" s="539"/>
      <c r="CH92" s="539"/>
      <c r="CI92" s="539"/>
      <c r="CJ92" s="539"/>
      <c r="CK92" s="539"/>
      <c r="CL92" s="539"/>
      <c r="CM92" s="539"/>
      <c r="CN92" s="539"/>
      <c r="CO92" s="539"/>
      <c r="CP92" s="539"/>
      <c r="CQ92" s="108"/>
      <c r="CR92" s="109"/>
      <c r="CS92" s="109"/>
      <c r="CT92" s="109"/>
      <c r="CU92" s="129"/>
    </row>
    <row r="93" spans="2:99" ht="9.75" customHeight="1">
      <c r="B93" s="607"/>
      <c r="C93" s="546"/>
      <c r="D93" s="546"/>
      <c r="E93" s="546"/>
      <c r="F93" s="546"/>
      <c r="G93" s="546"/>
      <c r="H93" s="546"/>
      <c r="I93" s="546"/>
      <c r="J93" s="546"/>
      <c r="K93" s="546"/>
      <c r="L93" s="546"/>
      <c r="M93" s="546"/>
      <c r="N93" s="546"/>
      <c r="O93" s="546"/>
      <c r="P93" s="546"/>
      <c r="Q93" s="546"/>
      <c r="R93" s="546"/>
      <c r="S93" s="546"/>
      <c r="T93" s="546"/>
      <c r="U93" s="546"/>
      <c r="V93" s="546"/>
      <c r="W93" s="584"/>
      <c r="X93" s="127"/>
      <c r="Y93" s="109"/>
      <c r="Z93" s="109"/>
      <c r="AA93" s="109"/>
      <c r="AB93" s="108"/>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108"/>
      <c r="BF93" s="109"/>
      <c r="BG93" s="109"/>
      <c r="BH93" s="109"/>
      <c r="BI93" s="128"/>
      <c r="BJ93" s="127"/>
      <c r="BK93" s="109"/>
      <c r="BL93" s="109"/>
      <c r="BM93" s="109"/>
      <c r="BN93" s="108"/>
      <c r="BO93" s="539"/>
      <c r="BP93" s="539"/>
      <c r="BQ93" s="539"/>
      <c r="BR93" s="539"/>
      <c r="BS93" s="539"/>
      <c r="BT93" s="539"/>
      <c r="BU93" s="539"/>
      <c r="BV93" s="539"/>
      <c r="BW93" s="539"/>
      <c r="BX93" s="539"/>
      <c r="BY93" s="539"/>
      <c r="BZ93" s="539"/>
      <c r="CA93" s="539"/>
      <c r="CB93" s="539"/>
      <c r="CC93" s="539"/>
      <c r="CD93" s="539"/>
      <c r="CE93" s="539"/>
      <c r="CF93" s="539"/>
      <c r="CG93" s="539"/>
      <c r="CH93" s="539"/>
      <c r="CI93" s="539"/>
      <c r="CJ93" s="539"/>
      <c r="CK93" s="539"/>
      <c r="CL93" s="539"/>
      <c r="CM93" s="539"/>
      <c r="CN93" s="539"/>
      <c r="CO93" s="539"/>
      <c r="CP93" s="539"/>
      <c r="CQ93" s="108"/>
      <c r="CR93" s="109"/>
      <c r="CS93" s="109"/>
      <c r="CT93" s="109"/>
      <c r="CU93" s="129"/>
    </row>
    <row r="94" spans="2:99" ht="9.75" customHeight="1">
      <c r="B94" s="607"/>
      <c r="C94" s="546"/>
      <c r="D94" s="546"/>
      <c r="E94" s="546"/>
      <c r="F94" s="546"/>
      <c r="G94" s="546"/>
      <c r="H94" s="546"/>
      <c r="I94" s="546"/>
      <c r="J94" s="546"/>
      <c r="K94" s="546"/>
      <c r="L94" s="546"/>
      <c r="M94" s="546"/>
      <c r="N94" s="546"/>
      <c r="O94" s="546"/>
      <c r="P94" s="546"/>
      <c r="Q94" s="546"/>
      <c r="R94" s="546"/>
      <c r="S94" s="546"/>
      <c r="T94" s="546"/>
      <c r="U94" s="546"/>
      <c r="V94" s="546"/>
      <c r="W94" s="584"/>
      <c r="X94" s="127"/>
      <c r="Y94" s="109"/>
      <c r="Z94" s="109"/>
      <c r="AA94" s="109"/>
      <c r="AB94" s="108"/>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108"/>
      <c r="BF94" s="109"/>
      <c r="BG94" s="109"/>
      <c r="BH94" s="109"/>
      <c r="BI94" s="128"/>
      <c r="BJ94" s="127"/>
      <c r="BK94" s="109"/>
      <c r="BL94" s="109"/>
      <c r="BM94" s="109"/>
      <c r="BN94" s="108"/>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108"/>
      <c r="CR94" s="109"/>
      <c r="CS94" s="109"/>
      <c r="CT94" s="109"/>
      <c r="CU94" s="129"/>
    </row>
    <row r="95" spans="2:99" ht="9.75" customHeight="1">
      <c r="B95" s="607"/>
      <c r="C95" s="546"/>
      <c r="D95" s="546"/>
      <c r="E95" s="546"/>
      <c r="F95" s="546"/>
      <c r="G95" s="546"/>
      <c r="H95" s="546"/>
      <c r="I95" s="546"/>
      <c r="J95" s="546"/>
      <c r="K95" s="546"/>
      <c r="L95" s="546"/>
      <c r="M95" s="546"/>
      <c r="N95" s="546"/>
      <c r="O95" s="546"/>
      <c r="P95" s="546"/>
      <c r="Q95" s="546"/>
      <c r="R95" s="546"/>
      <c r="S95" s="546"/>
      <c r="T95" s="546"/>
      <c r="U95" s="546"/>
      <c r="V95" s="546"/>
      <c r="W95" s="584"/>
      <c r="X95" s="127"/>
      <c r="Y95" s="109"/>
      <c r="Z95" s="109"/>
      <c r="AA95" s="109"/>
      <c r="AB95" s="108"/>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108"/>
      <c r="BF95" s="109"/>
      <c r="BG95" s="109"/>
      <c r="BH95" s="109"/>
      <c r="BI95" s="128"/>
      <c r="BJ95" s="127"/>
      <c r="BK95" s="109"/>
      <c r="BL95" s="109"/>
      <c r="BM95" s="109"/>
      <c r="BN95" s="108"/>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108"/>
      <c r="CR95" s="109"/>
      <c r="CS95" s="109"/>
      <c r="CT95" s="109"/>
      <c r="CU95" s="129"/>
    </row>
    <row r="96" spans="2:99" ht="9.75" customHeight="1">
      <c r="B96" s="607"/>
      <c r="C96" s="546"/>
      <c r="D96" s="546"/>
      <c r="E96" s="546"/>
      <c r="F96" s="546"/>
      <c r="G96" s="546"/>
      <c r="H96" s="546"/>
      <c r="I96" s="546"/>
      <c r="J96" s="546"/>
      <c r="K96" s="546"/>
      <c r="L96" s="546"/>
      <c r="M96" s="546"/>
      <c r="N96" s="546"/>
      <c r="O96" s="546"/>
      <c r="P96" s="546"/>
      <c r="Q96" s="546"/>
      <c r="R96" s="546"/>
      <c r="S96" s="546"/>
      <c r="T96" s="546"/>
      <c r="U96" s="546"/>
      <c r="V96" s="546"/>
      <c r="W96" s="584"/>
      <c r="X96" s="127"/>
      <c r="Y96" s="109"/>
      <c r="Z96" s="109"/>
      <c r="AA96" s="109"/>
      <c r="AB96" s="108"/>
      <c r="AC96" s="539"/>
      <c r="AD96" s="539"/>
      <c r="AE96" s="539"/>
      <c r="AF96" s="539"/>
      <c r="AG96" s="539"/>
      <c r="AH96" s="539"/>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108"/>
      <c r="BF96" s="109"/>
      <c r="BG96" s="109"/>
      <c r="BH96" s="109"/>
      <c r="BI96" s="128"/>
      <c r="BJ96" s="127"/>
      <c r="BK96" s="109"/>
      <c r="BL96" s="109"/>
      <c r="BM96" s="109"/>
      <c r="BN96" s="108"/>
      <c r="BO96" s="539"/>
      <c r="BP96" s="539"/>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108"/>
      <c r="CR96" s="109"/>
      <c r="CS96" s="109"/>
      <c r="CT96" s="109"/>
      <c r="CU96" s="129"/>
    </row>
    <row r="97" spans="2:99" ht="9.75" customHeight="1">
      <c r="B97" s="607"/>
      <c r="C97" s="546"/>
      <c r="D97" s="546"/>
      <c r="E97" s="546"/>
      <c r="F97" s="546"/>
      <c r="G97" s="546"/>
      <c r="H97" s="546"/>
      <c r="I97" s="546"/>
      <c r="J97" s="546"/>
      <c r="K97" s="546"/>
      <c r="L97" s="546"/>
      <c r="M97" s="546"/>
      <c r="N97" s="546"/>
      <c r="O97" s="546"/>
      <c r="P97" s="546"/>
      <c r="Q97" s="546"/>
      <c r="R97" s="546"/>
      <c r="S97" s="546"/>
      <c r="T97" s="546"/>
      <c r="U97" s="546"/>
      <c r="V97" s="546"/>
      <c r="W97" s="584"/>
      <c r="X97" s="127"/>
      <c r="Y97" s="109"/>
      <c r="Z97" s="109"/>
      <c r="AA97" s="109"/>
      <c r="AB97" s="108"/>
      <c r="AC97" s="539"/>
      <c r="AD97" s="539"/>
      <c r="AE97" s="539"/>
      <c r="AF97" s="539"/>
      <c r="AG97" s="539"/>
      <c r="AH97" s="539"/>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108"/>
      <c r="BF97" s="109"/>
      <c r="BG97" s="109"/>
      <c r="BH97" s="109"/>
      <c r="BI97" s="128"/>
      <c r="BJ97" s="127"/>
      <c r="BK97" s="109"/>
      <c r="BL97" s="109"/>
      <c r="BM97" s="109"/>
      <c r="BN97" s="108"/>
      <c r="BO97" s="539"/>
      <c r="BP97" s="539"/>
      <c r="BQ97" s="539"/>
      <c r="BR97" s="539"/>
      <c r="BS97" s="539"/>
      <c r="BT97" s="539"/>
      <c r="BU97" s="539"/>
      <c r="BV97" s="539"/>
      <c r="BW97" s="539"/>
      <c r="BX97" s="539"/>
      <c r="BY97" s="539"/>
      <c r="BZ97" s="539"/>
      <c r="CA97" s="539"/>
      <c r="CB97" s="539"/>
      <c r="CC97" s="539"/>
      <c r="CD97" s="539"/>
      <c r="CE97" s="539"/>
      <c r="CF97" s="539"/>
      <c r="CG97" s="539"/>
      <c r="CH97" s="539"/>
      <c r="CI97" s="539"/>
      <c r="CJ97" s="539"/>
      <c r="CK97" s="539"/>
      <c r="CL97" s="539"/>
      <c r="CM97" s="539"/>
      <c r="CN97" s="539"/>
      <c r="CO97" s="539"/>
      <c r="CP97" s="539"/>
      <c r="CQ97" s="108"/>
      <c r="CR97" s="109"/>
      <c r="CS97" s="109"/>
      <c r="CT97" s="109"/>
      <c r="CU97" s="129"/>
    </row>
    <row r="98" spans="2:99" ht="9.75" customHeight="1">
      <c r="B98" s="607"/>
      <c r="C98" s="546"/>
      <c r="D98" s="546"/>
      <c r="E98" s="546"/>
      <c r="F98" s="546"/>
      <c r="G98" s="546"/>
      <c r="H98" s="546"/>
      <c r="I98" s="546"/>
      <c r="J98" s="546"/>
      <c r="K98" s="546"/>
      <c r="L98" s="546"/>
      <c r="M98" s="546"/>
      <c r="N98" s="546"/>
      <c r="O98" s="546"/>
      <c r="P98" s="546"/>
      <c r="Q98" s="546"/>
      <c r="R98" s="546"/>
      <c r="S98" s="546"/>
      <c r="T98" s="546"/>
      <c r="U98" s="546"/>
      <c r="V98" s="546"/>
      <c r="W98" s="584"/>
      <c r="X98" s="127"/>
      <c r="Y98" s="109"/>
      <c r="Z98" s="109"/>
      <c r="AA98" s="109"/>
      <c r="AB98" s="108"/>
      <c r="AC98" s="539"/>
      <c r="AD98" s="539"/>
      <c r="AE98" s="539"/>
      <c r="AF98" s="539"/>
      <c r="AG98" s="539"/>
      <c r="AH98" s="539"/>
      <c r="AI98" s="539"/>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108"/>
      <c r="BF98" s="109"/>
      <c r="BG98" s="109"/>
      <c r="BH98" s="109"/>
      <c r="BI98" s="128"/>
      <c r="BJ98" s="127"/>
      <c r="BK98" s="109"/>
      <c r="BL98" s="109"/>
      <c r="BM98" s="109"/>
      <c r="BN98" s="108"/>
      <c r="BO98" s="539"/>
      <c r="BP98" s="539"/>
      <c r="BQ98" s="539"/>
      <c r="BR98" s="539"/>
      <c r="BS98" s="539"/>
      <c r="BT98" s="539"/>
      <c r="BU98" s="539"/>
      <c r="BV98" s="539"/>
      <c r="BW98" s="539"/>
      <c r="BX98" s="539"/>
      <c r="BY98" s="539"/>
      <c r="BZ98" s="539"/>
      <c r="CA98" s="539"/>
      <c r="CB98" s="539"/>
      <c r="CC98" s="539"/>
      <c r="CD98" s="539"/>
      <c r="CE98" s="539"/>
      <c r="CF98" s="539"/>
      <c r="CG98" s="539"/>
      <c r="CH98" s="539"/>
      <c r="CI98" s="539"/>
      <c r="CJ98" s="539"/>
      <c r="CK98" s="539"/>
      <c r="CL98" s="539"/>
      <c r="CM98" s="539"/>
      <c r="CN98" s="539"/>
      <c r="CO98" s="539"/>
      <c r="CP98" s="539"/>
      <c r="CQ98" s="108"/>
      <c r="CR98" s="109"/>
      <c r="CS98" s="109"/>
      <c r="CT98" s="109"/>
      <c r="CU98" s="129"/>
    </row>
    <row r="99" spans="2:99" ht="9.75" customHeight="1">
      <c r="B99" s="607"/>
      <c r="C99" s="546"/>
      <c r="D99" s="546"/>
      <c r="E99" s="546"/>
      <c r="F99" s="546"/>
      <c r="G99" s="546"/>
      <c r="H99" s="546"/>
      <c r="I99" s="546"/>
      <c r="J99" s="546"/>
      <c r="K99" s="546"/>
      <c r="L99" s="546"/>
      <c r="M99" s="546"/>
      <c r="N99" s="546"/>
      <c r="O99" s="546"/>
      <c r="P99" s="546"/>
      <c r="Q99" s="546"/>
      <c r="R99" s="546"/>
      <c r="S99" s="546"/>
      <c r="T99" s="546"/>
      <c r="U99" s="546"/>
      <c r="V99" s="546"/>
      <c r="W99" s="584"/>
      <c r="X99" s="127"/>
      <c r="Y99" s="109"/>
      <c r="Z99" s="109"/>
      <c r="AA99" s="109"/>
      <c r="AB99" s="108"/>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108"/>
      <c r="BF99" s="109"/>
      <c r="BG99" s="109"/>
      <c r="BH99" s="109"/>
      <c r="BI99" s="128"/>
      <c r="BJ99" s="127"/>
      <c r="BK99" s="109"/>
      <c r="BL99" s="109"/>
      <c r="BM99" s="109"/>
      <c r="BN99" s="108"/>
      <c r="BO99" s="539"/>
      <c r="BP99" s="539"/>
      <c r="BQ99" s="539"/>
      <c r="BR99" s="539"/>
      <c r="BS99" s="539"/>
      <c r="BT99" s="539"/>
      <c r="BU99" s="539"/>
      <c r="BV99" s="539"/>
      <c r="BW99" s="539"/>
      <c r="BX99" s="539"/>
      <c r="BY99" s="539"/>
      <c r="BZ99" s="539"/>
      <c r="CA99" s="539"/>
      <c r="CB99" s="539"/>
      <c r="CC99" s="539"/>
      <c r="CD99" s="539"/>
      <c r="CE99" s="539"/>
      <c r="CF99" s="539"/>
      <c r="CG99" s="539"/>
      <c r="CH99" s="539"/>
      <c r="CI99" s="539"/>
      <c r="CJ99" s="539"/>
      <c r="CK99" s="539"/>
      <c r="CL99" s="539"/>
      <c r="CM99" s="539"/>
      <c r="CN99" s="539"/>
      <c r="CO99" s="539"/>
      <c r="CP99" s="539"/>
      <c r="CQ99" s="108"/>
      <c r="CR99" s="109"/>
      <c r="CS99" s="109"/>
      <c r="CT99" s="109"/>
      <c r="CU99" s="129"/>
    </row>
    <row r="100" spans="2:99" ht="9.75" customHeight="1">
      <c r="B100" s="607"/>
      <c r="C100" s="546"/>
      <c r="D100" s="546"/>
      <c r="E100" s="546"/>
      <c r="F100" s="546"/>
      <c r="G100" s="546"/>
      <c r="H100" s="546"/>
      <c r="I100" s="546"/>
      <c r="J100" s="546"/>
      <c r="K100" s="546"/>
      <c r="L100" s="546"/>
      <c r="M100" s="546"/>
      <c r="N100" s="546"/>
      <c r="O100" s="546"/>
      <c r="P100" s="546"/>
      <c r="Q100" s="546"/>
      <c r="R100" s="546"/>
      <c r="S100" s="546"/>
      <c r="T100" s="546"/>
      <c r="U100" s="546"/>
      <c r="V100" s="546"/>
      <c r="W100" s="584"/>
      <c r="X100" s="127"/>
      <c r="Y100" s="109"/>
      <c r="Z100" s="109"/>
      <c r="AA100" s="109"/>
      <c r="AB100" s="108"/>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108"/>
      <c r="BF100" s="109"/>
      <c r="BG100" s="109"/>
      <c r="BH100" s="109"/>
      <c r="BI100" s="128"/>
      <c r="BJ100" s="127"/>
      <c r="BK100" s="109"/>
      <c r="BL100" s="109"/>
      <c r="BM100" s="109"/>
      <c r="BN100" s="108"/>
      <c r="BO100" s="539"/>
      <c r="BP100" s="539"/>
      <c r="BQ100" s="539"/>
      <c r="BR100" s="539"/>
      <c r="BS100" s="539"/>
      <c r="BT100" s="539"/>
      <c r="BU100" s="539"/>
      <c r="BV100" s="539"/>
      <c r="BW100" s="539"/>
      <c r="BX100" s="539"/>
      <c r="BY100" s="539"/>
      <c r="BZ100" s="539"/>
      <c r="CA100" s="539"/>
      <c r="CB100" s="539"/>
      <c r="CC100" s="539"/>
      <c r="CD100" s="539"/>
      <c r="CE100" s="539"/>
      <c r="CF100" s="539"/>
      <c r="CG100" s="539"/>
      <c r="CH100" s="539"/>
      <c r="CI100" s="539"/>
      <c r="CJ100" s="539"/>
      <c r="CK100" s="539"/>
      <c r="CL100" s="539"/>
      <c r="CM100" s="539"/>
      <c r="CN100" s="539"/>
      <c r="CO100" s="539"/>
      <c r="CP100" s="539"/>
      <c r="CQ100" s="108"/>
      <c r="CR100" s="109"/>
      <c r="CS100" s="109"/>
      <c r="CT100" s="109"/>
      <c r="CU100" s="129"/>
    </row>
    <row r="101" spans="2:99" ht="9.75" customHeight="1">
      <c r="B101" s="607"/>
      <c r="C101" s="546"/>
      <c r="D101" s="546"/>
      <c r="E101" s="546"/>
      <c r="F101" s="546"/>
      <c r="G101" s="546"/>
      <c r="H101" s="546"/>
      <c r="I101" s="546"/>
      <c r="J101" s="546"/>
      <c r="K101" s="546"/>
      <c r="L101" s="546"/>
      <c r="M101" s="546"/>
      <c r="N101" s="546"/>
      <c r="O101" s="546"/>
      <c r="P101" s="546"/>
      <c r="Q101" s="546"/>
      <c r="R101" s="546"/>
      <c r="S101" s="546"/>
      <c r="T101" s="546"/>
      <c r="U101" s="546"/>
      <c r="V101" s="546"/>
      <c r="W101" s="584"/>
      <c r="X101" s="127"/>
      <c r="Y101" s="109"/>
      <c r="Z101" s="109"/>
      <c r="AA101" s="109"/>
      <c r="AB101" s="108"/>
      <c r="AC101" s="539"/>
      <c r="AD101" s="539"/>
      <c r="AE101" s="539"/>
      <c r="AF101" s="539"/>
      <c r="AG101" s="539"/>
      <c r="AH101" s="539"/>
      <c r="AI101" s="539"/>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108"/>
      <c r="BF101" s="109"/>
      <c r="BG101" s="109"/>
      <c r="BH101" s="109"/>
      <c r="BI101" s="128"/>
      <c r="BJ101" s="127"/>
      <c r="BK101" s="109"/>
      <c r="BL101" s="109"/>
      <c r="BM101" s="109"/>
      <c r="BN101" s="108"/>
      <c r="BO101" s="539"/>
      <c r="BP101" s="539"/>
      <c r="BQ101" s="539"/>
      <c r="BR101" s="539"/>
      <c r="BS101" s="539"/>
      <c r="BT101" s="539"/>
      <c r="BU101" s="539"/>
      <c r="BV101" s="539"/>
      <c r="BW101" s="539"/>
      <c r="BX101" s="539"/>
      <c r="BY101" s="539"/>
      <c r="BZ101" s="539"/>
      <c r="CA101" s="539"/>
      <c r="CB101" s="539"/>
      <c r="CC101" s="539"/>
      <c r="CD101" s="539"/>
      <c r="CE101" s="539"/>
      <c r="CF101" s="539"/>
      <c r="CG101" s="539"/>
      <c r="CH101" s="539"/>
      <c r="CI101" s="539"/>
      <c r="CJ101" s="539"/>
      <c r="CK101" s="539"/>
      <c r="CL101" s="539"/>
      <c r="CM101" s="539"/>
      <c r="CN101" s="539"/>
      <c r="CO101" s="539"/>
      <c r="CP101" s="539"/>
      <c r="CQ101" s="108"/>
      <c r="CR101" s="109"/>
      <c r="CS101" s="109"/>
      <c r="CT101" s="109"/>
      <c r="CU101" s="129"/>
    </row>
    <row r="102" spans="2:99" ht="9.75" customHeight="1">
      <c r="B102" s="607"/>
      <c r="C102" s="546"/>
      <c r="D102" s="546"/>
      <c r="E102" s="546"/>
      <c r="F102" s="546"/>
      <c r="G102" s="546"/>
      <c r="H102" s="546"/>
      <c r="I102" s="546"/>
      <c r="J102" s="546"/>
      <c r="K102" s="546"/>
      <c r="L102" s="546"/>
      <c r="M102" s="546"/>
      <c r="N102" s="546"/>
      <c r="O102" s="546"/>
      <c r="P102" s="546"/>
      <c r="Q102" s="546"/>
      <c r="R102" s="546"/>
      <c r="S102" s="546"/>
      <c r="T102" s="546"/>
      <c r="U102" s="546"/>
      <c r="V102" s="546"/>
      <c r="W102" s="584"/>
      <c r="X102" s="127"/>
      <c r="Y102" s="109"/>
      <c r="Z102" s="109"/>
      <c r="AA102" s="109"/>
      <c r="AB102" s="108"/>
      <c r="AC102" s="539"/>
      <c r="AD102" s="539"/>
      <c r="AE102" s="539"/>
      <c r="AF102" s="539"/>
      <c r="AG102" s="539"/>
      <c r="AH102" s="539"/>
      <c r="AI102" s="539"/>
      <c r="AJ102" s="539"/>
      <c r="AK102" s="539"/>
      <c r="AL102" s="539"/>
      <c r="AM102" s="539"/>
      <c r="AN102" s="539"/>
      <c r="AO102" s="539"/>
      <c r="AP102" s="539"/>
      <c r="AQ102" s="539"/>
      <c r="AR102" s="539"/>
      <c r="AS102" s="539"/>
      <c r="AT102" s="539"/>
      <c r="AU102" s="539"/>
      <c r="AV102" s="539"/>
      <c r="AW102" s="539"/>
      <c r="AX102" s="539"/>
      <c r="AY102" s="539"/>
      <c r="AZ102" s="539"/>
      <c r="BA102" s="539"/>
      <c r="BB102" s="539"/>
      <c r="BC102" s="539"/>
      <c r="BD102" s="539"/>
      <c r="BE102" s="108"/>
      <c r="BF102" s="109"/>
      <c r="BG102" s="109"/>
      <c r="BH102" s="109"/>
      <c r="BI102" s="128"/>
      <c r="BJ102" s="127"/>
      <c r="BK102" s="109"/>
      <c r="BL102" s="109"/>
      <c r="BM102" s="109"/>
      <c r="BN102" s="108"/>
      <c r="BO102" s="539"/>
      <c r="BP102" s="539"/>
      <c r="BQ102" s="539"/>
      <c r="BR102" s="539"/>
      <c r="BS102" s="539"/>
      <c r="BT102" s="539"/>
      <c r="BU102" s="539"/>
      <c r="BV102" s="539"/>
      <c r="BW102" s="539"/>
      <c r="BX102" s="539"/>
      <c r="BY102" s="539"/>
      <c r="BZ102" s="539"/>
      <c r="CA102" s="539"/>
      <c r="CB102" s="539"/>
      <c r="CC102" s="539"/>
      <c r="CD102" s="539"/>
      <c r="CE102" s="539"/>
      <c r="CF102" s="539"/>
      <c r="CG102" s="539"/>
      <c r="CH102" s="539"/>
      <c r="CI102" s="539"/>
      <c r="CJ102" s="539"/>
      <c r="CK102" s="539"/>
      <c r="CL102" s="539"/>
      <c r="CM102" s="539"/>
      <c r="CN102" s="539"/>
      <c r="CO102" s="539"/>
      <c r="CP102" s="539"/>
      <c r="CQ102" s="108"/>
      <c r="CR102" s="109"/>
      <c r="CS102" s="109"/>
      <c r="CT102" s="109"/>
      <c r="CU102" s="129"/>
    </row>
    <row r="103" spans="2:99" ht="9.75" customHeight="1">
      <c r="B103" s="607"/>
      <c r="C103" s="546"/>
      <c r="D103" s="546"/>
      <c r="E103" s="546"/>
      <c r="F103" s="546"/>
      <c r="G103" s="546"/>
      <c r="H103" s="546"/>
      <c r="I103" s="546"/>
      <c r="J103" s="546"/>
      <c r="K103" s="546"/>
      <c r="L103" s="546"/>
      <c r="M103" s="546"/>
      <c r="N103" s="546"/>
      <c r="O103" s="546"/>
      <c r="P103" s="546"/>
      <c r="Q103" s="546"/>
      <c r="R103" s="546"/>
      <c r="S103" s="546"/>
      <c r="T103" s="546"/>
      <c r="U103" s="546"/>
      <c r="V103" s="546"/>
      <c r="W103" s="584"/>
      <c r="X103" s="127"/>
      <c r="Y103" s="109"/>
      <c r="Z103" s="109"/>
      <c r="AA103" s="109"/>
      <c r="AB103" s="108"/>
      <c r="AC103" s="539"/>
      <c r="AD103" s="539"/>
      <c r="AE103" s="539"/>
      <c r="AF103" s="539"/>
      <c r="AG103" s="539"/>
      <c r="AH103" s="539"/>
      <c r="AI103" s="539"/>
      <c r="AJ103" s="539"/>
      <c r="AK103" s="539"/>
      <c r="AL103" s="539"/>
      <c r="AM103" s="539"/>
      <c r="AN103" s="539"/>
      <c r="AO103" s="539"/>
      <c r="AP103" s="539"/>
      <c r="AQ103" s="539"/>
      <c r="AR103" s="539"/>
      <c r="AS103" s="539"/>
      <c r="AT103" s="539"/>
      <c r="AU103" s="539"/>
      <c r="AV103" s="539"/>
      <c r="AW103" s="539"/>
      <c r="AX103" s="539"/>
      <c r="AY103" s="539"/>
      <c r="AZ103" s="539"/>
      <c r="BA103" s="539"/>
      <c r="BB103" s="539"/>
      <c r="BC103" s="539"/>
      <c r="BD103" s="539"/>
      <c r="BE103" s="108"/>
      <c r="BF103" s="109"/>
      <c r="BG103" s="109"/>
      <c r="BH103" s="109"/>
      <c r="BI103" s="128"/>
      <c r="BJ103" s="127"/>
      <c r="BK103" s="109"/>
      <c r="BL103" s="109"/>
      <c r="BM103" s="109"/>
      <c r="BN103" s="108"/>
      <c r="BO103" s="539"/>
      <c r="BP103" s="539"/>
      <c r="BQ103" s="539"/>
      <c r="BR103" s="539"/>
      <c r="BS103" s="539"/>
      <c r="BT103" s="539"/>
      <c r="BU103" s="539"/>
      <c r="BV103" s="539"/>
      <c r="BW103" s="539"/>
      <c r="BX103" s="539"/>
      <c r="BY103" s="539"/>
      <c r="BZ103" s="539"/>
      <c r="CA103" s="539"/>
      <c r="CB103" s="539"/>
      <c r="CC103" s="539"/>
      <c r="CD103" s="539"/>
      <c r="CE103" s="539"/>
      <c r="CF103" s="539"/>
      <c r="CG103" s="539"/>
      <c r="CH103" s="539"/>
      <c r="CI103" s="539"/>
      <c r="CJ103" s="539"/>
      <c r="CK103" s="539"/>
      <c r="CL103" s="539"/>
      <c r="CM103" s="539"/>
      <c r="CN103" s="539"/>
      <c r="CO103" s="539"/>
      <c r="CP103" s="539"/>
      <c r="CQ103" s="108"/>
      <c r="CR103" s="109"/>
      <c r="CS103" s="109"/>
      <c r="CT103" s="109"/>
      <c r="CU103" s="129"/>
    </row>
    <row r="104" spans="2:99" ht="9.75" customHeight="1">
      <c r="B104" s="607"/>
      <c r="C104" s="546"/>
      <c r="D104" s="546"/>
      <c r="E104" s="546"/>
      <c r="F104" s="546"/>
      <c r="G104" s="546"/>
      <c r="H104" s="546"/>
      <c r="I104" s="546"/>
      <c r="J104" s="546"/>
      <c r="K104" s="546"/>
      <c r="L104" s="546"/>
      <c r="M104" s="546"/>
      <c r="N104" s="546"/>
      <c r="O104" s="546"/>
      <c r="P104" s="546"/>
      <c r="Q104" s="546"/>
      <c r="R104" s="546"/>
      <c r="S104" s="546"/>
      <c r="T104" s="546"/>
      <c r="U104" s="546"/>
      <c r="V104" s="546"/>
      <c r="W104" s="584"/>
      <c r="X104" s="127"/>
      <c r="Y104" s="109"/>
      <c r="Z104" s="109"/>
      <c r="AA104" s="109"/>
      <c r="AB104" s="108"/>
      <c r="AC104" s="539"/>
      <c r="AD104" s="539"/>
      <c r="AE104" s="539"/>
      <c r="AF104" s="539"/>
      <c r="AG104" s="539"/>
      <c r="AH104" s="539"/>
      <c r="AI104" s="539"/>
      <c r="AJ104" s="539"/>
      <c r="AK104" s="539"/>
      <c r="AL104" s="539"/>
      <c r="AM104" s="539"/>
      <c r="AN104" s="539"/>
      <c r="AO104" s="539"/>
      <c r="AP104" s="539"/>
      <c r="AQ104" s="539"/>
      <c r="AR104" s="539"/>
      <c r="AS104" s="539"/>
      <c r="AT104" s="539"/>
      <c r="AU104" s="539"/>
      <c r="AV104" s="539"/>
      <c r="AW104" s="539"/>
      <c r="AX104" s="539"/>
      <c r="AY104" s="539"/>
      <c r="AZ104" s="539"/>
      <c r="BA104" s="539"/>
      <c r="BB104" s="539"/>
      <c r="BC104" s="539"/>
      <c r="BD104" s="539"/>
      <c r="BE104" s="108"/>
      <c r="BF104" s="109"/>
      <c r="BG104" s="109"/>
      <c r="BH104" s="109"/>
      <c r="BI104" s="128"/>
      <c r="BJ104" s="127"/>
      <c r="BK104" s="109"/>
      <c r="BL104" s="109"/>
      <c r="BM104" s="109"/>
      <c r="BN104" s="108"/>
      <c r="BO104" s="539"/>
      <c r="BP104" s="539"/>
      <c r="BQ104" s="539"/>
      <c r="BR104" s="539"/>
      <c r="BS104" s="539"/>
      <c r="BT104" s="539"/>
      <c r="BU104" s="539"/>
      <c r="BV104" s="539"/>
      <c r="BW104" s="539"/>
      <c r="BX104" s="539"/>
      <c r="BY104" s="539"/>
      <c r="BZ104" s="539"/>
      <c r="CA104" s="539"/>
      <c r="CB104" s="539"/>
      <c r="CC104" s="539"/>
      <c r="CD104" s="539"/>
      <c r="CE104" s="539"/>
      <c r="CF104" s="539"/>
      <c r="CG104" s="539"/>
      <c r="CH104" s="539"/>
      <c r="CI104" s="539"/>
      <c r="CJ104" s="539"/>
      <c r="CK104" s="539"/>
      <c r="CL104" s="539"/>
      <c r="CM104" s="539"/>
      <c r="CN104" s="539"/>
      <c r="CO104" s="539"/>
      <c r="CP104" s="539"/>
      <c r="CQ104" s="108"/>
      <c r="CR104" s="109"/>
      <c r="CS104" s="109"/>
      <c r="CT104" s="109"/>
      <c r="CU104" s="129"/>
    </row>
    <row r="105" spans="2:99" ht="9.75" customHeight="1">
      <c r="B105" s="607"/>
      <c r="C105" s="546"/>
      <c r="D105" s="546"/>
      <c r="E105" s="546"/>
      <c r="F105" s="546"/>
      <c r="G105" s="546"/>
      <c r="H105" s="546"/>
      <c r="I105" s="546"/>
      <c r="J105" s="546"/>
      <c r="K105" s="546"/>
      <c r="L105" s="546"/>
      <c r="M105" s="546"/>
      <c r="N105" s="546"/>
      <c r="O105" s="546"/>
      <c r="P105" s="546"/>
      <c r="Q105" s="546"/>
      <c r="R105" s="546"/>
      <c r="S105" s="546"/>
      <c r="T105" s="546"/>
      <c r="U105" s="546"/>
      <c r="V105" s="546"/>
      <c r="W105" s="584"/>
      <c r="X105" s="127"/>
      <c r="Y105" s="109"/>
      <c r="Z105" s="109"/>
      <c r="AA105" s="109"/>
      <c r="AB105" s="108"/>
      <c r="AC105" s="539"/>
      <c r="AD105" s="539"/>
      <c r="AE105" s="539"/>
      <c r="AF105" s="539"/>
      <c r="AG105" s="539"/>
      <c r="AH105" s="539"/>
      <c r="AI105" s="539"/>
      <c r="AJ105" s="539"/>
      <c r="AK105" s="539"/>
      <c r="AL105" s="539"/>
      <c r="AM105" s="539"/>
      <c r="AN105" s="539"/>
      <c r="AO105" s="539"/>
      <c r="AP105" s="539"/>
      <c r="AQ105" s="539"/>
      <c r="AR105" s="539"/>
      <c r="AS105" s="539"/>
      <c r="AT105" s="539"/>
      <c r="AU105" s="539"/>
      <c r="AV105" s="539"/>
      <c r="AW105" s="539"/>
      <c r="AX105" s="539"/>
      <c r="AY105" s="539"/>
      <c r="AZ105" s="539"/>
      <c r="BA105" s="539"/>
      <c r="BB105" s="539"/>
      <c r="BC105" s="539"/>
      <c r="BD105" s="539"/>
      <c r="BE105" s="108"/>
      <c r="BF105" s="109"/>
      <c r="BG105" s="109"/>
      <c r="BH105" s="109"/>
      <c r="BI105" s="128"/>
      <c r="BJ105" s="127"/>
      <c r="BK105" s="109"/>
      <c r="BL105" s="109"/>
      <c r="BM105" s="109"/>
      <c r="BN105" s="108"/>
      <c r="BO105" s="539"/>
      <c r="BP105" s="539"/>
      <c r="BQ105" s="539"/>
      <c r="BR105" s="539"/>
      <c r="BS105" s="539"/>
      <c r="BT105" s="539"/>
      <c r="BU105" s="539"/>
      <c r="BV105" s="539"/>
      <c r="BW105" s="539"/>
      <c r="BX105" s="539"/>
      <c r="BY105" s="539"/>
      <c r="BZ105" s="539"/>
      <c r="CA105" s="539"/>
      <c r="CB105" s="539"/>
      <c r="CC105" s="539"/>
      <c r="CD105" s="539"/>
      <c r="CE105" s="539"/>
      <c r="CF105" s="539"/>
      <c r="CG105" s="539"/>
      <c r="CH105" s="539"/>
      <c r="CI105" s="539"/>
      <c r="CJ105" s="539"/>
      <c r="CK105" s="539"/>
      <c r="CL105" s="539"/>
      <c r="CM105" s="539"/>
      <c r="CN105" s="539"/>
      <c r="CO105" s="539"/>
      <c r="CP105" s="539"/>
      <c r="CQ105" s="108"/>
      <c r="CR105" s="109"/>
      <c r="CS105" s="109"/>
      <c r="CT105" s="109"/>
      <c r="CU105" s="129"/>
    </row>
    <row r="106" spans="2:99" ht="9.75" customHeight="1">
      <c r="B106" s="607"/>
      <c r="C106" s="546"/>
      <c r="D106" s="546"/>
      <c r="E106" s="546"/>
      <c r="F106" s="546"/>
      <c r="G106" s="546"/>
      <c r="H106" s="546"/>
      <c r="I106" s="546"/>
      <c r="J106" s="546"/>
      <c r="K106" s="546"/>
      <c r="L106" s="546"/>
      <c r="M106" s="546"/>
      <c r="N106" s="546"/>
      <c r="O106" s="546"/>
      <c r="P106" s="546"/>
      <c r="Q106" s="546"/>
      <c r="R106" s="546"/>
      <c r="S106" s="546"/>
      <c r="T106" s="546"/>
      <c r="U106" s="546"/>
      <c r="V106" s="546"/>
      <c r="W106" s="584"/>
      <c r="X106" s="127"/>
      <c r="Y106" s="109"/>
      <c r="Z106" s="109"/>
      <c r="AA106" s="109"/>
      <c r="AB106" s="108"/>
      <c r="AC106" s="539"/>
      <c r="AD106" s="539"/>
      <c r="AE106" s="539"/>
      <c r="AF106" s="539"/>
      <c r="AG106" s="539"/>
      <c r="AH106" s="539"/>
      <c r="AI106" s="539"/>
      <c r="AJ106" s="539"/>
      <c r="AK106" s="539"/>
      <c r="AL106" s="539"/>
      <c r="AM106" s="539"/>
      <c r="AN106" s="539"/>
      <c r="AO106" s="539"/>
      <c r="AP106" s="539"/>
      <c r="AQ106" s="539"/>
      <c r="AR106" s="539"/>
      <c r="AS106" s="539"/>
      <c r="AT106" s="539"/>
      <c r="AU106" s="539"/>
      <c r="AV106" s="539"/>
      <c r="AW106" s="539"/>
      <c r="AX106" s="539"/>
      <c r="AY106" s="539"/>
      <c r="AZ106" s="539"/>
      <c r="BA106" s="539"/>
      <c r="BB106" s="539"/>
      <c r="BC106" s="539"/>
      <c r="BD106" s="539"/>
      <c r="BE106" s="108"/>
      <c r="BF106" s="109"/>
      <c r="BG106" s="109"/>
      <c r="BH106" s="109"/>
      <c r="BI106" s="128"/>
      <c r="BJ106" s="127"/>
      <c r="BK106" s="109"/>
      <c r="BL106" s="109"/>
      <c r="BM106" s="109"/>
      <c r="BN106" s="108"/>
      <c r="BO106" s="539"/>
      <c r="BP106" s="539"/>
      <c r="BQ106" s="539"/>
      <c r="BR106" s="539"/>
      <c r="BS106" s="539"/>
      <c r="BT106" s="539"/>
      <c r="BU106" s="539"/>
      <c r="BV106" s="539"/>
      <c r="BW106" s="539"/>
      <c r="BX106" s="539"/>
      <c r="BY106" s="539"/>
      <c r="BZ106" s="539"/>
      <c r="CA106" s="539"/>
      <c r="CB106" s="539"/>
      <c r="CC106" s="539"/>
      <c r="CD106" s="539"/>
      <c r="CE106" s="539"/>
      <c r="CF106" s="539"/>
      <c r="CG106" s="539"/>
      <c r="CH106" s="539"/>
      <c r="CI106" s="539"/>
      <c r="CJ106" s="539"/>
      <c r="CK106" s="539"/>
      <c r="CL106" s="539"/>
      <c r="CM106" s="539"/>
      <c r="CN106" s="539"/>
      <c r="CO106" s="539"/>
      <c r="CP106" s="539"/>
      <c r="CQ106" s="108"/>
      <c r="CR106" s="109"/>
      <c r="CS106" s="109"/>
      <c r="CT106" s="109"/>
      <c r="CU106" s="129"/>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6"/>
      <c r="X107" s="130"/>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2"/>
      <c r="BJ107" s="130"/>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3"/>
    </row>
    <row r="108" spans="2:99" ht="7.5" customHeight="1">
      <c r="B108" s="644" t="s">
        <v>223</v>
      </c>
      <c r="C108" s="645"/>
      <c r="D108" s="645"/>
      <c r="E108" s="645"/>
      <c r="F108" s="645"/>
      <c r="G108" s="645"/>
      <c r="H108" s="650" t="s">
        <v>208</v>
      </c>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50"/>
      <c r="CC108" s="650"/>
      <c r="CD108" s="650"/>
      <c r="CE108" s="650"/>
      <c r="CF108" s="650"/>
      <c r="CG108" s="650"/>
      <c r="CH108" s="650"/>
      <c r="CI108" s="650"/>
      <c r="CJ108" s="650"/>
      <c r="CK108" s="650"/>
      <c r="CL108" s="650"/>
      <c r="CM108" s="650"/>
      <c r="CN108" s="650"/>
      <c r="CO108" s="650"/>
      <c r="CP108" s="650"/>
      <c r="CQ108" s="650"/>
      <c r="CR108" s="650"/>
      <c r="CS108" s="650"/>
      <c r="CT108" s="650"/>
      <c r="CU108" s="651"/>
    </row>
    <row r="109" spans="2:99" ht="7.5" customHeight="1">
      <c r="B109" s="646"/>
      <c r="C109" s="647"/>
      <c r="D109" s="647"/>
      <c r="E109" s="647"/>
      <c r="F109" s="647"/>
      <c r="G109" s="647"/>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T109" s="652"/>
      <c r="AU109" s="652"/>
      <c r="AV109" s="652"/>
      <c r="AW109" s="652"/>
      <c r="AX109" s="652"/>
      <c r="AY109" s="652"/>
      <c r="AZ109" s="652"/>
      <c r="BA109" s="652"/>
      <c r="BB109" s="652"/>
      <c r="BC109" s="652"/>
      <c r="BD109" s="652"/>
      <c r="BE109" s="652"/>
      <c r="BF109" s="652"/>
      <c r="BG109" s="652"/>
      <c r="BH109" s="652"/>
      <c r="BI109" s="652"/>
      <c r="BJ109" s="652"/>
      <c r="BK109" s="652"/>
      <c r="BL109" s="652"/>
      <c r="BM109" s="652"/>
      <c r="BN109" s="652"/>
      <c r="BO109" s="652"/>
      <c r="BP109" s="652"/>
      <c r="BQ109" s="652"/>
      <c r="BR109" s="652"/>
      <c r="BS109" s="652"/>
      <c r="BT109" s="652"/>
      <c r="BU109" s="652"/>
      <c r="BV109" s="652"/>
      <c r="BW109" s="652"/>
      <c r="BX109" s="652"/>
      <c r="BY109" s="652"/>
      <c r="BZ109" s="652"/>
      <c r="CA109" s="652"/>
      <c r="CB109" s="652"/>
      <c r="CC109" s="652"/>
      <c r="CD109" s="652"/>
      <c r="CE109" s="652"/>
      <c r="CF109" s="652"/>
      <c r="CG109" s="652"/>
      <c r="CH109" s="652"/>
      <c r="CI109" s="652"/>
      <c r="CJ109" s="652"/>
      <c r="CK109" s="652"/>
      <c r="CL109" s="652"/>
      <c r="CM109" s="652"/>
      <c r="CN109" s="652"/>
      <c r="CO109" s="652"/>
      <c r="CP109" s="652"/>
      <c r="CQ109" s="652"/>
      <c r="CR109" s="652"/>
      <c r="CS109" s="652"/>
      <c r="CT109" s="652"/>
      <c r="CU109" s="653"/>
    </row>
    <row r="110" spans="2:99" ht="7.5" customHeight="1">
      <c r="B110" s="646"/>
      <c r="C110" s="647"/>
      <c r="D110" s="647"/>
      <c r="E110" s="647"/>
      <c r="F110" s="647"/>
      <c r="G110" s="647"/>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c r="AN110" s="652"/>
      <c r="AO110" s="652"/>
      <c r="AP110" s="652"/>
      <c r="AQ110" s="652"/>
      <c r="AR110" s="652"/>
      <c r="AS110" s="652"/>
      <c r="AT110" s="652"/>
      <c r="AU110" s="652"/>
      <c r="AV110" s="652"/>
      <c r="AW110" s="652"/>
      <c r="AX110" s="652"/>
      <c r="AY110" s="652"/>
      <c r="AZ110" s="652"/>
      <c r="BA110" s="652"/>
      <c r="BB110" s="652"/>
      <c r="BC110" s="652"/>
      <c r="BD110" s="652"/>
      <c r="BE110" s="652"/>
      <c r="BF110" s="652"/>
      <c r="BG110" s="652"/>
      <c r="BH110" s="652"/>
      <c r="BI110" s="652"/>
      <c r="BJ110" s="652"/>
      <c r="BK110" s="652"/>
      <c r="BL110" s="652"/>
      <c r="BM110" s="652"/>
      <c r="BN110" s="652"/>
      <c r="BO110" s="652"/>
      <c r="BP110" s="652"/>
      <c r="BQ110" s="652"/>
      <c r="BR110" s="652"/>
      <c r="BS110" s="652"/>
      <c r="BT110" s="652"/>
      <c r="BU110" s="652"/>
      <c r="BV110" s="652"/>
      <c r="BW110" s="652"/>
      <c r="BX110" s="652"/>
      <c r="BY110" s="652"/>
      <c r="BZ110" s="652"/>
      <c r="CA110" s="652"/>
      <c r="CB110" s="652"/>
      <c r="CC110" s="652"/>
      <c r="CD110" s="652"/>
      <c r="CE110" s="652"/>
      <c r="CF110" s="652"/>
      <c r="CG110" s="652"/>
      <c r="CH110" s="652"/>
      <c r="CI110" s="652"/>
      <c r="CJ110" s="652"/>
      <c r="CK110" s="652"/>
      <c r="CL110" s="652"/>
      <c r="CM110" s="652"/>
      <c r="CN110" s="652"/>
      <c r="CO110" s="652"/>
      <c r="CP110" s="652"/>
      <c r="CQ110" s="652"/>
      <c r="CR110" s="652"/>
      <c r="CS110" s="652"/>
      <c r="CT110" s="652"/>
      <c r="CU110" s="653"/>
    </row>
    <row r="111" spans="2:99" ht="7.5" customHeight="1" thickBot="1">
      <c r="B111" s="648"/>
      <c r="C111" s="649"/>
      <c r="D111" s="649"/>
      <c r="E111" s="649"/>
      <c r="F111" s="649"/>
      <c r="G111" s="649"/>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c r="AO111" s="654"/>
      <c r="AP111" s="654"/>
      <c r="AQ111" s="654"/>
      <c r="AR111" s="654"/>
      <c r="AS111" s="654"/>
      <c r="AT111" s="654"/>
      <c r="AU111" s="654"/>
      <c r="AV111" s="654"/>
      <c r="AW111" s="654"/>
      <c r="AX111" s="654"/>
      <c r="AY111" s="654"/>
      <c r="AZ111" s="654"/>
      <c r="BA111" s="654"/>
      <c r="BB111" s="654"/>
      <c r="BC111" s="654"/>
      <c r="BD111" s="654"/>
      <c r="BE111" s="654"/>
      <c r="BF111" s="654"/>
      <c r="BG111" s="654"/>
      <c r="BH111" s="654"/>
      <c r="BI111" s="654"/>
      <c r="BJ111" s="654"/>
      <c r="BK111" s="654"/>
      <c r="BL111" s="654"/>
      <c r="BM111" s="654"/>
      <c r="BN111" s="654"/>
      <c r="BO111" s="654"/>
      <c r="BP111" s="654"/>
      <c r="BQ111" s="654"/>
      <c r="BR111" s="654"/>
      <c r="BS111" s="654"/>
      <c r="BT111" s="654"/>
      <c r="BU111" s="654"/>
      <c r="BV111" s="654"/>
      <c r="BW111" s="654"/>
      <c r="BX111" s="654"/>
      <c r="BY111" s="654"/>
      <c r="BZ111" s="654"/>
      <c r="CA111" s="654"/>
      <c r="CB111" s="654"/>
      <c r="CC111" s="654"/>
      <c r="CD111" s="654"/>
      <c r="CE111" s="654"/>
      <c r="CF111" s="654"/>
      <c r="CG111" s="654"/>
      <c r="CH111" s="654"/>
      <c r="CI111" s="654"/>
      <c r="CJ111" s="654"/>
      <c r="CK111" s="654"/>
      <c r="CL111" s="654"/>
      <c r="CM111" s="654"/>
      <c r="CN111" s="654"/>
      <c r="CO111" s="654"/>
      <c r="CP111" s="654"/>
      <c r="CQ111" s="654"/>
      <c r="CR111" s="654"/>
      <c r="CS111" s="654"/>
      <c r="CT111" s="654"/>
      <c r="CU111" s="655"/>
    </row>
    <row r="112" spans="2:99" ht="11" customHeight="1">
      <c r="B112" s="656"/>
      <c r="C112" s="656"/>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56"/>
      <c r="BQ112" s="656"/>
      <c r="BR112" s="656"/>
      <c r="BS112" s="656"/>
      <c r="BT112" s="656"/>
      <c r="BU112" s="656"/>
      <c r="BV112" s="656"/>
      <c r="BW112" s="656"/>
      <c r="BX112" s="656"/>
      <c r="BY112" s="656"/>
      <c r="BZ112" s="656"/>
      <c r="CA112" s="656"/>
      <c r="CB112" s="656"/>
      <c r="CC112" s="656"/>
      <c r="CD112" s="656"/>
      <c r="CE112" s="656"/>
      <c r="CF112" s="656"/>
      <c r="CG112" s="656"/>
      <c r="CH112" s="656"/>
      <c r="CI112" s="656"/>
      <c r="CJ112" s="656"/>
      <c r="CK112" s="656"/>
      <c r="CL112" s="656"/>
      <c r="CM112" s="656"/>
      <c r="CN112" s="656"/>
      <c r="CO112" s="656"/>
      <c r="CP112" s="656"/>
      <c r="CQ112" s="656"/>
      <c r="CR112" s="656"/>
      <c r="CS112" s="656"/>
      <c r="CT112" s="656"/>
      <c r="CU112" s="656"/>
    </row>
    <row r="113" spans="2:99" ht="11" customHeight="1">
      <c r="B113" s="657" t="s">
        <v>224</v>
      </c>
      <c r="C113" s="657"/>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57"/>
      <c r="BQ113" s="657"/>
      <c r="BR113" s="657"/>
      <c r="BS113" s="657"/>
      <c r="BT113" s="657"/>
      <c r="BU113" s="657"/>
      <c r="BV113" s="657"/>
      <c r="BW113" s="657"/>
      <c r="BX113" s="657"/>
      <c r="BY113" s="657"/>
      <c r="BZ113" s="657"/>
      <c r="CA113" s="657"/>
      <c r="CB113" s="657"/>
      <c r="CC113" s="657"/>
      <c r="CD113" s="657"/>
      <c r="CE113" s="657"/>
      <c r="CF113" s="657"/>
      <c r="CG113" s="657"/>
      <c r="CH113" s="657"/>
      <c r="CI113" s="657"/>
      <c r="CJ113" s="657"/>
      <c r="CK113" s="657"/>
      <c r="CL113" s="657"/>
      <c r="CM113" s="657"/>
      <c r="CN113" s="657"/>
      <c r="CO113" s="657"/>
      <c r="CP113" s="657"/>
      <c r="CQ113" s="657"/>
      <c r="CR113" s="657"/>
      <c r="CS113" s="657"/>
      <c r="CT113" s="657"/>
      <c r="CU113" s="657"/>
    </row>
    <row r="114" spans="2:99" ht="11" customHeight="1">
      <c r="B114" s="657" t="s">
        <v>225</v>
      </c>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57"/>
      <c r="BQ114" s="657"/>
      <c r="BR114" s="657"/>
      <c r="BS114" s="657"/>
      <c r="BT114" s="657"/>
      <c r="BU114" s="657"/>
      <c r="BV114" s="657"/>
      <c r="BW114" s="657"/>
      <c r="BX114" s="657"/>
      <c r="BY114" s="657"/>
      <c r="BZ114" s="657"/>
      <c r="CA114" s="657"/>
      <c r="CB114" s="657"/>
      <c r="CC114" s="657"/>
      <c r="CD114" s="657"/>
      <c r="CE114" s="657"/>
      <c r="CF114" s="657"/>
      <c r="CG114" s="657"/>
      <c r="CH114" s="657"/>
      <c r="CI114" s="657"/>
      <c r="CJ114" s="657"/>
      <c r="CK114" s="657"/>
      <c r="CL114" s="657"/>
      <c r="CM114" s="657"/>
      <c r="CN114" s="657"/>
      <c r="CO114" s="657"/>
      <c r="CP114" s="657"/>
      <c r="CQ114" s="657"/>
      <c r="CR114" s="657"/>
      <c r="CS114" s="657"/>
      <c r="CT114" s="657"/>
      <c r="CU114" s="657"/>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27" priority="1">
      <formula>($AK43&lt;&gt;"-")</formula>
    </cfRule>
  </conditionalFormatting>
  <conditionalFormatting sqref="CE43">
    <cfRule type="cellIs" dxfId="26" priority="2" operator="equal">
      <formula>"検出"</formula>
    </cfRule>
  </conditionalFormatting>
  <dataValidations count="2">
    <dataValidation allowBlank="1" showErrorMessage="1" sqref="CW43:DA43 CW45:DA45 CW47:DA47 CW49:DA49 CW51:DA51" xr:uid="{3668C41E-A92E-4F37-8E88-7CC67769889E}"/>
    <dataValidation type="list" allowBlank="1" showInputMessage="1" showErrorMessage="1" sqref="M16:Z17" xr:uid="{6DC73E2D-46F8-4A25-A148-B66B6D0D9A12}">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ECA90-B409-4024-B106-7B62DEBA1375}">
  <sheetPr>
    <pageSetUpPr fitToPage="1"/>
  </sheetPr>
  <dimension ref="A1:DA114"/>
  <sheetViews>
    <sheetView showZeros="0" view="pageBreakPreview" topLeftCell="B1" zoomScaleNormal="115" zoomScaleSheetLayoutView="100" workbookViewId="0">
      <selection activeCell="L43" sqref="L43:Y52"/>
    </sheetView>
    <sheetView workbookViewId="1"/>
  </sheetViews>
  <sheetFormatPr defaultColWidth="14.46484375" defaultRowHeight="15" customHeight="1"/>
  <cols>
    <col min="1" max="1" width="1.6640625" style="106" customWidth="1"/>
    <col min="2" max="99" width="1.33203125" style="106" customWidth="1"/>
    <col min="100" max="100" width="8.6640625" style="106" customWidth="1"/>
    <col min="101" max="101" width="14.46484375" style="106" customWidth="1"/>
    <col min="102" max="16384" width="14.46484375" style="106"/>
  </cols>
  <sheetData>
    <row r="1" spans="1:102" ht="15" customHeight="1" thickTop="1" thickBot="1">
      <c r="CN1" s="143" t="s">
        <v>249</v>
      </c>
      <c r="CO1" s="670" t="s">
        <v>271</v>
      </c>
      <c r="CP1" s="670"/>
      <c r="CQ1" s="550" t="s">
        <v>248</v>
      </c>
      <c r="CR1" s="550"/>
      <c r="CS1" s="549">
        <f>'★成績書 (18)'!$CW$1</f>
        <v>0</v>
      </c>
      <c r="CT1" s="549"/>
      <c r="CU1" s="142" t="s">
        <v>247</v>
      </c>
      <c r="CW1" s="145">
        <f>'★成績書 (9)'!CW1</f>
        <v>0</v>
      </c>
      <c r="CX1" s="144" t="s">
        <v>250</v>
      </c>
    </row>
    <row r="2" spans="1:102" ht="9" customHeight="1" thickTop="1">
      <c r="B2" s="543" t="s">
        <v>175</v>
      </c>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row>
    <row r="3" spans="1:102" ht="9" customHeight="1">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W3" s="537" t="s">
        <v>221</v>
      </c>
    </row>
    <row r="4" spans="1:102" ht="9" customHeight="1">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W4" s="537"/>
    </row>
    <row r="5" spans="1:102" ht="9" customHeight="1">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W5" s="537"/>
    </row>
    <row r="6" spans="1:102" ht="9" customHeight="1">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Y6" s="108"/>
      <c r="BZ6" s="108"/>
      <c r="CA6" s="539" t="s">
        <v>176</v>
      </c>
      <c r="CB6" s="539"/>
      <c r="CC6" s="539"/>
      <c r="CD6" s="539"/>
      <c r="CE6" s="539"/>
      <c r="CF6" s="539"/>
      <c r="CG6" s="538" t="str">
        <f>'★成績書 (18)'!$CW$3</f>
        <v>A04942-A1</v>
      </c>
      <c r="CH6" s="538"/>
      <c r="CI6" s="538"/>
      <c r="CJ6" s="538"/>
      <c r="CK6" s="538"/>
      <c r="CL6" s="538"/>
      <c r="CM6" s="538"/>
      <c r="CN6" s="538"/>
      <c r="CO6" s="538"/>
      <c r="CP6" s="538"/>
      <c r="CQ6" s="539" t="s">
        <v>189</v>
      </c>
      <c r="CR6" s="540" t="str">
        <f>CO1</f>
        <v>18</v>
      </c>
      <c r="CS6" s="540"/>
      <c r="CT6" s="540"/>
      <c r="CU6" s="540"/>
      <c r="CW6" s="537"/>
    </row>
    <row r="7" spans="1:102" ht="9" customHeight="1">
      <c r="A7" s="547">
        <f>★注文シート!C28</f>
        <v>0</v>
      </c>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8" t="str">
        <f>IF(COUNTIF(★注文シート!C28,"*株式会社*")+COUNTIF(★注文シート!C28,"*有限会社*"),"御中","様")</f>
        <v>様</v>
      </c>
      <c r="AG7" s="548"/>
      <c r="AH7" s="548"/>
      <c r="AI7" s="548"/>
      <c r="AJ7" s="548"/>
      <c r="AK7" s="548"/>
      <c r="AL7" s="548"/>
      <c r="AM7"/>
      <c r="AN7"/>
      <c r="AO7"/>
      <c r="AP7"/>
      <c r="AQ7"/>
      <c r="AR7"/>
      <c r="AS7"/>
      <c r="AT7"/>
      <c r="AU7"/>
      <c r="AV7"/>
      <c r="AW7"/>
      <c r="AX7"/>
      <c r="AY7"/>
      <c r="AZ7"/>
      <c r="BA7"/>
      <c r="BB7"/>
      <c r="BC7"/>
      <c r="BD7"/>
      <c r="BE7"/>
      <c r="BF7"/>
      <c r="BG7"/>
      <c r="BH7"/>
      <c r="BI7"/>
      <c r="BJ7"/>
      <c r="BK7"/>
      <c r="BL7"/>
      <c r="BM7"/>
      <c r="BN7"/>
      <c r="BO7"/>
      <c r="BP7"/>
      <c r="BQ7"/>
      <c r="BR7"/>
      <c r="BS7" s="108"/>
      <c r="BT7" s="108"/>
      <c r="BU7" s="108"/>
      <c r="BV7" s="108"/>
      <c r="BW7" s="108"/>
      <c r="BX7" s="108"/>
      <c r="BY7" s="108"/>
      <c r="BZ7" s="108"/>
      <c r="CA7" s="539"/>
      <c r="CB7" s="539"/>
      <c r="CC7" s="539"/>
      <c r="CD7" s="539"/>
      <c r="CE7" s="539"/>
      <c r="CF7" s="539"/>
      <c r="CG7" s="538"/>
      <c r="CH7" s="538"/>
      <c r="CI7" s="538"/>
      <c r="CJ7" s="538"/>
      <c r="CK7" s="538"/>
      <c r="CL7" s="538"/>
      <c r="CM7" s="538"/>
      <c r="CN7" s="538"/>
      <c r="CO7" s="538"/>
      <c r="CP7" s="538"/>
      <c r="CQ7" s="539"/>
      <c r="CR7" s="540"/>
      <c r="CS7" s="540"/>
      <c r="CT7" s="540"/>
      <c r="CU7" s="540"/>
    </row>
    <row r="8" spans="1:102" ht="9" customHeight="1">
      <c r="A8" s="547"/>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8"/>
      <c r="AG8" s="548"/>
      <c r="AH8" s="548"/>
      <c r="AI8" s="548"/>
      <c r="AJ8" s="548"/>
      <c r="AK8" s="548"/>
      <c r="AL8" s="548"/>
      <c r="AM8"/>
      <c r="AN8"/>
      <c r="AO8"/>
      <c r="AP8"/>
      <c r="AQ8"/>
      <c r="AR8"/>
      <c r="AS8"/>
      <c r="AT8"/>
      <c r="AU8"/>
      <c r="AV8"/>
      <c r="AW8"/>
      <c r="AX8"/>
      <c r="AY8"/>
      <c r="AZ8"/>
      <c r="BA8"/>
      <c r="BB8"/>
      <c r="BC8"/>
      <c r="BD8"/>
      <c r="BE8"/>
      <c r="BF8"/>
      <c r="BG8"/>
      <c r="BH8"/>
      <c r="BI8"/>
      <c r="BJ8"/>
      <c r="BK8"/>
      <c r="BL8"/>
      <c r="BM8"/>
      <c r="BN8"/>
      <c r="BO8"/>
      <c r="BP8"/>
      <c r="BQ8"/>
      <c r="BR8"/>
      <c r="BS8" s="108"/>
      <c r="BT8" s="108"/>
      <c r="BU8" s="108"/>
      <c r="BV8" s="108"/>
      <c r="BW8" s="108"/>
      <c r="BX8" s="108"/>
      <c r="BY8" s="108"/>
      <c r="BZ8" s="108"/>
      <c r="CA8" s="539" t="s">
        <v>177</v>
      </c>
      <c r="CB8" s="539"/>
      <c r="CC8" s="539"/>
      <c r="CD8" s="539"/>
      <c r="CE8" s="539"/>
      <c r="CF8" s="539"/>
      <c r="CG8" s="545">
        <f>'★成績書 (17)'!CG8:CU9</f>
        <v>0</v>
      </c>
      <c r="CH8" s="545"/>
      <c r="CI8" s="545"/>
      <c r="CJ8" s="545"/>
      <c r="CK8" s="545"/>
      <c r="CL8" s="545"/>
      <c r="CM8" s="545"/>
      <c r="CN8" s="545"/>
      <c r="CO8" s="545"/>
      <c r="CP8" s="545"/>
      <c r="CQ8" s="545"/>
      <c r="CR8" s="545"/>
      <c r="CS8" s="545"/>
      <c r="CT8" s="545"/>
      <c r="CU8" s="545"/>
      <c r="CW8" s="658" t="s">
        <v>258</v>
      </c>
    </row>
    <row r="9" spans="1:102" ht="9" customHeight="1">
      <c r="A9" s="547"/>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8"/>
      <c r="AG9" s="548"/>
      <c r="AH9" s="548"/>
      <c r="AI9" s="548"/>
      <c r="AJ9" s="548"/>
      <c r="AK9" s="548"/>
      <c r="AL9" s="548"/>
      <c r="AM9"/>
      <c r="AN9"/>
      <c r="AO9"/>
      <c r="AP9"/>
      <c r="AQ9"/>
      <c r="AR9"/>
      <c r="AS9"/>
      <c r="AT9"/>
      <c r="AU9"/>
      <c r="AV9"/>
      <c r="AW9"/>
      <c r="AX9"/>
      <c r="AY9"/>
      <c r="AZ9"/>
      <c r="BA9"/>
      <c r="BB9"/>
      <c r="BC9"/>
      <c r="BD9"/>
      <c r="BE9"/>
      <c r="BF9"/>
      <c r="BG9"/>
      <c r="BH9"/>
      <c r="BI9"/>
      <c r="BJ9"/>
      <c r="BK9"/>
      <c r="BL9"/>
      <c r="BM9"/>
      <c r="BN9"/>
      <c r="BO9"/>
      <c r="BP9"/>
      <c r="BQ9"/>
      <c r="BR9"/>
      <c r="BS9" s="108"/>
      <c r="BT9" s="108"/>
      <c r="BU9" s="108"/>
      <c r="BV9" s="108"/>
      <c r="BW9" s="108"/>
      <c r="BX9" s="108"/>
      <c r="BY9" s="108"/>
      <c r="BZ9" s="108"/>
      <c r="CA9" s="539"/>
      <c r="CB9" s="539"/>
      <c r="CC9" s="539"/>
      <c r="CD9" s="539"/>
      <c r="CE9" s="539"/>
      <c r="CF9" s="539"/>
      <c r="CG9" s="545"/>
      <c r="CH9" s="545"/>
      <c r="CI9" s="545"/>
      <c r="CJ9" s="545"/>
      <c r="CK9" s="545"/>
      <c r="CL9" s="545"/>
      <c r="CM9" s="545"/>
      <c r="CN9" s="545"/>
      <c r="CO9" s="545"/>
      <c r="CP9" s="545"/>
      <c r="CQ9" s="545"/>
      <c r="CR9" s="545"/>
      <c r="CS9" s="545"/>
      <c r="CT9" s="545"/>
      <c r="CU9" s="545"/>
      <c r="CW9" s="658"/>
    </row>
    <row r="10" spans="1:102" ht="9" customHeight="1">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8"/>
      <c r="BP10" s="108"/>
      <c r="BQ10" s="108"/>
      <c r="BR10" s="108"/>
      <c r="BS10" s="108"/>
      <c r="BT10" s="108"/>
      <c r="BU10" s="108"/>
      <c r="BV10" s="108"/>
      <c r="BW10" s="108"/>
      <c r="BX10" s="108"/>
      <c r="BY10" s="108"/>
      <c r="BZ10" s="108"/>
      <c r="CA10" s="108"/>
      <c r="CB10" s="108"/>
      <c r="CC10" s="108"/>
      <c r="CD10" s="108"/>
      <c r="CE10" s="108"/>
      <c r="CF10" s="108"/>
      <c r="CG10" s="110"/>
      <c r="CH10" s="110"/>
      <c r="CI10" s="110"/>
      <c r="CJ10" s="110"/>
      <c r="CK10" s="110"/>
      <c r="CL10" s="110"/>
      <c r="CM10" s="110"/>
      <c r="CN10" s="110"/>
      <c r="CO10" s="110"/>
      <c r="CP10" s="110"/>
      <c r="CQ10" s="110"/>
      <c r="CR10" s="110"/>
      <c r="CS10" s="110"/>
      <c r="CT10" s="110"/>
      <c r="CU10" s="110"/>
    </row>
    <row r="11" spans="1:102" ht="9" customHeight="1">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8"/>
      <c r="BP11" s="108"/>
      <c r="BQ11" s="108"/>
      <c r="BR11" s="108"/>
      <c r="BS11" s="108"/>
      <c r="BT11" s="108"/>
      <c r="BU11" s="108"/>
      <c r="BV11" s="108"/>
      <c r="BW11" s="108"/>
      <c r="BX11" s="108"/>
      <c r="BY11" s="109"/>
      <c r="BZ11" s="109"/>
      <c r="CA11" s="109"/>
      <c r="CB11" s="109"/>
      <c r="CC11" s="109"/>
      <c r="CD11" s="109"/>
      <c r="CE11" s="108"/>
      <c r="CF11" s="108"/>
      <c r="CG11" s="111"/>
      <c r="CH11" s="111"/>
      <c r="CI11" s="111"/>
      <c r="CJ11" s="111"/>
      <c r="CK11" s="111"/>
      <c r="CL11" s="111"/>
      <c r="CM11" s="111"/>
      <c r="CN11" s="111"/>
      <c r="CO11" s="111"/>
      <c r="CP11" s="111"/>
      <c r="CQ11" s="111"/>
      <c r="CR11" s="111"/>
      <c r="CS11" s="111"/>
      <c r="CT11" s="111"/>
      <c r="CU11" s="111"/>
      <c r="CW11" s="541" t="s">
        <v>260</v>
      </c>
      <c r="CX11" s="541"/>
    </row>
    <row r="12" spans="1:102" ht="11" customHeight="1">
      <c r="B12" s="539" t="s">
        <v>178</v>
      </c>
      <c r="C12" s="546"/>
      <c r="D12" s="546"/>
      <c r="E12" s="546"/>
      <c r="F12" s="546"/>
      <c r="G12" s="546"/>
      <c r="H12" s="546"/>
      <c r="I12" s="546"/>
      <c r="J12" s="546"/>
      <c r="K12" s="546"/>
      <c r="L12" s="110"/>
      <c r="M12" s="551">
        <f>★注文シート!C13</f>
        <v>0</v>
      </c>
      <c r="N12" s="551"/>
      <c r="O12" s="551"/>
      <c r="P12" s="551"/>
      <c r="Q12" s="551"/>
      <c r="R12" s="551"/>
      <c r="S12" s="551"/>
      <c r="T12" s="551"/>
      <c r="U12" s="551"/>
      <c r="V12" s="551"/>
      <c r="W12" s="551"/>
      <c r="X12" s="551"/>
      <c r="Y12" s="551"/>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W12" s="541"/>
      <c r="CX12" s="541"/>
    </row>
    <row r="13" spans="1:102" ht="11" customHeight="1">
      <c r="B13" s="546"/>
      <c r="C13" s="546"/>
      <c r="D13" s="546"/>
      <c r="E13" s="546"/>
      <c r="F13" s="546"/>
      <c r="G13" s="546"/>
      <c r="H13" s="546"/>
      <c r="I13" s="546"/>
      <c r="J13" s="546"/>
      <c r="K13" s="546"/>
      <c r="L13" s="110"/>
      <c r="M13" s="551"/>
      <c r="N13" s="551"/>
      <c r="O13" s="551"/>
      <c r="P13" s="551"/>
      <c r="Q13" s="551"/>
      <c r="R13" s="551"/>
      <c r="S13" s="551"/>
      <c r="T13" s="551"/>
      <c r="U13" s="551"/>
      <c r="V13" s="551"/>
      <c r="W13" s="551"/>
      <c r="X13" s="551"/>
      <c r="Y13" s="551"/>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row>
    <row r="14" spans="1:102" ht="11" customHeight="1">
      <c r="B14" s="539" t="s">
        <v>179</v>
      </c>
      <c r="C14" s="546"/>
      <c r="D14" s="546"/>
      <c r="E14" s="546"/>
      <c r="F14" s="546"/>
      <c r="G14" s="546"/>
      <c r="H14" s="546"/>
      <c r="I14" s="546"/>
      <c r="J14" s="546"/>
      <c r="K14" s="546"/>
      <c r="L14" s="110"/>
      <c r="M14" s="551">
        <f>M12</f>
        <v>0</v>
      </c>
      <c r="N14" s="551"/>
      <c r="O14" s="551"/>
      <c r="P14" s="551"/>
      <c r="Q14" s="551"/>
      <c r="R14" s="551"/>
      <c r="S14" s="551"/>
      <c r="T14" s="551"/>
      <c r="U14" s="551"/>
      <c r="V14" s="551"/>
      <c r="W14" s="551"/>
      <c r="X14" s="551"/>
      <c r="Y14" s="551"/>
      <c r="Z14" s="545" t="s">
        <v>180</v>
      </c>
      <c r="AA14" s="545"/>
      <c r="AB14" s="545"/>
      <c r="AC14" s="545"/>
      <c r="AD14" s="551">
        <f>CG8</f>
        <v>0</v>
      </c>
      <c r="AE14" s="551"/>
      <c r="AF14" s="551"/>
      <c r="AG14" s="551"/>
      <c r="AH14" s="551"/>
      <c r="AI14" s="551"/>
      <c r="AJ14" s="551"/>
      <c r="AK14" s="551"/>
      <c r="AL14" s="551"/>
      <c r="AM14" s="551"/>
      <c r="AN14" s="551"/>
      <c r="AO14" s="551"/>
      <c r="AP14" s="551"/>
      <c r="AQ14" s="110"/>
      <c r="AR14" s="110"/>
      <c r="AS14" s="110"/>
      <c r="AT14" s="110"/>
      <c r="AU14" s="110"/>
      <c r="AV14" s="110"/>
      <c r="AW14" s="110"/>
      <c r="AX14" s="110"/>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row>
    <row r="15" spans="1:102" ht="11" customHeight="1">
      <c r="B15" s="546"/>
      <c r="C15" s="546"/>
      <c r="D15" s="546"/>
      <c r="E15" s="546"/>
      <c r="F15" s="546"/>
      <c r="G15" s="546"/>
      <c r="H15" s="546"/>
      <c r="I15" s="546"/>
      <c r="J15" s="546"/>
      <c r="K15" s="546"/>
      <c r="L15" s="110"/>
      <c r="M15" s="551"/>
      <c r="N15" s="551"/>
      <c r="O15" s="551"/>
      <c r="P15" s="551"/>
      <c r="Q15" s="551"/>
      <c r="R15" s="551"/>
      <c r="S15" s="551"/>
      <c r="T15" s="551"/>
      <c r="U15" s="551"/>
      <c r="V15" s="551"/>
      <c r="W15" s="551"/>
      <c r="X15" s="551"/>
      <c r="Y15" s="551"/>
      <c r="Z15" s="545"/>
      <c r="AA15" s="545"/>
      <c r="AB15" s="545"/>
      <c r="AC15" s="545"/>
      <c r="AD15" s="551"/>
      <c r="AE15" s="551"/>
      <c r="AF15" s="551"/>
      <c r="AG15" s="551"/>
      <c r="AH15" s="551"/>
      <c r="AI15" s="551"/>
      <c r="AJ15" s="551"/>
      <c r="AK15" s="551"/>
      <c r="AL15" s="551"/>
      <c r="AM15" s="551"/>
      <c r="AN15" s="551"/>
      <c r="AO15" s="551"/>
      <c r="AP15" s="551"/>
      <c r="AQ15" s="110"/>
      <c r="AR15" s="110"/>
      <c r="AS15" s="110"/>
      <c r="AT15" s="110"/>
      <c r="AU15" s="110"/>
      <c r="AV15" s="110"/>
      <c r="AW15" s="110"/>
      <c r="AX15" s="110"/>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row>
    <row r="16" spans="1:102" ht="11" customHeight="1">
      <c r="B16" s="539" t="s">
        <v>181</v>
      </c>
      <c r="C16" s="546"/>
      <c r="D16" s="546"/>
      <c r="E16" s="546"/>
      <c r="F16" s="546"/>
      <c r="G16" s="546"/>
      <c r="H16" s="546"/>
      <c r="I16" s="546"/>
      <c r="J16" s="546"/>
      <c r="K16" s="546"/>
      <c r="L16" s="108"/>
      <c r="M16" s="562" t="s">
        <v>182</v>
      </c>
      <c r="N16" s="562"/>
      <c r="O16" s="562"/>
      <c r="P16" s="562"/>
      <c r="Q16" s="562"/>
      <c r="R16" s="562"/>
      <c r="S16" s="562"/>
      <c r="T16" s="562"/>
      <c r="U16" s="562"/>
      <c r="V16" s="562"/>
      <c r="W16" s="562"/>
      <c r="X16" s="562"/>
      <c r="Y16" s="562"/>
      <c r="Z16" s="562"/>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row>
    <row r="17" spans="2:104" ht="11" customHeight="1">
      <c r="B17" s="546"/>
      <c r="C17" s="546"/>
      <c r="D17" s="546"/>
      <c r="E17" s="546"/>
      <c r="F17" s="546"/>
      <c r="G17" s="546"/>
      <c r="H17" s="546"/>
      <c r="I17" s="546"/>
      <c r="J17" s="546"/>
      <c r="K17" s="546"/>
      <c r="L17" s="108"/>
      <c r="M17" s="562"/>
      <c r="N17" s="562"/>
      <c r="O17" s="562"/>
      <c r="P17" s="562"/>
      <c r="Q17" s="562"/>
      <c r="R17" s="562"/>
      <c r="S17" s="562"/>
      <c r="T17" s="562"/>
      <c r="U17" s="562"/>
      <c r="V17" s="562"/>
      <c r="W17" s="562"/>
      <c r="X17" s="562"/>
      <c r="Y17" s="562"/>
      <c r="Z17" s="562"/>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row>
    <row r="18" spans="2:104" ht="11" customHeight="1">
      <c r="B18" s="539" t="s">
        <v>183</v>
      </c>
      <c r="C18" s="546"/>
      <c r="D18" s="546"/>
      <c r="E18" s="546"/>
      <c r="F18" s="546"/>
      <c r="G18" s="546"/>
      <c r="H18" s="546"/>
      <c r="I18" s="546"/>
      <c r="J18" s="546"/>
      <c r="K18" s="546"/>
      <c r="L18" s="108"/>
      <c r="M18" s="563">
        <f>★注文シート!G56</f>
        <v>0</v>
      </c>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113"/>
      <c r="AX18" s="113"/>
      <c r="AY18" s="113"/>
      <c r="AZ18" s="113"/>
      <c r="BA18" s="113"/>
      <c r="BB18" s="113"/>
      <c r="BC18" s="113"/>
      <c r="BD18" s="113"/>
      <c r="BE18" s="113"/>
      <c r="BF18" s="113"/>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row>
    <row r="19" spans="2:104" ht="11" customHeight="1">
      <c r="B19" s="546"/>
      <c r="C19" s="546"/>
      <c r="D19" s="546"/>
      <c r="E19" s="546"/>
      <c r="F19" s="546"/>
      <c r="G19" s="546"/>
      <c r="H19" s="546"/>
      <c r="I19" s="546"/>
      <c r="J19" s="546"/>
      <c r="K19" s="546"/>
      <c r="L19" s="108"/>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113"/>
      <c r="AX19" s="113"/>
      <c r="AY19" s="113"/>
      <c r="AZ19" s="113"/>
      <c r="BA19" s="113"/>
      <c r="BB19" s="113"/>
      <c r="BC19" s="113"/>
      <c r="BD19" s="113"/>
      <c r="BE19" s="113"/>
      <c r="BF19" s="113"/>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row>
    <row r="20" spans="2:104" ht="11" customHeight="1">
      <c r="B20" s="108"/>
      <c r="C20" s="108"/>
      <c r="D20" s="108"/>
      <c r="E20" s="108"/>
      <c r="F20" s="108"/>
      <c r="G20" s="108"/>
      <c r="H20" s="108"/>
      <c r="I20" s="108"/>
      <c r="J20" s="108"/>
      <c r="K20" s="108"/>
      <c r="L20" s="108"/>
      <c r="M20" s="108"/>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row>
    <row r="21" spans="2:104" ht="9" customHeight="1">
      <c r="B21" s="113"/>
      <c r="C21" s="113"/>
      <c r="D21" s="113"/>
      <c r="E21" s="113"/>
      <c r="F21" s="113"/>
      <c r="G21" s="113"/>
      <c r="H21" s="113"/>
      <c r="I21" s="113"/>
      <c r="J21" s="113"/>
      <c r="K21" s="113"/>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row>
    <row r="22" spans="2:104" ht="9" customHeight="1">
      <c r="B22" s="113"/>
      <c r="C22" s="113"/>
      <c r="D22" s="113"/>
      <c r="E22" s="113"/>
      <c r="F22" s="113"/>
      <c r="G22" s="113"/>
      <c r="H22" s="113"/>
      <c r="I22" s="113"/>
      <c r="J22" s="113"/>
      <c r="K22" s="113"/>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row>
    <row r="23" spans="2:104" ht="9" customHeight="1">
      <c r="B23" s="113"/>
      <c r="C23" s="113"/>
      <c r="D23" s="113"/>
      <c r="E23" s="113"/>
      <c r="F23" s="113"/>
      <c r="G23" s="113"/>
      <c r="H23" s="113"/>
      <c r="I23" s="113"/>
      <c r="J23" s="113"/>
      <c r="K23" s="113"/>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row>
    <row r="24" spans="2:104" ht="9" customHeight="1">
      <c r="B24" s="564" t="s">
        <v>184</v>
      </c>
      <c r="C24" s="565"/>
      <c r="D24" s="565"/>
      <c r="E24" s="565"/>
      <c r="F24" s="565"/>
      <c r="G24" s="565"/>
      <c r="H24" s="565"/>
      <c r="I24" s="565"/>
      <c r="J24" s="565"/>
      <c r="K24" s="565"/>
      <c r="L24" s="114"/>
      <c r="M24" s="566">
        <f>★注文シート!C35</f>
        <v>0</v>
      </c>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row>
    <row r="25" spans="2:104" ht="9" customHeight="1">
      <c r="B25" s="565"/>
      <c r="C25" s="565"/>
      <c r="D25" s="565"/>
      <c r="E25" s="565"/>
      <c r="F25" s="565"/>
      <c r="G25" s="565"/>
      <c r="H25" s="565"/>
      <c r="I25" s="565"/>
      <c r="J25" s="565"/>
      <c r="K25" s="565"/>
      <c r="L25" s="114"/>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row>
    <row r="26" spans="2:104" ht="9" customHeight="1">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row>
    <row r="27" spans="2:104" ht="7.5" customHeight="1">
      <c r="B27" s="539" t="s">
        <v>185</v>
      </c>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row>
    <row r="28" spans="2:104" ht="7.5" customHeight="1" thickBot="1">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row>
    <row r="29" spans="2:104" ht="9" customHeight="1">
      <c r="B29" s="567" t="s">
        <v>186</v>
      </c>
      <c r="C29" s="568"/>
      <c r="D29" s="568"/>
      <c r="E29" s="568"/>
      <c r="F29" s="568"/>
      <c r="G29" s="568"/>
      <c r="H29" s="568"/>
      <c r="I29" s="568"/>
      <c r="J29" s="568"/>
      <c r="K29" s="568"/>
      <c r="L29" s="568"/>
      <c r="M29" s="568"/>
      <c r="N29" s="568"/>
      <c r="O29" s="568"/>
      <c r="P29" s="568"/>
      <c r="Q29" s="568"/>
      <c r="R29" s="569"/>
      <c r="S29" s="115"/>
      <c r="T29" s="570">
        <f>★注文シート!D56</f>
        <v>0</v>
      </c>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1"/>
      <c r="CX29" s="149" t="s">
        <v>195</v>
      </c>
      <c r="CY29" s="149" t="s">
        <v>196</v>
      </c>
      <c r="CZ29" s="149" t="s">
        <v>197</v>
      </c>
    </row>
    <row r="30" spans="2:104" ht="9" customHeight="1">
      <c r="B30" s="555"/>
      <c r="C30" s="556"/>
      <c r="D30" s="556"/>
      <c r="E30" s="556"/>
      <c r="F30" s="556"/>
      <c r="G30" s="556"/>
      <c r="H30" s="556"/>
      <c r="I30" s="556"/>
      <c r="J30" s="556"/>
      <c r="K30" s="556"/>
      <c r="L30" s="556"/>
      <c r="M30" s="556"/>
      <c r="N30" s="556"/>
      <c r="O30" s="556"/>
      <c r="P30" s="556"/>
      <c r="Q30" s="556"/>
      <c r="R30" s="557"/>
      <c r="S30" s="117"/>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1"/>
      <c r="CW30" s="106" t="s">
        <v>203</v>
      </c>
      <c r="CX30" s="106" t="s">
        <v>204</v>
      </c>
      <c r="CY30" s="106" t="s">
        <v>205</v>
      </c>
      <c r="CZ30" s="150">
        <v>0</v>
      </c>
    </row>
    <row r="31" spans="2:104" ht="9" customHeight="1">
      <c r="B31" s="552" t="s">
        <v>187</v>
      </c>
      <c r="C31" s="553"/>
      <c r="D31" s="553"/>
      <c r="E31" s="553"/>
      <c r="F31" s="553"/>
      <c r="G31" s="553"/>
      <c r="H31" s="553"/>
      <c r="I31" s="553"/>
      <c r="J31" s="553"/>
      <c r="K31" s="553"/>
      <c r="L31" s="553"/>
      <c r="M31" s="553"/>
      <c r="N31" s="553"/>
      <c r="O31" s="553"/>
      <c r="P31" s="553"/>
      <c r="Q31" s="553"/>
      <c r="R31" s="554"/>
      <c r="S31" s="118"/>
      <c r="T31" s="558">
        <f>★注文シート!F56</f>
        <v>0</v>
      </c>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9"/>
      <c r="CW31" s="106" t="s">
        <v>206</v>
      </c>
      <c r="CX31" s="106" t="s">
        <v>207</v>
      </c>
      <c r="CY31" s="106" t="s">
        <v>205</v>
      </c>
      <c r="CZ31" s="150">
        <v>0</v>
      </c>
    </row>
    <row r="32" spans="2:104" ht="9" customHeight="1">
      <c r="B32" s="555"/>
      <c r="C32" s="556"/>
      <c r="D32" s="556"/>
      <c r="E32" s="556"/>
      <c r="F32" s="556"/>
      <c r="G32" s="556"/>
      <c r="H32" s="556"/>
      <c r="I32" s="556"/>
      <c r="J32" s="556"/>
      <c r="K32" s="556"/>
      <c r="L32" s="556"/>
      <c r="M32" s="556"/>
      <c r="N32" s="556"/>
      <c r="O32" s="556"/>
      <c r="P32" s="556"/>
      <c r="Q32" s="556"/>
      <c r="R32" s="557"/>
      <c r="S32" s="117"/>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1"/>
      <c r="CW32" s="106" t="s">
        <v>209</v>
      </c>
      <c r="CX32" s="106" t="s">
        <v>210</v>
      </c>
      <c r="CY32" s="106" t="s">
        <v>205</v>
      </c>
      <c r="CZ32" s="150">
        <v>0</v>
      </c>
    </row>
    <row r="33" spans="2:105" ht="9" customHeight="1">
      <c r="B33" s="552" t="s">
        <v>188</v>
      </c>
      <c r="C33" s="553"/>
      <c r="D33" s="553"/>
      <c r="E33" s="553"/>
      <c r="F33" s="553"/>
      <c r="G33" s="553"/>
      <c r="H33" s="553"/>
      <c r="I33" s="553"/>
      <c r="J33" s="553"/>
      <c r="K33" s="553"/>
      <c r="L33" s="553"/>
      <c r="M33" s="553"/>
      <c r="N33" s="553"/>
      <c r="O33" s="553"/>
      <c r="P33" s="553"/>
      <c r="Q33" s="553"/>
      <c r="R33" s="554"/>
      <c r="S33" s="119"/>
      <c r="T33" s="594">
        <f>★注文シート!E56</f>
        <v>0</v>
      </c>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4"/>
      <c r="BM33" s="594"/>
      <c r="BN33" s="594"/>
      <c r="BO33" s="594"/>
      <c r="BP33" s="594"/>
      <c r="BQ33" s="594"/>
      <c r="BR33" s="594"/>
      <c r="BS33" s="594"/>
      <c r="BT33" s="594"/>
      <c r="BU33" s="594"/>
      <c r="BV33" s="594"/>
      <c r="BW33" s="594"/>
      <c r="BX33" s="594"/>
      <c r="BY33" s="594"/>
      <c r="BZ33" s="594"/>
      <c r="CA33" s="594"/>
      <c r="CB33" s="594"/>
      <c r="CC33" s="594"/>
      <c r="CD33" s="594"/>
      <c r="CE33" s="594"/>
      <c r="CF33" s="594"/>
      <c r="CG33" s="594"/>
      <c r="CH33" s="594"/>
      <c r="CI33" s="594"/>
      <c r="CJ33" s="594"/>
      <c r="CK33" s="594"/>
      <c r="CL33" s="594"/>
      <c r="CM33" s="594"/>
      <c r="CN33" s="594"/>
      <c r="CO33" s="594"/>
      <c r="CP33" s="594"/>
      <c r="CQ33" s="594"/>
      <c r="CR33" s="594"/>
      <c r="CS33" s="594"/>
      <c r="CT33" s="594"/>
      <c r="CU33" s="595"/>
      <c r="CW33" s="67" t="s">
        <v>211</v>
      </c>
      <c r="CX33" s="106" t="s">
        <v>212</v>
      </c>
      <c r="CY33" s="106" t="s">
        <v>205</v>
      </c>
      <c r="CZ33" s="150">
        <v>0</v>
      </c>
    </row>
    <row r="34" spans="2:105" ht="9" customHeight="1">
      <c r="B34" s="555"/>
      <c r="C34" s="556"/>
      <c r="D34" s="556"/>
      <c r="E34" s="556"/>
      <c r="F34" s="556"/>
      <c r="G34" s="556"/>
      <c r="H34" s="556"/>
      <c r="I34" s="556"/>
      <c r="J34" s="556"/>
      <c r="K34" s="556"/>
      <c r="L34" s="556"/>
      <c r="M34" s="556"/>
      <c r="N34" s="556"/>
      <c r="O34" s="556"/>
      <c r="P34" s="556"/>
      <c r="Q34" s="556"/>
      <c r="R34" s="557"/>
      <c r="S34" s="11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c r="BM34" s="596"/>
      <c r="BN34" s="596"/>
      <c r="BO34" s="596"/>
      <c r="BP34" s="596"/>
      <c r="BQ34" s="596"/>
      <c r="BR34" s="596"/>
      <c r="BS34" s="596"/>
      <c r="BT34" s="596"/>
      <c r="BU34" s="596"/>
      <c r="BV34" s="596"/>
      <c r="BW34" s="596"/>
      <c r="BX34" s="596"/>
      <c r="BY34" s="596"/>
      <c r="BZ34" s="596"/>
      <c r="CA34" s="596"/>
      <c r="CB34" s="596"/>
      <c r="CC34" s="596"/>
      <c r="CD34" s="596"/>
      <c r="CE34" s="596"/>
      <c r="CF34" s="596"/>
      <c r="CG34" s="596"/>
      <c r="CH34" s="596"/>
      <c r="CI34" s="596"/>
      <c r="CJ34" s="596"/>
      <c r="CK34" s="596"/>
      <c r="CL34" s="596"/>
      <c r="CM34" s="596"/>
      <c r="CN34" s="596"/>
      <c r="CO34" s="596"/>
      <c r="CP34" s="596"/>
      <c r="CQ34" s="596"/>
      <c r="CR34" s="596"/>
      <c r="CS34" s="596"/>
      <c r="CT34" s="596"/>
      <c r="CU34" s="597"/>
      <c r="CW34" s="67" t="s">
        <v>213</v>
      </c>
      <c r="CX34" s="106" t="s">
        <v>214</v>
      </c>
      <c r="CY34" s="106" t="s">
        <v>205</v>
      </c>
      <c r="CZ34" s="150">
        <v>0</v>
      </c>
    </row>
    <row r="35" spans="2:105" ht="9" customHeight="1">
      <c r="B35" s="552" t="s">
        <v>190</v>
      </c>
      <c r="C35" s="553"/>
      <c r="D35" s="553"/>
      <c r="E35" s="553"/>
      <c r="F35" s="553"/>
      <c r="G35" s="553"/>
      <c r="H35" s="553"/>
      <c r="I35" s="553"/>
      <c r="J35" s="553"/>
      <c r="K35" s="553"/>
      <c r="L35" s="553"/>
      <c r="M35" s="553"/>
      <c r="N35" s="553"/>
      <c r="O35" s="553"/>
      <c r="P35" s="553"/>
      <c r="Q35" s="553"/>
      <c r="R35" s="554"/>
      <c r="S35" s="120"/>
      <c r="T35" s="601" t="s">
        <v>191</v>
      </c>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2"/>
      <c r="CW35" s="106" t="s">
        <v>215</v>
      </c>
      <c r="CX35" s="106" t="s">
        <v>216</v>
      </c>
      <c r="CY35" s="106" t="s">
        <v>205</v>
      </c>
      <c r="CZ35" s="150">
        <v>0</v>
      </c>
    </row>
    <row r="36" spans="2:105" ht="9" customHeight="1" thickBot="1">
      <c r="B36" s="598"/>
      <c r="C36" s="599"/>
      <c r="D36" s="599"/>
      <c r="E36" s="599"/>
      <c r="F36" s="599"/>
      <c r="G36" s="599"/>
      <c r="H36" s="599"/>
      <c r="I36" s="599"/>
      <c r="J36" s="599"/>
      <c r="K36" s="599"/>
      <c r="L36" s="599"/>
      <c r="M36" s="599"/>
      <c r="N36" s="599"/>
      <c r="O36" s="599"/>
      <c r="P36" s="599"/>
      <c r="Q36" s="599"/>
      <c r="R36" s="600"/>
      <c r="S36" s="121"/>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603"/>
      <c r="BB36" s="603"/>
      <c r="BC36" s="603"/>
      <c r="BD36" s="603"/>
      <c r="BE36" s="603"/>
      <c r="BF36" s="603"/>
      <c r="BG36" s="603"/>
      <c r="BH36" s="603"/>
      <c r="BI36" s="603"/>
      <c r="BJ36" s="603"/>
      <c r="BK36" s="603"/>
      <c r="BL36" s="603"/>
      <c r="BM36" s="603"/>
      <c r="BN36" s="603"/>
      <c r="BO36" s="603"/>
      <c r="BP36" s="603"/>
      <c r="BQ36" s="603"/>
      <c r="BR36" s="603"/>
      <c r="BS36" s="603"/>
      <c r="BT36" s="603"/>
      <c r="BU36" s="603"/>
      <c r="BV36" s="603"/>
      <c r="BW36" s="603"/>
      <c r="BX36" s="603"/>
      <c r="BY36" s="603"/>
      <c r="BZ36" s="603"/>
      <c r="CA36" s="603"/>
      <c r="CB36" s="603"/>
      <c r="CC36" s="603"/>
      <c r="CD36" s="603"/>
      <c r="CE36" s="603"/>
      <c r="CF36" s="603"/>
      <c r="CG36" s="603"/>
      <c r="CH36" s="603"/>
      <c r="CI36" s="603"/>
      <c r="CJ36" s="603"/>
      <c r="CK36" s="603"/>
      <c r="CL36" s="603"/>
      <c r="CM36" s="603"/>
      <c r="CN36" s="603"/>
      <c r="CO36" s="603"/>
      <c r="CP36" s="603"/>
      <c r="CQ36" s="603"/>
      <c r="CR36" s="603"/>
      <c r="CS36" s="603"/>
      <c r="CT36" s="603"/>
      <c r="CU36" s="604"/>
    </row>
    <row r="37" spans="2:105" ht="9" customHeight="1">
      <c r="B37" s="605" t="s">
        <v>192</v>
      </c>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606"/>
    </row>
    <row r="38" spans="2:105" ht="9" customHeight="1" thickBot="1">
      <c r="B38" s="60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606"/>
    </row>
    <row r="39" spans="2:105" ht="9" customHeight="1">
      <c r="B39" s="567" t="s">
        <v>193</v>
      </c>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3"/>
      <c r="CE39" s="567" t="s">
        <v>194</v>
      </c>
      <c r="CF39" s="572"/>
      <c r="CG39" s="572"/>
      <c r="CH39" s="572"/>
      <c r="CI39" s="572"/>
      <c r="CJ39" s="572"/>
      <c r="CK39" s="572"/>
      <c r="CL39" s="572"/>
      <c r="CM39" s="572"/>
      <c r="CN39" s="572"/>
      <c r="CO39" s="572"/>
      <c r="CP39" s="572"/>
      <c r="CQ39" s="572"/>
      <c r="CR39" s="572"/>
      <c r="CS39" s="572"/>
      <c r="CT39" s="572"/>
      <c r="CU39" s="573"/>
    </row>
    <row r="40" spans="2:105" ht="9" customHeight="1">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6"/>
      <c r="CE40" s="574"/>
      <c r="CF40" s="575"/>
      <c r="CG40" s="575"/>
      <c r="CH40" s="575"/>
      <c r="CI40" s="575"/>
      <c r="CJ40" s="575"/>
      <c r="CK40" s="575"/>
      <c r="CL40" s="575"/>
      <c r="CM40" s="575"/>
      <c r="CN40" s="575"/>
      <c r="CO40" s="575"/>
      <c r="CP40" s="575"/>
      <c r="CQ40" s="575"/>
      <c r="CR40" s="575"/>
      <c r="CS40" s="575"/>
      <c r="CT40" s="575"/>
      <c r="CU40" s="576"/>
    </row>
    <row r="41" spans="2:105" ht="9" customHeight="1">
      <c r="B41" s="574" t="s">
        <v>198</v>
      </c>
      <c r="C41" s="580"/>
      <c r="D41" s="580"/>
      <c r="E41" s="583" t="s">
        <v>199</v>
      </c>
      <c r="F41" s="580"/>
      <c r="G41" s="580"/>
      <c r="H41" s="580"/>
      <c r="I41" s="580"/>
      <c r="J41" s="580"/>
      <c r="K41" s="584"/>
      <c r="L41" s="583" t="s">
        <v>200</v>
      </c>
      <c r="M41" s="580"/>
      <c r="N41" s="580"/>
      <c r="O41" s="580"/>
      <c r="P41" s="580"/>
      <c r="Q41" s="580"/>
      <c r="R41" s="580"/>
      <c r="S41" s="580"/>
      <c r="T41" s="580"/>
      <c r="U41" s="580"/>
      <c r="V41" s="580"/>
      <c r="W41" s="580"/>
      <c r="X41" s="580"/>
      <c r="Y41" s="584"/>
      <c r="Z41" s="583" t="s">
        <v>201</v>
      </c>
      <c r="AA41" s="575"/>
      <c r="AB41" s="575"/>
      <c r="AC41" s="575"/>
      <c r="AD41" s="575"/>
      <c r="AE41" s="575"/>
      <c r="AF41" s="575"/>
      <c r="AG41" s="575"/>
      <c r="AH41" s="575"/>
      <c r="AI41" s="575"/>
      <c r="AJ41" s="575"/>
      <c r="AK41" s="588" t="s">
        <v>202</v>
      </c>
      <c r="AL41" s="589"/>
      <c r="AM41" s="589"/>
      <c r="AN41" s="589"/>
      <c r="AO41" s="589"/>
      <c r="AP41" s="589"/>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90"/>
      <c r="CE41" s="574"/>
      <c r="CF41" s="575"/>
      <c r="CG41" s="575"/>
      <c r="CH41" s="575"/>
      <c r="CI41" s="575"/>
      <c r="CJ41" s="575"/>
      <c r="CK41" s="575"/>
      <c r="CL41" s="575"/>
      <c r="CM41" s="575"/>
      <c r="CN41" s="575"/>
      <c r="CO41" s="575"/>
      <c r="CP41" s="575"/>
      <c r="CQ41" s="575"/>
      <c r="CR41" s="575"/>
      <c r="CS41" s="575"/>
      <c r="CT41" s="575"/>
      <c r="CU41" s="576"/>
    </row>
    <row r="42" spans="2:105" ht="9" customHeight="1">
      <c r="B42" s="581"/>
      <c r="C42" s="582"/>
      <c r="D42" s="582"/>
      <c r="E42" s="585"/>
      <c r="F42" s="582"/>
      <c r="G42" s="582"/>
      <c r="H42" s="582"/>
      <c r="I42" s="582"/>
      <c r="J42" s="582"/>
      <c r="K42" s="586"/>
      <c r="L42" s="585"/>
      <c r="M42" s="582"/>
      <c r="N42" s="582"/>
      <c r="O42" s="582"/>
      <c r="P42" s="582"/>
      <c r="Q42" s="582"/>
      <c r="R42" s="582"/>
      <c r="S42" s="582"/>
      <c r="T42" s="582"/>
      <c r="U42" s="582"/>
      <c r="V42" s="582"/>
      <c r="W42" s="582"/>
      <c r="X42" s="582"/>
      <c r="Y42" s="586"/>
      <c r="Z42" s="587"/>
      <c r="AA42" s="578"/>
      <c r="AB42" s="578"/>
      <c r="AC42" s="578"/>
      <c r="AD42" s="578"/>
      <c r="AE42" s="578"/>
      <c r="AF42" s="578"/>
      <c r="AG42" s="578"/>
      <c r="AH42" s="578"/>
      <c r="AI42" s="578"/>
      <c r="AJ42" s="578"/>
      <c r="AK42" s="591"/>
      <c r="AL42" s="592"/>
      <c r="AM42" s="592"/>
      <c r="AN42" s="592"/>
      <c r="AO42" s="592"/>
      <c r="AP42" s="592"/>
      <c r="AQ42" s="592"/>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3"/>
      <c r="CE42" s="577"/>
      <c r="CF42" s="578"/>
      <c r="CG42" s="578"/>
      <c r="CH42" s="578"/>
      <c r="CI42" s="578"/>
      <c r="CJ42" s="578"/>
      <c r="CK42" s="578"/>
      <c r="CL42" s="578"/>
      <c r="CM42" s="578"/>
      <c r="CN42" s="578"/>
      <c r="CO42" s="578"/>
      <c r="CP42" s="578"/>
      <c r="CQ42" s="578"/>
      <c r="CR42" s="578"/>
      <c r="CS42" s="578"/>
      <c r="CT42" s="578"/>
      <c r="CU42" s="579"/>
      <c r="CW42" s="146" t="s">
        <v>251</v>
      </c>
      <c r="CX42" s="147" t="s">
        <v>252</v>
      </c>
      <c r="CY42" s="147" t="s">
        <v>253</v>
      </c>
      <c r="CZ42" s="147" t="s">
        <v>254</v>
      </c>
      <c r="DA42" s="148" t="s">
        <v>255</v>
      </c>
    </row>
    <row r="43" spans="2:105" ht="9" customHeight="1">
      <c r="B43" s="614">
        <v>1</v>
      </c>
      <c r="C43" s="615"/>
      <c r="D43" s="616"/>
      <c r="E43" s="617" t="str">
        <f>CW43</f>
        <v>-</v>
      </c>
      <c r="F43" s="618"/>
      <c r="G43" s="618"/>
      <c r="H43" s="618"/>
      <c r="I43" s="618"/>
      <c r="J43" s="618"/>
      <c r="K43" s="619"/>
      <c r="L43" s="623" t="str">
        <f>CY43</f>
        <v>-</v>
      </c>
      <c r="M43" s="624"/>
      <c r="N43" s="624"/>
      <c r="O43" s="624"/>
      <c r="P43" s="624"/>
      <c r="Q43" s="624"/>
      <c r="R43" s="624"/>
      <c r="S43" s="624"/>
      <c r="T43" s="624"/>
      <c r="U43" s="624"/>
      <c r="V43" s="624"/>
      <c r="W43" s="624"/>
      <c r="X43" s="624"/>
      <c r="Y43" s="625"/>
      <c r="Z43" s="629" t="str">
        <f>CX43</f>
        <v>-</v>
      </c>
      <c r="AA43" s="630"/>
      <c r="AB43" s="630"/>
      <c r="AC43" s="630"/>
      <c r="AD43" s="630"/>
      <c r="AE43" s="630"/>
      <c r="AF43" s="630"/>
      <c r="AG43" s="630"/>
      <c r="AH43" s="630"/>
      <c r="AI43" s="630"/>
      <c r="AJ43" s="630"/>
      <c r="AK43" s="629" t="str">
        <f>IF(DA43="","-",DA43)</f>
        <v>-</v>
      </c>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0"/>
      <c r="BW43" s="630"/>
      <c r="BX43" s="630"/>
      <c r="BY43" s="630"/>
      <c r="BZ43" s="630"/>
      <c r="CA43" s="630"/>
      <c r="CB43" s="630"/>
      <c r="CC43" s="630"/>
      <c r="CD43" s="633"/>
      <c r="CE43" s="661" t="str">
        <f>IF(DA43&amp;DA45&amp;DA47&amp;DA49&amp;DA51&lt;&gt;"","検出","不検出")</f>
        <v>不検出</v>
      </c>
      <c r="CF43" s="662"/>
      <c r="CG43" s="662"/>
      <c r="CH43" s="662"/>
      <c r="CI43" s="662"/>
      <c r="CJ43" s="662"/>
      <c r="CK43" s="662"/>
      <c r="CL43" s="662"/>
      <c r="CM43" s="662"/>
      <c r="CN43" s="662"/>
      <c r="CO43" s="662"/>
      <c r="CP43" s="662"/>
      <c r="CQ43" s="662"/>
      <c r="CR43" s="662"/>
      <c r="CS43" s="662"/>
      <c r="CT43" s="662"/>
      <c r="CU43" s="663"/>
      <c r="CW43" s="533" t="s">
        <v>256</v>
      </c>
      <c r="CX43" s="535" t="s">
        <v>256</v>
      </c>
      <c r="CY43" s="535" t="s">
        <v>256</v>
      </c>
      <c r="CZ43" s="535" t="s">
        <v>256</v>
      </c>
      <c r="DA43" s="535"/>
    </row>
    <row r="44" spans="2:105" ht="9" customHeight="1">
      <c r="B44" s="581"/>
      <c r="C44" s="582"/>
      <c r="D44" s="586"/>
      <c r="E44" s="620"/>
      <c r="F44" s="621"/>
      <c r="G44" s="621"/>
      <c r="H44" s="621"/>
      <c r="I44" s="621"/>
      <c r="J44" s="621"/>
      <c r="K44" s="622"/>
      <c r="L44" s="626"/>
      <c r="M44" s="627"/>
      <c r="N44" s="627"/>
      <c r="O44" s="627"/>
      <c r="P44" s="627"/>
      <c r="Q44" s="627"/>
      <c r="R44" s="627"/>
      <c r="S44" s="627"/>
      <c r="T44" s="627"/>
      <c r="U44" s="627"/>
      <c r="V44" s="627"/>
      <c r="W44" s="627"/>
      <c r="X44" s="627"/>
      <c r="Y44" s="628"/>
      <c r="Z44" s="631"/>
      <c r="AA44" s="632"/>
      <c r="AB44" s="632"/>
      <c r="AC44" s="632"/>
      <c r="AD44" s="632"/>
      <c r="AE44" s="632"/>
      <c r="AF44" s="632"/>
      <c r="AG44" s="632"/>
      <c r="AH44" s="632"/>
      <c r="AI44" s="632"/>
      <c r="AJ44" s="632"/>
      <c r="AK44" s="608"/>
      <c r="AL44" s="609"/>
      <c r="AM44" s="609"/>
      <c r="AN44" s="609"/>
      <c r="AO44" s="609"/>
      <c r="AP44" s="609"/>
      <c r="AQ44" s="609"/>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09"/>
      <c r="BN44" s="609"/>
      <c r="BO44" s="609"/>
      <c r="BP44" s="609"/>
      <c r="BQ44" s="609"/>
      <c r="BR44" s="609"/>
      <c r="BS44" s="609"/>
      <c r="BT44" s="609"/>
      <c r="BU44" s="609"/>
      <c r="BV44" s="609"/>
      <c r="BW44" s="609"/>
      <c r="BX44" s="609"/>
      <c r="BY44" s="609"/>
      <c r="BZ44" s="609"/>
      <c r="CA44" s="609"/>
      <c r="CB44" s="609"/>
      <c r="CC44" s="609"/>
      <c r="CD44" s="610"/>
      <c r="CE44" s="664"/>
      <c r="CF44" s="665"/>
      <c r="CG44" s="665"/>
      <c r="CH44" s="665"/>
      <c r="CI44" s="665"/>
      <c r="CJ44" s="665"/>
      <c r="CK44" s="665"/>
      <c r="CL44" s="665"/>
      <c r="CM44" s="665"/>
      <c r="CN44" s="665"/>
      <c r="CO44" s="665"/>
      <c r="CP44" s="665"/>
      <c r="CQ44" s="665"/>
      <c r="CR44" s="665"/>
      <c r="CS44" s="665"/>
      <c r="CT44" s="665"/>
      <c r="CU44" s="666"/>
      <c r="CW44" s="534"/>
      <c r="CX44" s="536"/>
      <c r="CY44" s="536"/>
      <c r="CZ44" s="536"/>
      <c r="DA44" s="536"/>
    </row>
    <row r="45" spans="2:105" ht="9" customHeight="1">
      <c r="B45" s="634">
        <v>2</v>
      </c>
      <c r="C45" s="615"/>
      <c r="D45" s="616"/>
      <c r="E45" s="617" t="str">
        <f t="shared" ref="E45" si="0">CW45</f>
        <v>-</v>
      </c>
      <c r="F45" s="618"/>
      <c r="G45" s="618"/>
      <c r="H45" s="618"/>
      <c r="I45" s="618"/>
      <c r="J45" s="618"/>
      <c r="K45" s="619"/>
      <c r="L45" s="635" t="str">
        <f t="shared" ref="L45" si="1">CY45</f>
        <v>-</v>
      </c>
      <c r="M45" s="624"/>
      <c r="N45" s="624"/>
      <c r="O45" s="624"/>
      <c r="P45" s="624"/>
      <c r="Q45" s="624"/>
      <c r="R45" s="624"/>
      <c r="S45" s="624"/>
      <c r="T45" s="624"/>
      <c r="U45" s="624"/>
      <c r="V45" s="624"/>
      <c r="W45" s="624"/>
      <c r="X45" s="624"/>
      <c r="Y45" s="625"/>
      <c r="Z45" s="629" t="str">
        <f t="shared" ref="Z45" si="2">CX45</f>
        <v>-</v>
      </c>
      <c r="AA45" s="630"/>
      <c r="AB45" s="630"/>
      <c r="AC45" s="630"/>
      <c r="AD45" s="630"/>
      <c r="AE45" s="630"/>
      <c r="AF45" s="630"/>
      <c r="AG45" s="630"/>
      <c r="AH45" s="630"/>
      <c r="AI45" s="630"/>
      <c r="AJ45" s="630"/>
      <c r="AK45" s="629" t="str">
        <f t="shared" ref="AK45" si="3">IF(DA45="","-",DA45)</f>
        <v>-</v>
      </c>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0"/>
      <c r="BU45" s="630"/>
      <c r="BV45" s="630"/>
      <c r="BW45" s="630"/>
      <c r="BX45" s="630"/>
      <c r="BY45" s="630"/>
      <c r="BZ45" s="630"/>
      <c r="CA45" s="630"/>
      <c r="CB45" s="630"/>
      <c r="CC45" s="630"/>
      <c r="CD45" s="633"/>
      <c r="CE45" s="664"/>
      <c r="CF45" s="665"/>
      <c r="CG45" s="665"/>
      <c r="CH45" s="665"/>
      <c r="CI45" s="665"/>
      <c r="CJ45" s="665"/>
      <c r="CK45" s="665"/>
      <c r="CL45" s="665"/>
      <c r="CM45" s="665"/>
      <c r="CN45" s="665"/>
      <c r="CO45" s="665"/>
      <c r="CP45" s="665"/>
      <c r="CQ45" s="665"/>
      <c r="CR45" s="665"/>
      <c r="CS45" s="665"/>
      <c r="CT45" s="665"/>
      <c r="CU45" s="666"/>
      <c r="CW45" s="533" t="s">
        <v>256</v>
      </c>
      <c r="CX45" s="535" t="s">
        <v>256</v>
      </c>
      <c r="CY45" s="535" t="s">
        <v>256</v>
      </c>
      <c r="CZ45" s="535" t="s">
        <v>256</v>
      </c>
      <c r="DA45" s="535"/>
    </row>
    <row r="46" spans="2:105" ht="9" customHeight="1">
      <c r="B46" s="581"/>
      <c r="C46" s="582"/>
      <c r="D46" s="586"/>
      <c r="E46" s="620"/>
      <c r="F46" s="621"/>
      <c r="G46" s="621"/>
      <c r="H46" s="621"/>
      <c r="I46" s="621"/>
      <c r="J46" s="621"/>
      <c r="K46" s="622"/>
      <c r="L46" s="626"/>
      <c r="M46" s="627"/>
      <c r="N46" s="627"/>
      <c r="O46" s="627"/>
      <c r="P46" s="627"/>
      <c r="Q46" s="627"/>
      <c r="R46" s="627"/>
      <c r="S46" s="627"/>
      <c r="T46" s="627"/>
      <c r="U46" s="627"/>
      <c r="V46" s="627"/>
      <c r="W46" s="627"/>
      <c r="X46" s="627"/>
      <c r="Y46" s="628"/>
      <c r="Z46" s="631"/>
      <c r="AA46" s="632"/>
      <c r="AB46" s="632"/>
      <c r="AC46" s="632"/>
      <c r="AD46" s="632"/>
      <c r="AE46" s="632"/>
      <c r="AF46" s="632"/>
      <c r="AG46" s="632"/>
      <c r="AH46" s="632"/>
      <c r="AI46" s="632"/>
      <c r="AJ46" s="632"/>
      <c r="AK46" s="631"/>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60"/>
      <c r="CE46" s="664"/>
      <c r="CF46" s="665"/>
      <c r="CG46" s="665"/>
      <c r="CH46" s="665"/>
      <c r="CI46" s="665"/>
      <c r="CJ46" s="665"/>
      <c r="CK46" s="665"/>
      <c r="CL46" s="665"/>
      <c r="CM46" s="665"/>
      <c r="CN46" s="665"/>
      <c r="CO46" s="665"/>
      <c r="CP46" s="665"/>
      <c r="CQ46" s="665"/>
      <c r="CR46" s="665"/>
      <c r="CS46" s="665"/>
      <c r="CT46" s="665"/>
      <c r="CU46" s="666"/>
      <c r="CW46" s="534"/>
      <c r="CX46" s="536"/>
      <c r="CY46" s="536"/>
      <c r="CZ46" s="536"/>
      <c r="DA46" s="536"/>
    </row>
    <row r="47" spans="2:105" ht="9" customHeight="1">
      <c r="B47" s="634">
        <v>3</v>
      </c>
      <c r="C47" s="615"/>
      <c r="D47" s="616"/>
      <c r="E47" s="617" t="str">
        <f t="shared" ref="E47" si="4">CW47</f>
        <v>-</v>
      </c>
      <c r="F47" s="618"/>
      <c r="G47" s="618"/>
      <c r="H47" s="618"/>
      <c r="I47" s="618"/>
      <c r="J47" s="618"/>
      <c r="K47" s="619"/>
      <c r="L47" s="635" t="str">
        <f t="shared" ref="L47" si="5">CY47</f>
        <v>-</v>
      </c>
      <c r="M47" s="624"/>
      <c r="N47" s="624"/>
      <c r="O47" s="624"/>
      <c r="P47" s="624"/>
      <c r="Q47" s="624"/>
      <c r="R47" s="624"/>
      <c r="S47" s="624"/>
      <c r="T47" s="624"/>
      <c r="U47" s="624"/>
      <c r="V47" s="624"/>
      <c r="W47" s="624"/>
      <c r="X47" s="624"/>
      <c r="Y47" s="625"/>
      <c r="Z47" s="629" t="str">
        <f t="shared" ref="Z47" si="6">CX47</f>
        <v>-</v>
      </c>
      <c r="AA47" s="630"/>
      <c r="AB47" s="630"/>
      <c r="AC47" s="630"/>
      <c r="AD47" s="630"/>
      <c r="AE47" s="630"/>
      <c r="AF47" s="630"/>
      <c r="AG47" s="630"/>
      <c r="AH47" s="630"/>
      <c r="AI47" s="630"/>
      <c r="AJ47" s="630"/>
      <c r="AK47" s="608" t="str">
        <f t="shared" ref="AK47" si="7">IF(DA47="","-",DA47)</f>
        <v>-</v>
      </c>
      <c r="AL47" s="609"/>
      <c r="AM47" s="609"/>
      <c r="AN47" s="609"/>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10"/>
      <c r="CE47" s="664"/>
      <c r="CF47" s="665"/>
      <c r="CG47" s="665"/>
      <c r="CH47" s="665"/>
      <c r="CI47" s="665"/>
      <c r="CJ47" s="665"/>
      <c r="CK47" s="665"/>
      <c r="CL47" s="665"/>
      <c r="CM47" s="665"/>
      <c r="CN47" s="665"/>
      <c r="CO47" s="665"/>
      <c r="CP47" s="665"/>
      <c r="CQ47" s="665"/>
      <c r="CR47" s="665"/>
      <c r="CS47" s="665"/>
      <c r="CT47" s="665"/>
      <c r="CU47" s="666"/>
      <c r="CW47" s="533" t="s">
        <v>256</v>
      </c>
      <c r="CX47" s="535" t="s">
        <v>256</v>
      </c>
      <c r="CY47" s="535" t="s">
        <v>256</v>
      </c>
      <c r="CZ47" s="535" t="s">
        <v>256</v>
      </c>
      <c r="DA47" s="535"/>
    </row>
    <row r="48" spans="2:105" ht="9" customHeight="1">
      <c r="B48" s="581"/>
      <c r="C48" s="582"/>
      <c r="D48" s="586"/>
      <c r="E48" s="620"/>
      <c r="F48" s="621"/>
      <c r="G48" s="621"/>
      <c r="H48" s="621"/>
      <c r="I48" s="621"/>
      <c r="J48" s="621"/>
      <c r="K48" s="622"/>
      <c r="L48" s="626"/>
      <c r="M48" s="627"/>
      <c r="N48" s="627"/>
      <c r="O48" s="627"/>
      <c r="P48" s="627"/>
      <c r="Q48" s="627"/>
      <c r="R48" s="627"/>
      <c r="S48" s="627"/>
      <c r="T48" s="627"/>
      <c r="U48" s="627"/>
      <c r="V48" s="627"/>
      <c r="W48" s="627"/>
      <c r="X48" s="627"/>
      <c r="Y48" s="628"/>
      <c r="Z48" s="631"/>
      <c r="AA48" s="632"/>
      <c r="AB48" s="632"/>
      <c r="AC48" s="632"/>
      <c r="AD48" s="632"/>
      <c r="AE48" s="632"/>
      <c r="AF48" s="632"/>
      <c r="AG48" s="632"/>
      <c r="AH48" s="632"/>
      <c r="AI48" s="632"/>
      <c r="AJ48" s="632"/>
      <c r="AK48" s="608"/>
      <c r="AL48" s="609"/>
      <c r="AM48" s="609"/>
      <c r="AN48" s="609"/>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10"/>
      <c r="CE48" s="664"/>
      <c r="CF48" s="665"/>
      <c r="CG48" s="665"/>
      <c r="CH48" s="665"/>
      <c r="CI48" s="665"/>
      <c r="CJ48" s="665"/>
      <c r="CK48" s="665"/>
      <c r="CL48" s="665"/>
      <c r="CM48" s="665"/>
      <c r="CN48" s="665"/>
      <c r="CO48" s="665"/>
      <c r="CP48" s="665"/>
      <c r="CQ48" s="665"/>
      <c r="CR48" s="665"/>
      <c r="CS48" s="665"/>
      <c r="CT48" s="665"/>
      <c r="CU48" s="666"/>
      <c r="CW48" s="534"/>
      <c r="CX48" s="536"/>
      <c r="CY48" s="536"/>
      <c r="CZ48" s="536"/>
      <c r="DA48" s="536"/>
    </row>
    <row r="49" spans="2:105" ht="9" customHeight="1">
      <c r="B49" s="634">
        <v>4</v>
      </c>
      <c r="C49" s="615"/>
      <c r="D49" s="616"/>
      <c r="E49" s="617" t="str">
        <f t="shared" ref="E49" si="8">CW49</f>
        <v>-</v>
      </c>
      <c r="F49" s="618"/>
      <c r="G49" s="618"/>
      <c r="H49" s="618"/>
      <c r="I49" s="618"/>
      <c r="J49" s="618"/>
      <c r="K49" s="619"/>
      <c r="L49" s="635" t="str">
        <f t="shared" ref="L49" si="9">CY49</f>
        <v>-</v>
      </c>
      <c r="M49" s="624"/>
      <c r="N49" s="624"/>
      <c r="O49" s="624"/>
      <c r="P49" s="624"/>
      <c r="Q49" s="624"/>
      <c r="R49" s="624"/>
      <c r="S49" s="624"/>
      <c r="T49" s="624"/>
      <c r="U49" s="624"/>
      <c r="V49" s="624"/>
      <c r="W49" s="624"/>
      <c r="X49" s="624"/>
      <c r="Y49" s="625"/>
      <c r="Z49" s="629" t="str">
        <f t="shared" ref="Z49" si="10">CX49</f>
        <v>-</v>
      </c>
      <c r="AA49" s="630"/>
      <c r="AB49" s="630"/>
      <c r="AC49" s="630"/>
      <c r="AD49" s="630"/>
      <c r="AE49" s="630"/>
      <c r="AF49" s="630"/>
      <c r="AG49" s="630"/>
      <c r="AH49" s="630"/>
      <c r="AI49" s="630"/>
      <c r="AJ49" s="630"/>
      <c r="AK49" s="629" t="str">
        <f t="shared" ref="AK49" si="11">IF(DA49="","-",DA49)</f>
        <v>-</v>
      </c>
      <c r="AL49" s="630"/>
      <c r="AM49" s="630"/>
      <c r="AN49" s="630"/>
      <c r="AO49" s="630"/>
      <c r="AP49" s="630"/>
      <c r="AQ49" s="630"/>
      <c r="AR49" s="630"/>
      <c r="AS49" s="630"/>
      <c r="AT49" s="630"/>
      <c r="AU49" s="630"/>
      <c r="AV49" s="630"/>
      <c r="AW49" s="630"/>
      <c r="AX49" s="630"/>
      <c r="AY49" s="630"/>
      <c r="AZ49" s="630"/>
      <c r="BA49" s="630"/>
      <c r="BB49" s="630"/>
      <c r="BC49" s="630"/>
      <c r="BD49" s="630"/>
      <c r="BE49" s="630"/>
      <c r="BF49" s="630"/>
      <c r="BG49" s="630"/>
      <c r="BH49" s="630"/>
      <c r="BI49" s="630"/>
      <c r="BJ49" s="630"/>
      <c r="BK49" s="630"/>
      <c r="BL49" s="630"/>
      <c r="BM49" s="630"/>
      <c r="BN49" s="630"/>
      <c r="BO49" s="630"/>
      <c r="BP49" s="630"/>
      <c r="BQ49" s="630"/>
      <c r="BR49" s="630"/>
      <c r="BS49" s="630"/>
      <c r="BT49" s="630"/>
      <c r="BU49" s="630"/>
      <c r="BV49" s="630"/>
      <c r="BW49" s="630"/>
      <c r="BX49" s="630"/>
      <c r="BY49" s="630"/>
      <c r="BZ49" s="630"/>
      <c r="CA49" s="630"/>
      <c r="CB49" s="630"/>
      <c r="CC49" s="630"/>
      <c r="CD49" s="633"/>
      <c r="CE49" s="664"/>
      <c r="CF49" s="665"/>
      <c r="CG49" s="665"/>
      <c r="CH49" s="665"/>
      <c r="CI49" s="665"/>
      <c r="CJ49" s="665"/>
      <c r="CK49" s="665"/>
      <c r="CL49" s="665"/>
      <c r="CM49" s="665"/>
      <c r="CN49" s="665"/>
      <c r="CO49" s="665"/>
      <c r="CP49" s="665"/>
      <c r="CQ49" s="665"/>
      <c r="CR49" s="665"/>
      <c r="CS49" s="665"/>
      <c r="CT49" s="665"/>
      <c r="CU49" s="666"/>
      <c r="CW49" s="533" t="s">
        <v>256</v>
      </c>
      <c r="CX49" s="535" t="s">
        <v>256</v>
      </c>
      <c r="CY49" s="535" t="s">
        <v>256</v>
      </c>
      <c r="CZ49" s="535" t="s">
        <v>256</v>
      </c>
      <c r="DA49" s="535"/>
    </row>
    <row r="50" spans="2:105" ht="9" customHeight="1">
      <c r="B50" s="581"/>
      <c r="C50" s="582"/>
      <c r="D50" s="586"/>
      <c r="E50" s="620"/>
      <c r="F50" s="621"/>
      <c r="G50" s="621"/>
      <c r="H50" s="621"/>
      <c r="I50" s="621"/>
      <c r="J50" s="621"/>
      <c r="K50" s="622"/>
      <c r="L50" s="626"/>
      <c r="M50" s="627"/>
      <c r="N50" s="627"/>
      <c r="O50" s="627"/>
      <c r="P50" s="627"/>
      <c r="Q50" s="627"/>
      <c r="R50" s="627"/>
      <c r="S50" s="627"/>
      <c r="T50" s="627"/>
      <c r="U50" s="627"/>
      <c r="V50" s="627"/>
      <c r="W50" s="627"/>
      <c r="X50" s="627"/>
      <c r="Y50" s="628"/>
      <c r="Z50" s="631"/>
      <c r="AA50" s="632"/>
      <c r="AB50" s="632"/>
      <c r="AC50" s="632"/>
      <c r="AD50" s="632"/>
      <c r="AE50" s="632"/>
      <c r="AF50" s="632"/>
      <c r="AG50" s="632"/>
      <c r="AH50" s="632"/>
      <c r="AI50" s="632"/>
      <c r="AJ50" s="632"/>
      <c r="AK50" s="631"/>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2"/>
      <c r="BW50" s="632"/>
      <c r="BX50" s="632"/>
      <c r="BY50" s="632"/>
      <c r="BZ50" s="632"/>
      <c r="CA50" s="632"/>
      <c r="CB50" s="632"/>
      <c r="CC50" s="632"/>
      <c r="CD50" s="660"/>
      <c r="CE50" s="664"/>
      <c r="CF50" s="665"/>
      <c r="CG50" s="665"/>
      <c r="CH50" s="665"/>
      <c r="CI50" s="665"/>
      <c r="CJ50" s="665"/>
      <c r="CK50" s="665"/>
      <c r="CL50" s="665"/>
      <c r="CM50" s="665"/>
      <c r="CN50" s="665"/>
      <c r="CO50" s="665"/>
      <c r="CP50" s="665"/>
      <c r="CQ50" s="665"/>
      <c r="CR50" s="665"/>
      <c r="CS50" s="665"/>
      <c r="CT50" s="665"/>
      <c r="CU50" s="666"/>
      <c r="CW50" s="534"/>
      <c r="CX50" s="536"/>
      <c r="CY50" s="536"/>
      <c r="CZ50" s="536"/>
      <c r="DA50" s="536"/>
    </row>
    <row r="51" spans="2:105" ht="9" customHeight="1">
      <c r="B51" s="634">
        <v>5</v>
      </c>
      <c r="C51" s="615"/>
      <c r="D51" s="616"/>
      <c r="E51" s="617" t="str">
        <f t="shared" ref="E51" si="12">CW51</f>
        <v>-</v>
      </c>
      <c r="F51" s="618"/>
      <c r="G51" s="618"/>
      <c r="H51" s="618"/>
      <c r="I51" s="618"/>
      <c r="J51" s="618"/>
      <c r="K51" s="619"/>
      <c r="L51" s="635" t="str">
        <f t="shared" ref="L51" si="13">CY51</f>
        <v>-</v>
      </c>
      <c r="M51" s="624"/>
      <c r="N51" s="624"/>
      <c r="O51" s="624"/>
      <c r="P51" s="624"/>
      <c r="Q51" s="624"/>
      <c r="R51" s="624"/>
      <c r="S51" s="624"/>
      <c r="T51" s="624"/>
      <c r="U51" s="624"/>
      <c r="V51" s="624"/>
      <c r="W51" s="624"/>
      <c r="X51" s="624"/>
      <c r="Y51" s="625"/>
      <c r="Z51" s="629" t="str">
        <f t="shared" ref="Z51" si="14">CX51</f>
        <v>-</v>
      </c>
      <c r="AA51" s="630"/>
      <c r="AB51" s="630"/>
      <c r="AC51" s="630"/>
      <c r="AD51" s="630"/>
      <c r="AE51" s="630"/>
      <c r="AF51" s="630"/>
      <c r="AG51" s="630"/>
      <c r="AH51" s="630"/>
      <c r="AI51" s="630"/>
      <c r="AJ51" s="630"/>
      <c r="AK51" s="608" t="str">
        <f t="shared" ref="AK51" si="15">IF(DA51="","-",DA51)</f>
        <v>-</v>
      </c>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09"/>
      <c r="BN51" s="609"/>
      <c r="BO51" s="609"/>
      <c r="BP51" s="609"/>
      <c r="BQ51" s="609"/>
      <c r="BR51" s="609"/>
      <c r="BS51" s="609"/>
      <c r="BT51" s="609"/>
      <c r="BU51" s="609"/>
      <c r="BV51" s="609"/>
      <c r="BW51" s="609"/>
      <c r="BX51" s="609"/>
      <c r="BY51" s="609"/>
      <c r="BZ51" s="609"/>
      <c r="CA51" s="609"/>
      <c r="CB51" s="609"/>
      <c r="CC51" s="609"/>
      <c r="CD51" s="610"/>
      <c r="CE51" s="664"/>
      <c r="CF51" s="665"/>
      <c r="CG51" s="665"/>
      <c r="CH51" s="665"/>
      <c r="CI51" s="665"/>
      <c r="CJ51" s="665"/>
      <c r="CK51" s="665"/>
      <c r="CL51" s="665"/>
      <c r="CM51" s="665"/>
      <c r="CN51" s="665"/>
      <c r="CO51" s="665"/>
      <c r="CP51" s="665"/>
      <c r="CQ51" s="665"/>
      <c r="CR51" s="665"/>
      <c r="CS51" s="665"/>
      <c r="CT51" s="665"/>
      <c r="CU51" s="666"/>
      <c r="CW51" s="533" t="s">
        <v>256</v>
      </c>
      <c r="CX51" s="535" t="s">
        <v>256</v>
      </c>
      <c r="CY51" s="535" t="s">
        <v>256</v>
      </c>
      <c r="CZ51" s="535" t="s">
        <v>256</v>
      </c>
      <c r="DA51" s="535"/>
    </row>
    <row r="52" spans="2:105" ht="9" customHeight="1" thickBot="1">
      <c r="B52" s="598"/>
      <c r="C52" s="599"/>
      <c r="D52" s="600"/>
      <c r="E52" s="620"/>
      <c r="F52" s="621"/>
      <c r="G52" s="621"/>
      <c r="H52" s="621"/>
      <c r="I52" s="621"/>
      <c r="J52" s="621"/>
      <c r="K52" s="622"/>
      <c r="L52" s="636"/>
      <c r="M52" s="637"/>
      <c r="N52" s="637"/>
      <c r="O52" s="637"/>
      <c r="P52" s="637"/>
      <c r="Q52" s="637"/>
      <c r="R52" s="637"/>
      <c r="S52" s="637"/>
      <c r="T52" s="637"/>
      <c r="U52" s="637"/>
      <c r="V52" s="637"/>
      <c r="W52" s="637"/>
      <c r="X52" s="637"/>
      <c r="Y52" s="638"/>
      <c r="Z52" s="611"/>
      <c r="AA52" s="612"/>
      <c r="AB52" s="612"/>
      <c r="AC52" s="612"/>
      <c r="AD52" s="612"/>
      <c r="AE52" s="612"/>
      <c r="AF52" s="612"/>
      <c r="AG52" s="612"/>
      <c r="AH52" s="612"/>
      <c r="AI52" s="612"/>
      <c r="AJ52" s="612"/>
      <c r="AK52" s="611"/>
      <c r="AL52" s="612"/>
      <c r="AM52" s="612"/>
      <c r="AN52" s="612"/>
      <c r="AO52" s="612"/>
      <c r="AP52" s="612"/>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3"/>
      <c r="CE52" s="667"/>
      <c r="CF52" s="668"/>
      <c r="CG52" s="668"/>
      <c r="CH52" s="668"/>
      <c r="CI52" s="668"/>
      <c r="CJ52" s="668"/>
      <c r="CK52" s="668"/>
      <c r="CL52" s="668"/>
      <c r="CM52" s="668"/>
      <c r="CN52" s="668"/>
      <c r="CO52" s="668"/>
      <c r="CP52" s="668"/>
      <c r="CQ52" s="668"/>
      <c r="CR52" s="668"/>
      <c r="CS52" s="668"/>
      <c r="CT52" s="668"/>
      <c r="CU52" s="669"/>
      <c r="CW52" s="534"/>
      <c r="CX52" s="536"/>
      <c r="CY52" s="536"/>
      <c r="CZ52" s="536"/>
      <c r="DA52" s="536"/>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659"/>
      <c r="CY53" s="67"/>
    </row>
    <row r="54" spans="2:105" ht="9" customHeight="1">
      <c r="B54" s="607"/>
      <c r="C54" s="580"/>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0"/>
      <c r="AU54" s="580"/>
      <c r="AV54" s="580"/>
      <c r="AW54" s="580"/>
      <c r="AX54" s="580"/>
      <c r="AY54" s="580"/>
      <c r="AZ54" s="580"/>
      <c r="BA54" s="580"/>
      <c r="BB54" s="580"/>
      <c r="BC54" s="580"/>
      <c r="BD54" s="580"/>
      <c r="BE54" s="580"/>
      <c r="BF54" s="580"/>
      <c r="BG54" s="580"/>
      <c r="BH54" s="580"/>
      <c r="BI54" s="580"/>
      <c r="BJ54" s="580"/>
      <c r="BK54" s="580"/>
      <c r="BL54" s="580"/>
      <c r="BM54" s="580"/>
      <c r="BN54" s="580"/>
      <c r="BO54" s="580"/>
      <c r="BP54" s="580"/>
      <c r="BQ54" s="580"/>
      <c r="BR54" s="580"/>
      <c r="BS54" s="580"/>
      <c r="BT54" s="580"/>
      <c r="BU54" s="580"/>
      <c r="BV54" s="580"/>
      <c r="BW54" s="580"/>
      <c r="BX54" s="580"/>
      <c r="BY54" s="580"/>
      <c r="BZ54" s="580"/>
      <c r="CA54" s="580"/>
      <c r="CB54" s="580"/>
      <c r="CC54" s="580"/>
      <c r="CD54" s="580"/>
      <c r="CE54" s="580"/>
      <c r="CF54" s="580"/>
      <c r="CG54" s="580"/>
      <c r="CH54" s="580"/>
      <c r="CI54" s="580"/>
      <c r="CJ54" s="580"/>
      <c r="CK54" s="580"/>
      <c r="CL54" s="580"/>
      <c r="CM54" s="580"/>
      <c r="CN54" s="580"/>
      <c r="CO54" s="580"/>
      <c r="CP54" s="580"/>
      <c r="CQ54" s="580"/>
      <c r="CR54" s="580"/>
      <c r="CS54" s="580"/>
      <c r="CT54" s="580"/>
      <c r="CU54" s="606"/>
      <c r="CY54" s="67"/>
    </row>
    <row r="55" spans="2:105" ht="7.5" customHeight="1">
      <c r="B55" s="614" t="s">
        <v>218</v>
      </c>
      <c r="C55" s="639"/>
      <c r="D55" s="639"/>
      <c r="E55" s="639"/>
      <c r="F55" s="639"/>
      <c r="G55" s="639"/>
      <c r="H55" s="639"/>
      <c r="I55" s="639"/>
      <c r="J55" s="639"/>
      <c r="K55" s="639"/>
      <c r="L55" s="639"/>
      <c r="M55" s="639"/>
      <c r="N55" s="639"/>
      <c r="O55" s="639"/>
      <c r="P55" s="639"/>
      <c r="Q55" s="639"/>
      <c r="R55" s="639"/>
      <c r="S55" s="639"/>
      <c r="T55" s="639"/>
      <c r="U55" s="639"/>
      <c r="V55" s="639"/>
      <c r="W55" s="616"/>
      <c r="X55" s="640" t="s">
        <v>219</v>
      </c>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16"/>
      <c r="BJ55" s="640" t="s">
        <v>220</v>
      </c>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41"/>
      <c r="CW55" s="152">
        <f>SUM(CW43:CW52)</f>
        <v>0</v>
      </c>
      <c r="CX55" s="123"/>
      <c r="CY55" s="67"/>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6"/>
      <c r="X56" s="585"/>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6"/>
      <c r="BJ56" s="585"/>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42"/>
      <c r="CX56" s="123"/>
      <c r="CY56" s="67"/>
    </row>
    <row r="57" spans="2:105" ht="9.75" customHeight="1">
      <c r="B57" s="643" t="str">
        <f>IF(CE43="不検出","不検出",IF(CE43="検出","クリソタイル",""))</f>
        <v>不検出</v>
      </c>
      <c r="C57" s="546"/>
      <c r="D57" s="546"/>
      <c r="E57" s="546"/>
      <c r="F57" s="546"/>
      <c r="G57" s="546"/>
      <c r="H57" s="546"/>
      <c r="I57" s="546"/>
      <c r="J57" s="546"/>
      <c r="K57" s="546"/>
      <c r="L57" s="546"/>
      <c r="M57" s="546"/>
      <c r="N57" s="546"/>
      <c r="O57" s="546"/>
      <c r="P57" s="546"/>
      <c r="Q57" s="546"/>
      <c r="R57" s="546"/>
      <c r="S57" s="546"/>
      <c r="T57" s="546"/>
      <c r="U57" s="546"/>
      <c r="V57" s="546"/>
      <c r="W57" s="584"/>
      <c r="X57" s="122"/>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5"/>
      <c r="BJ57" s="122"/>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6"/>
      <c r="CX57" s="123"/>
      <c r="CY57" s="67"/>
    </row>
    <row r="58" spans="2:105" ht="9.75" customHeight="1">
      <c r="B58" s="607"/>
      <c r="C58" s="546"/>
      <c r="D58" s="546"/>
      <c r="E58" s="546"/>
      <c r="F58" s="546"/>
      <c r="G58" s="546"/>
      <c r="H58" s="546"/>
      <c r="I58" s="546"/>
      <c r="J58" s="546"/>
      <c r="K58" s="546"/>
      <c r="L58" s="546"/>
      <c r="M58" s="546"/>
      <c r="N58" s="546"/>
      <c r="O58" s="546"/>
      <c r="P58" s="546"/>
      <c r="Q58" s="546"/>
      <c r="R58" s="546"/>
      <c r="S58" s="546"/>
      <c r="T58" s="546"/>
      <c r="U58" s="546"/>
      <c r="V58" s="546"/>
      <c r="W58" s="584"/>
      <c r="X58" s="127"/>
      <c r="Y58" s="109"/>
      <c r="Z58" s="109"/>
      <c r="AA58" s="109"/>
      <c r="AC58" s="539" t="s">
        <v>222</v>
      </c>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108"/>
      <c r="BF58" s="109"/>
      <c r="BG58" s="109"/>
      <c r="BH58" s="109"/>
      <c r="BI58" s="128"/>
      <c r="BJ58" s="127"/>
      <c r="BK58" s="109"/>
      <c r="BL58" s="109"/>
      <c r="BM58" s="109"/>
      <c r="BO58" s="539" t="s">
        <v>222</v>
      </c>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108"/>
      <c r="CR58" s="109"/>
      <c r="CS58" s="109"/>
      <c r="CT58" s="109"/>
      <c r="CU58" s="129"/>
      <c r="CX58" s="123"/>
      <c r="CY58" s="67"/>
    </row>
    <row r="59" spans="2:105" ht="9.75" customHeight="1">
      <c r="B59" s="607"/>
      <c r="C59" s="546"/>
      <c r="D59" s="546"/>
      <c r="E59" s="546"/>
      <c r="F59" s="546"/>
      <c r="G59" s="546"/>
      <c r="H59" s="546"/>
      <c r="I59" s="546"/>
      <c r="J59" s="546"/>
      <c r="K59" s="546"/>
      <c r="L59" s="546"/>
      <c r="M59" s="546"/>
      <c r="N59" s="546"/>
      <c r="O59" s="546"/>
      <c r="P59" s="546"/>
      <c r="Q59" s="546"/>
      <c r="R59" s="546"/>
      <c r="S59" s="546"/>
      <c r="T59" s="546"/>
      <c r="U59" s="546"/>
      <c r="V59" s="546"/>
      <c r="W59" s="584"/>
      <c r="X59" s="127"/>
      <c r="Y59" s="109"/>
      <c r="Z59" s="109"/>
      <c r="AA59" s="109"/>
      <c r="AB59" s="108"/>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108"/>
      <c r="BF59" s="109"/>
      <c r="BG59" s="109"/>
      <c r="BH59" s="109"/>
      <c r="BI59" s="128"/>
      <c r="BJ59" s="127"/>
      <c r="BK59" s="109"/>
      <c r="BL59" s="109"/>
      <c r="BM59" s="109"/>
      <c r="BN59" s="108"/>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108"/>
      <c r="CR59" s="109"/>
      <c r="CS59" s="109"/>
      <c r="CT59" s="109"/>
      <c r="CU59" s="129"/>
      <c r="CX59" s="123"/>
      <c r="CY59" s="67"/>
    </row>
    <row r="60" spans="2:105" ht="9.75" customHeight="1">
      <c r="B60" s="607"/>
      <c r="C60" s="546"/>
      <c r="D60" s="546"/>
      <c r="E60" s="546"/>
      <c r="F60" s="546"/>
      <c r="G60" s="546"/>
      <c r="H60" s="546"/>
      <c r="I60" s="546"/>
      <c r="J60" s="546"/>
      <c r="K60" s="546"/>
      <c r="L60" s="546"/>
      <c r="M60" s="546"/>
      <c r="N60" s="546"/>
      <c r="O60" s="546"/>
      <c r="P60" s="546"/>
      <c r="Q60" s="546"/>
      <c r="R60" s="546"/>
      <c r="S60" s="546"/>
      <c r="T60" s="546"/>
      <c r="U60" s="546"/>
      <c r="V60" s="546"/>
      <c r="W60" s="584"/>
      <c r="X60" s="127"/>
      <c r="Y60" s="109"/>
      <c r="Z60" s="109"/>
      <c r="AA60" s="109"/>
      <c r="AB60" s="108"/>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108"/>
      <c r="BF60" s="109"/>
      <c r="BG60" s="109"/>
      <c r="BH60" s="109"/>
      <c r="BI60" s="128"/>
      <c r="BJ60" s="127"/>
      <c r="BK60" s="109"/>
      <c r="BL60" s="109"/>
      <c r="BM60" s="109"/>
      <c r="BN60" s="108"/>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108"/>
      <c r="CR60" s="109"/>
      <c r="CS60" s="109"/>
      <c r="CT60" s="109"/>
      <c r="CU60" s="129"/>
      <c r="CX60" s="123"/>
    </row>
    <row r="61" spans="2:105" ht="9.75" customHeight="1">
      <c r="B61" s="607"/>
      <c r="C61" s="546"/>
      <c r="D61" s="546"/>
      <c r="E61" s="546"/>
      <c r="F61" s="546"/>
      <c r="G61" s="546"/>
      <c r="H61" s="546"/>
      <c r="I61" s="546"/>
      <c r="J61" s="546"/>
      <c r="K61" s="546"/>
      <c r="L61" s="546"/>
      <c r="M61" s="546"/>
      <c r="N61" s="546"/>
      <c r="O61" s="546"/>
      <c r="P61" s="546"/>
      <c r="Q61" s="546"/>
      <c r="R61" s="546"/>
      <c r="S61" s="546"/>
      <c r="T61" s="546"/>
      <c r="U61" s="546"/>
      <c r="V61" s="546"/>
      <c r="W61" s="584"/>
      <c r="X61" s="127"/>
      <c r="Y61" s="109"/>
      <c r="Z61" s="109"/>
      <c r="AA61" s="109"/>
      <c r="AB61" s="108"/>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108"/>
      <c r="BF61" s="109"/>
      <c r="BG61" s="109"/>
      <c r="BH61" s="109"/>
      <c r="BI61" s="128"/>
      <c r="BJ61" s="127"/>
      <c r="BK61" s="109"/>
      <c r="BL61" s="109"/>
      <c r="BM61" s="109"/>
      <c r="BN61" s="108"/>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108"/>
      <c r="CR61" s="109"/>
      <c r="CS61" s="109"/>
      <c r="CT61" s="109"/>
      <c r="CU61" s="129"/>
    </row>
    <row r="62" spans="2:105" ht="9.75" customHeight="1">
      <c r="B62" s="607"/>
      <c r="C62" s="546"/>
      <c r="D62" s="546"/>
      <c r="E62" s="546"/>
      <c r="F62" s="546"/>
      <c r="G62" s="546"/>
      <c r="H62" s="546"/>
      <c r="I62" s="546"/>
      <c r="J62" s="546"/>
      <c r="K62" s="546"/>
      <c r="L62" s="546"/>
      <c r="M62" s="546"/>
      <c r="N62" s="546"/>
      <c r="O62" s="546"/>
      <c r="P62" s="546"/>
      <c r="Q62" s="546"/>
      <c r="R62" s="546"/>
      <c r="S62" s="546"/>
      <c r="T62" s="546"/>
      <c r="U62" s="546"/>
      <c r="V62" s="546"/>
      <c r="W62" s="584"/>
      <c r="X62" s="127"/>
      <c r="Y62" s="109"/>
      <c r="Z62" s="109"/>
      <c r="AA62" s="109"/>
      <c r="AB62" s="108"/>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108"/>
      <c r="BF62" s="109"/>
      <c r="BG62" s="109"/>
      <c r="BH62" s="109"/>
      <c r="BI62" s="128"/>
      <c r="BJ62" s="127"/>
      <c r="BK62" s="109"/>
      <c r="BL62" s="109"/>
      <c r="BM62" s="109"/>
      <c r="BN62" s="108"/>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108"/>
      <c r="CR62" s="109"/>
      <c r="CS62" s="109"/>
      <c r="CT62" s="109"/>
      <c r="CU62" s="129"/>
      <c r="CX62" s="123"/>
    </row>
    <row r="63" spans="2:105" ht="9.75" customHeight="1">
      <c r="B63" s="607"/>
      <c r="C63" s="546"/>
      <c r="D63" s="546"/>
      <c r="E63" s="546"/>
      <c r="F63" s="546"/>
      <c r="G63" s="546"/>
      <c r="H63" s="546"/>
      <c r="I63" s="546"/>
      <c r="J63" s="546"/>
      <c r="K63" s="546"/>
      <c r="L63" s="546"/>
      <c r="M63" s="546"/>
      <c r="N63" s="546"/>
      <c r="O63" s="546"/>
      <c r="P63" s="546"/>
      <c r="Q63" s="546"/>
      <c r="R63" s="546"/>
      <c r="S63" s="546"/>
      <c r="T63" s="546"/>
      <c r="U63" s="546"/>
      <c r="V63" s="546"/>
      <c r="W63" s="584"/>
      <c r="X63" s="127"/>
      <c r="Y63" s="109"/>
      <c r="Z63" s="109"/>
      <c r="AA63" s="109"/>
      <c r="AB63" s="108"/>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108"/>
      <c r="BF63" s="109"/>
      <c r="BG63" s="109"/>
      <c r="BH63" s="109"/>
      <c r="BI63" s="128"/>
      <c r="BJ63" s="127"/>
      <c r="BK63" s="109"/>
      <c r="BL63" s="109"/>
      <c r="BM63" s="109"/>
      <c r="BN63" s="108"/>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108"/>
      <c r="CR63" s="109"/>
      <c r="CS63" s="109"/>
      <c r="CT63" s="109"/>
      <c r="CU63" s="129"/>
    </row>
    <row r="64" spans="2:105" ht="9.75" customHeight="1">
      <c r="B64" s="607"/>
      <c r="C64" s="546"/>
      <c r="D64" s="546"/>
      <c r="E64" s="546"/>
      <c r="F64" s="546"/>
      <c r="G64" s="546"/>
      <c r="H64" s="546"/>
      <c r="I64" s="546"/>
      <c r="J64" s="546"/>
      <c r="K64" s="546"/>
      <c r="L64" s="546"/>
      <c r="M64" s="546"/>
      <c r="N64" s="546"/>
      <c r="O64" s="546"/>
      <c r="P64" s="546"/>
      <c r="Q64" s="546"/>
      <c r="R64" s="546"/>
      <c r="S64" s="546"/>
      <c r="T64" s="546"/>
      <c r="U64" s="546"/>
      <c r="V64" s="546"/>
      <c r="W64" s="584"/>
      <c r="X64" s="127"/>
      <c r="Y64" s="109"/>
      <c r="Z64" s="109"/>
      <c r="AA64" s="109"/>
      <c r="AB64" s="108"/>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108"/>
      <c r="BF64" s="109"/>
      <c r="BG64" s="109"/>
      <c r="BH64" s="109"/>
      <c r="BI64" s="128"/>
      <c r="BJ64" s="127"/>
      <c r="BK64" s="109"/>
      <c r="BL64" s="109"/>
      <c r="BM64" s="109"/>
      <c r="BN64" s="108"/>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108"/>
      <c r="CR64" s="109"/>
      <c r="CS64" s="109"/>
      <c r="CT64" s="109"/>
      <c r="CU64" s="129"/>
    </row>
    <row r="65" spans="2:99" ht="9.75" customHeight="1">
      <c r="B65" s="607"/>
      <c r="C65" s="546"/>
      <c r="D65" s="546"/>
      <c r="E65" s="546"/>
      <c r="F65" s="546"/>
      <c r="G65" s="546"/>
      <c r="H65" s="546"/>
      <c r="I65" s="546"/>
      <c r="J65" s="546"/>
      <c r="K65" s="546"/>
      <c r="L65" s="546"/>
      <c r="M65" s="546"/>
      <c r="N65" s="546"/>
      <c r="O65" s="546"/>
      <c r="P65" s="546"/>
      <c r="Q65" s="546"/>
      <c r="R65" s="546"/>
      <c r="S65" s="546"/>
      <c r="T65" s="546"/>
      <c r="U65" s="546"/>
      <c r="V65" s="546"/>
      <c r="W65" s="584"/>
      <c r="X65" s="127"/>
      <c r="Y65" s="109"/>
      <c r="Z65" s="109"/>
      <c r="AA65" s="109"/>
      <c r="AB65" s="108"/>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108"/>
      <c r="BF65" s="109"/>
      <c r="BG65" s="109"/>
      <c r="BH65" s="109"/>
      <c r="BI65" s="128"/>
      <c r="BJ65" s="127"/>
      <c r="BK65" s="109"/>
      <c r="BL65" s="109"/>
      <c r="BM65" s="109"/>
      <c r="BN65" s="108"/>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108"/>
      <c r="CR65" s="109"/>
      <c r="CS65" s="109"/>
      <c r="CT65" s="109"/>
      <c r="CU65" s="129"/>
    </row>
    <row r="66" spans="2:99" ht="9.75" customHeight="1">
      <c r="B66" s="607"/>
      <c r="C66" s="546"/>
      <c r="D66" s="546"/>
      <c r="E66" s="546"/>
      <c r="F66" s="546"/>
      <c r="G66" s="546"/>
      <c r="H66" s="546"/>
      <c r="I66" s="546"/>
      <c r="J66" s="546"/>
      <c r="K66" s="546"/>
      <c r="L66" s="546"/>
      <c r="M66" s="546"/>
      <c r="N66" s="546"/>
      <c r="O66" s="546"/>
      <c r="P66" s="546"/>
      <c r="Q66" s="546"/>
      <c r="R66" s="546"/>
      <c r="S66" s="546"/>
      <c r="T66" s="546"/>
      <c r="U66" s="546"/>
      <c r="V66" s="546"/>
      <c r="W66" s="584"/>
      <c r="X66" s="127"/>
      <c r="Y66" s="109"/>
      <c r="Z66" s="109"/>
      <c r="AA66" s="109"/>
      <c r="AB66" s="108"/>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108"/>
      <c r="BF66" s="109"/>
      <c r="BG66" s="109"/>
      <c r="BH66" s="109"/>
      <c r="BI66" s="128"/>
      <c r="BJ66" s="127"/>
      <c r="BK66" s="109"/>
      <c r="BL66" s="109"/>
      <c r="BM66" s="109"/>
      <c r="BN66" s="108"/>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108"/>
      <c r="CR66" s="109"/>
      <c r="CS66" s="109"/>
      <c r="CT66" s="109"/>
      <c r="CU66" s="129"/>
    </row>
    <row r="67" spans="2:99" ht="9.75" customHeight="1">
      <c r="B67" s="607"/>
      <c r="C67" s="546"/>
      <c r="D67" s="546"/>
      <c r="E67" s="546"/>
      <c r="F67" s="546"/>
      <c r="G67" s="546"/>
      <c r="H67" s="546"/>
      <c r="I67" s="546"/>
      <c r="J67" s="546"/>
      <c r="K67" s="546"/>
      <c r="L67" s="546"/>
      <c r="M67" s="546"/>
      <c r="N67" s="546"/>
      <c r="O67" s="546"/>
      <c r="P67" s="546"/>
      <c r="Q67" s="546"/>
      <c r="R67" s="546"/>
      <c r="S67" s="546"/>
      <c r="T67" s="546"/>
      <c r="U67" s="546"/>
      <c r="V67" s="546"/>
      <c r="W67" s="584"/>
      <c r="X67" s="127"/>
      <c r="Y67" s="109"/>
      <c r="Z67" s="109"/>
      <c r="AA67" s="109"/>
      <c r="AB67" s="108"/>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108"/>
      <c r="BF67" s="109"/>
      <c r="BG67" s="109"/>
      <c r="BH67" s="109"/>
      <c r="BI67" s="128"/>
      <c r="BJ67" s="127"/>
      <c r="BK67" s="109"/>
      <c r="BL67" s="109"/>
      <c r="BM67" s="109"/>
      <c r="BN67" s="108"/>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108"/>
      <c r="CR67" s="109"/>
      <c r="CS67" s="109"/>
      <c r="CT67" s="109"/>
      <c r="CU67" s="129"/>
    </row>
    <row r="68" spans="2:99" ht="9.75" customHeight="1">
      <c r="B68" s="607"/>
      <c r="C68" s="546"/>
      <c r="D68" s="546"/>
      <c r="E68" s="546"/>
      <c r="F68" s="546"/>
      <c r="G68" s="546"/>
      <c r="H68" s="546"/>
      <c r="I68" s="546"/>
      <c r="J68" s="546"/>
      <c r="K68" s="546"/>
      <c r="L68" s="546"/>
      <c r="M68" s="546"/>
      <c r="N68" s="546"/>
      <c r="O68" s="546"/>
      <c r="P68" s="546"/>
      <c r="Q68" s="546"/>
      <c r="R68" s="546"/>
      <c r="S68" s="546"/>
      <c r="T68" s="546"/>
      <c r="U68" s="546"/>
      <c r="V68" s="546"/>
      <c r="W68" s="584"/>
      <c r="X68" s="127"/>
      <c r="Y68" s="109"/>
      <c r="Z68" s="109"/>
      <c r="AA68" s="109"/>
      <c r="AB68" s="108"/>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108"/>
      <c r="BF68" s="109"/>
      <c r="BG68" s="109"/>
      <c r="BH68" s="109"/>
      <c r="BI68" s="128"/>
      <c r="BJ68" s="127"/>
      <c r="BK68" s="109"/>
      <c r="BL68" s="109"/>
      <c r="BM68" s="109"/>
      <c r="BN68" s="108"/>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108"/>
      <c r="CR68" s="109"/>
      <c r="CS68" s="109"/>
      <c r="CT68" s="109"/>
      <c r="CU68" s="129"/>
    </row>
    <row r="69" spans="2:99" ht="9.75" customHeight="1">
      <c r="B69" s="607"/>
      <c r="C69" s="546"/>
      <c r="D69" s="546"/>
      <c r="E69" s="546"/>
      <c r="F69" s="546"/>
      <c r="G69" s="546"/>
      <c r="H69" s="546"/>
      <c r="I69" s="546"/>
      <c r="J69" s="546"/>
      <c r="K69" s="546"/>
      <c r="L69" s="546"/>
      <c r="M69" s="546"/>
      <c r="N69" s="546"/>
      <c r="O69" s="546"/>
      <c r="P69" s="546"/>
      <c r="Q69" s="546"/>
      <c r="R69" s="546"/>
      <c r="S69" s="546"/>
      <c r="T69" s="546"/>
      <c r="U69" s="546"/>
      <c r="V69" s="546"/>
      <c r="W69" s="584"/>
      <c r="X69" s="127"/>
      <c r="Y69" s="109"/>
      <c r="Z69" s="109"/>
      <c r="AA69" s="109"/>
      <c r="AB69" s="108"/>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108"/>
      <c r="BF69" s="109"/>
      <c r="BG69" s="109"/>
      <c r="BH69" s="109"/>
      <c r="BI69" s="128"/>
      <c r="BJ69" s="127"/>
      <c r="BK69" s="109"/>
      <c r="BL69" s="109"/>
      <c r="BM69" s="109"/>
      <c r="BN69" s="108"/>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108"/>
      <c r="CR69" s="109"/>
      <c r="CS69" s="109"/>
      <c r="CT69" s="109"/>
      <c r="CU69" s="129"/>
    </row>
    <row r="70" spans="2:99" ht="9.75" customHeight="1">
      <c r="B70" s="607"/>
      <c r="C70" s="546"/>
      <c r="D70" s="546"/>
      <c r="E70" s="546"/>
      <c r="F70" s="546"/>
      <c r="G70" s="546"/>
      <c r="H70" s="546"/>
      <c r="I70" s="546"/>
      <c r="J70" s="546"/>
      <c r="K70" s="546"/>
      <c r="L70" s="546"/>
      <c r="M70" s="546"/>
      <c r="N70" s="546"/>
      <c r="O70" s="546"/>
      <c r="P70" s="546"/>
      <c r="Q70" s="546"/>
      <c r="R70" s="546"/>
      <c r="S70" s="546"/>
      <c r="T70" s="546"/>
      <c r="U70" s="546"/>
      <c r="V70" s="546"/>
      <c r="W70" s="584"/>
      <c r="X70" s="127"/>
      <c r="Y70" s="109"/>
      <c r="Z70" s="109"/>
      <c r="AA70" s="109"/>
      <c r="AB70" s="108"/>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108"/>
      <c r="BF70" s="109"/>
      <c r="BG70" s="109"/>
      <c r="BH70" s="109"/>
      <c r="BI70" s="128"/>
      <c r="BJ70" s="127"/>
      <c r="BK70" s="109"/>
      <c r="BL70" s="109"/>
      <c r="BM70" s="109"/>
      <c r="BN70" s="108"/>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108"/>
      <c r="CR70" s="109"/>
      <c r="CS70" s="109"/>
      <c r="CT70" s="109"/>
      <c r="CU70" s="129"/>
    </row>
    <row r="71" spans="2:99" ht="9.75" customHeight="1">
      <c r="B71" s="607"/>
      <c r="C71" s="546"/>
      <c r="D71" s="546"/>
      <c r="E71" s="546"/>
      <c r="F71" s="546"/>
      <c r="G71" s="546"/>
      <c r="H71" s="546"/>
      <c r="I71" s="546"/>
      <c r="J71" s="546"/>
      <c r="K71" s="546"/>
      <c r="L71" s="546"/>
      <c r="M71" s="546"/>
      <c r="N71" s="546"/>
      <c r="O71" s="546"/>
      <c r="P71" s="546"/>
      <c r="Q71" s="546"/>
      <c r="R71" s="546"/>
      <c r="S71" s="546"/>
      <c r="T71" s="546"/>
      <c r="U71" s="546"/>
      <c r="V71" s="546"/>
      <c r="W71" s="584"/>
      <c r="X71" s="127"/>
      <c r="Y71" s="109"/>
      <c r="Z71" s="109"/>
      <c r="AA71" s="109"/>
      <c r="AB71" s="108"/>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108"/>
      <c r="BF71" s="109"/>
      <c r="BG71" s="109"/>
      <c r="BH71" s="109"/>
      <c r="BI71" s="128"/>
      <c r="BJ71" s="127"/>
      <c r="BK71" s="109"/>
      <c r="BL71" s="109"/>
      <c r="BM71" s="109"/>
      <c r="BN71" s="108"/>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108"/>
      <c r="CR71" s="109"/>
      <c r="CS71" s="109"/>
      <c r="CT71" s="109"/>
      <c r="CU71" s="129"/>
    </row>
    <row r="72" spans="2:99" ht="9.75" customHeight="1">
      <c r="B72" s="607"/>
      <c r="C72" s="546"/>
      <c r="D72" s="546"/>
      <c r="E72" s="546"/>
      <c r="F72" s="546"/>
      <c r="G72" s="546"/>
      <c r="H72" s="546"/>
      <c r="I72" s="546"/>
      <c r="J72" s="546"/>
      <c r="K72" s="546"/>
      <c r="L72" s="546"/>
      <c r="M72" s="546"/>
      <c r="N72" s="546"/>
      <c r="O72" s="546"/>
      <c r="P72" s="546"/>
      <c r="Q72" s="546"/>
      <c r="R72" s="546"/>
      <c r="S72" s="546"/>
      <c r="T72" s="546"/>
      <c r="U72" s="546"/>
      <c r="V72" s="546"/>
      <c r="W72" s="584"/>
      <c r="X72" s="127"/>
      <c r="Y72" s="109"/>
      <c r="Z72" s="109"/>
      <c r="AA72" s="109"/>
      <c r="AB72" s="108"/>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108"/>
      <c r="BF72" s="109"/>
      <c r="BG72" s="109"/>
      <c r="BH72" s="109"/>
      <c r="BI72" s="128"/>
      <c r="BJ72" s="127"/>
      <c r="BK72" s="109"/>
      <c r="BL72" s="109"/>
      <c r="BM72" s="109"/>
      <c r="BN72" s="108"/>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108"/>
      <c r="CR72" s="109"/>
      <c r="CS72" s="109"/>
      <c r="CT72" s="109"/>
      <c r="CU72" s="129"/>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6"/>
      <c r="X73" s="130"/>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2"/>
      <c r="BJ73" s="130"/>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3"/>
    </row>
    <row r="74" spans="2:99" ht="9.75" customHeight="1">
      <c r="B74" s="643" t="s">
        <v>222</v>
      </c>
      <c r="C74" s="546"/>
      <c r="D74" s="546"/>
      <c r="E74" s="546"/>
      <c r="F74" s="546"/>
      <c r="G74" s="546"/>
      <c r="H74" s="546"/>
      <c r="I74" s="546"/>
      <c r="J74" s="546"/>
      <c r="K74" s="546"/>
      <c r="L74" s="546"/>
      <c r="M74" s="546"/>
      <c r="N74" s="546"/>
      <c r="O74" s="546"/>
      <c r="P74" s="546"/>
      <c r="Q74" s="546"/>
      <c r="R74" s="546"/>
      <c r="S74" s="546"/>
      <c r="T74" s="546"/>
      <c r="U74" s="546"/>
      <c r="V74" s="546"/>
      <c r="W74" s="584"/>
      <c r="X74" s="122"/>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5"/>
      <c r="BJ74" s="122"/>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6"/>
    </row>
    <row r="75" spans="2:99" ht="9.75" customHeight="1">
      <c r="B75" s="607"/>
      <c r="C75" s="546"/>
      <c r="D75" s="546"/>
      <c r="E75" s="546"/>
      <c r="F75" s="546"/>
      <c r="G75" s="546"/>
      <c r="H75" s="546"/>
      <c r="I75" s="546"/>
      <c r="J75" s="546"/>
      <c r="K75" s="546"/>
      <c r="L75" s="546"/>
      <c r="M75" s="546"/>
      <c r="N75" s="546"/>
      <c r="O75" s="546"/>
      <c r="P75" s="546"/>
      <c r="Q75" s="546"/>
      <c r="R75" s="546"/>
      <c r="S75" s="546"/>
      <c r="T75" s="546"/>
      <c r="U75" s="546"/>
      <c r="V75" s="546"/>
      <c r="W75" s="584"/>
      <c r="X75" s="127"/>
      <c r="Y75" s="109"/>
      <c r="Z75" s="109"/>
      <c r="AA75" s="109"/>
      <c r="AC75" s="539" t="s">
        <v>222</v>
      </c>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108"/>
      <c r="BF75" s="109"/>
      <c r="BG75" s="109"/>
      <c r="BH75" s="109"/>
      <c r="BI75" s="128"/>
      <c r="BJ75" s="127"/>
      <c r="BK75" s="109"/>
      <c r="BL75" s="109"/>
      <c r="BM75" s="109"/>
      <c r="BO75" s="539" t="s">
        <v>222</v>
      </c>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108"/>
      <c r="CR75" s="109"/>
      <c r="CS75" s="109"/>
      <c r="CT75" s="109"/>
      <c r="CU75" s="129"/>
    </row>
    <row r="76" spans="2:99" ht="9.75" customHeight="1">
      <c r="B76" s="607"/>
      <c r="C76" s="546"/>
      <c r="D76" s="546"/>
      <c r="E76" s="546"/>
      <c r="F76" s="546"/>
      <c r="G76" s="546"/>
      <c r="H76" s="546"/>
      <c r="I76" s="546"/>
      <c r="J76" s="546"/>
      <c r="K76" s="546"/>
      <c r="L76" s="546"/>
      <c r="M76" s="546"/>
      <c r="N76" s="546"/>
      <c r="O76" s="546"/>
      <c r="P76" s="546"/>
      <c r="Q76" s="546"/>
      <c r="R76" s="546"/>
      <c r="S76" s="546"/>
      <c r="T76" s="546"/>
      <c r="U76" s="546"/>
      <c r="V76" s="546"/>
      <c r="W76" s="584"/>
      <c r="X76" s="127"/>
      <c r="Y76" s="109"/>
      <c r="Z76" s="109"/>
      <c r="AA76" s="109"/>
      <c r="AB76" s="108"/>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108"/>
      <c r="BF76" s="109"/>
      <c r="BG76" s="109"/>
      <c r="BH76" s="109"/>
      <c r="BI76" s="128"/>
      <c r="BJ76" s="127"/>
      <c r="BK76" s="109"/>
      <c r="BL76" s="109"/>
      <c r="BM76" s="109"/>
      <c r="BN76" s="108"/>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108"/>
      <c r="CR76" s="109"/>
      <c r="CS76" s="109"/>
      <c r="CT76" s="109"/>
      <c r="CU76" s="129"/>
    </row>
    <row r="77" spans="2:99" ht="9.75" customHeight="1">
      <c r="B77" s="607"/>
      <c r="C77" s="546"/>
      <c r="D77" s="546"/>
      <c r="E77" s="546"/>
      <c r="F77" s="546"/>
      <c r="G77" s="546"/>
      <c r="H77" s="546"/>
      <c r="I77" s="546"/>
      <c r="J77" s="546"/>
      <c r="K77" s="546"/>
      <c r="L77" s="546"/>
      <c r="M77" s="546"/>
      <c r="N77" s="546"/>
      <c r="O77" s="546"/>
      <c r="P77" s="546"/>
      <c r="Q77" s="546"/>
      <c r="R77" s="546"/>
      <c r="S77" s="546"/>
      <c r="T77" s="546"/>
      <c r="U77" s="546"/>
      <c r="V77" s="546"/>
      <c r="W77" s="584"/>
      <c r="X77" s="127"/>
      <c r="Y77" s="109"/>
      <c r="Z77" s="109"/>
      <c r="AA77" s="109"/>
      <c r="AB77" s="108"/>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108"/>
      <c r="BF77" s="109"/>
      <c r="BG77" s="109"/>
      <c r="BH77" s="109"/>
      <c r="BI77" s="128"/>
      <c r="BJ77" s="127"/>
      <c r="BK77" s="109"/>
      <c r="BL77" s="109"/>
      <c r="BM77" s="109"/>
      <c r="BN77" s="108"/>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108"/>
      <c r="CR77" s="109"/>
      <c r="CS77" s="109"/>
      <c r="CT77" s="109"/>
      <c r="CU77" s="129"/>
    </row>
    <row r="78" spans="2:99" ht="9.75" customHeight="1">
      <c r="B78" s="607"/>
      <c r="C78" s="546"/>
      <c r="D78" s="546"/>
      <c r="E78" s="546"/>
      <c r="F78" s="546"/>
      <c r="G78" s="546"/>
      <c r="H78" s="546"/>
      <c r="I78" s="546"/>
      <c r="J78" s="546"/>
      <c r="K78" s="546"/>
      <c r="L78" s="546"/>
      <c r="M78" s="546"/>
      <c r="N78" s="546"/>
      <c r="O78" s="546"/>
      <c r="P78" s="546"/>
      <c r="Q78" s="546"/>
      <c r="R78" s="546"/>
      <c r="S78" s="546"/>
      <c r="T78" s="546"/>
      <c r="U78" s="546"/>
      <c r="V78" s="546"/>
      <c r="W78" s="584"/>
      <c r="X78" s="127"/>
      <c r="Y78" s="109"/>
      <c r="Z78" s="109"/>
      <c r="AA78" s="109"/>
      <c r="AB78" s="108"/>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108"/>
      <c r="BF78" s="109"/>
      <c r="BG78" s="109"/>
      <c r="BH78" s="109"/>
      <c r="BI78" s="128"/>
      <c r="BJ78" s="127"/>
      <c r="BK78" s="109"/>
      <c r="BL78" s="109"/>
      <c r="BM78" s="109"/>
      <c r="BN78" s="108"/>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108"/>
      <c r="CR78" s="109"/>
      <c r="CS78" s="109"/>
      <c r="CT78" s="109"/>
      <c r="CU78" s="129"/>
    </row>
    <row r="79" spans="2:99" ht="9.75" customHeight="1">
      <c r="B79" s="607"/>
      <c r="C79" s="546"/>
      <c r="D79" s="546"/>
      <c r="E79" s="546"/>
      <c r="F79" s="546"/>
      <c r="G79" s="546"/>
      <c r="H79" s="546"/>
      <c r="I79" s="546"/>
      <c r="J79" s="546"/>
      <c r="K79" s="546"/>
      <c r="L79" s="546"/>
      <c r="M79" s="546"/>
      <c r="N79" s="546"/>
      <c r="O79" s="546"/>
      <c r="P79" s="546"/>
      <c r="Q79" s="546"/>
      <c r="R79" s="546"/>
      <c r="S79" s="546"/>
      <c r="T79" s="546"/>
      <c r="U79" s="546"/>
      <c r="V79" s="546"/>
      <c r="W79" s="584"/>
      <c r="X79" s="127"/>
      <c r="Y79" s="109"/>
      <c r="Z79" s="109"/>
      <c r="AA79" s="109"/>
      <c r="AB79" s="108"/>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108"/>
      <c r="BF79" s="109"/>
      <c r="BG79" s="109"/>
      <c r="BH79" s="109"/>
      <c r="BI79" s="128"/>
      <c r="BJ79" s="127"/>
      <c r="BK79" s="109"/>
      <c r="BL79" s="109"/>
      <c r="BM79" s="109"/>
      <c r="BN79" s="108"/>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108"/>
      <c r="CR79" s="109"/>
      <c r="CS79" s="109"/>
      <c r="CT79" s="109"/>
      <c r="CU79" s="129"/>
    </row>
    <row r="80" spans="2:99" ht="9.75" customHeight="1">
      <c r="B80" s="607"/>
      <c r="C80" s="546"/>
      <c r="D80" s="546"/>
      <c r="E80" s="546"/>
      <c r="F80" s="546"/>
      <c r="G80" s="546"/>
      <c r="H80" s="546"/>
      <c r="I80" s="546"/>
      <c r="J80" s="546"/>
      <c r="K80" s="546"/>
      <c r="L80" s="546"/>
      <c r="M80" s="546"/>
      <c r="N80" s="546"/>
      <c r="O80" s="546"/>
      <c r="P80" s="546"/>
      <c r="Q80" s="546"/>
      <c r="R80" s="546"/>
      <c r="S80" s="546"/>
      <c r="T80" s="546"/>
      <c r="U80" s="546"/>
      <c r="V80" s="546"/>
      <c r="W80" s="584"/>
      <c r="X80" s="127"/>
      <c r="Y80" s="109"/>
      <c r="Z80" s="109"/>
      <c r="AA80" s="109"/>
      <c r="AB80" s="108"/>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108"/>
      <c r="BF80" s="109"/>
      <c r="BG80" s="109"/>
      <c r="BH80" s="109"/>
      <c r="BI80" s="128"/>
      <c r="BJ80" s="127"/>
      <c r="BK80" s="109"/>
      <c r="BL80" s="109"/>
      <c r="BM80" s="109"/>
      <c r="BN80" s="108"/>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108"/>
      <c r="CR80" s="109"/>
      <c r="CS80" s="109"/>
      <c r="CT80" s="109"/>
      <c r="CU80" s="129"/>
    </row>
    <row r="81" spans="2:99" ht="9.75" customHeight="1">
      <c r="B81" s="607"/>
      <c r="C81" s="546"/>
      <c r="D81" s="546"/>
      <c r="E81" s="546"/>
      <c r="F81" s="546"/>
      <c r="G81" s="546"/>
      <c r="H81" s="546"/>
      <c r="I81" s="546"/>
      <c r="J81" s="546"/>
      <c r="K81" s="546"/>
      <c r="L81" s="546"/>
      <c r="M81" s="546"/>
      <c r="N81" s="546"/>
      <c r="O81" s="546"/>
      <c r="P81" s="546"/>
      <c r="Q81" s="546"/>
      <c r="R81" s="546"/>
      <c r="S81" s="546"/>
      <c r="T81" s="546"/>
      <c r="U81" s="546"/>
      <c r="V81" s="546"/>
      <c r="W81" s="584"/>
      <c r="X81" s="127"/>
      <c r="Y81" s="109"/>
      <c r="Z81" s="109"/>
      <c r="AA81" s="109"/>
      <c r="AB81" s="108"/>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108"/>
      <c r="BF81" s="109"/>
      <c r="BG81" s="109"/>
      <c r="BH81" s="109"/>
      <c r="BI81" s="128"/>
      <c r="BJ81" s="127"/>
      <c r="BK81" s="109"/>
      <c r="BL81" s="109"/>
      <c r="BM81" s="109"/>
      <c r="BN81" s="108"/>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108"/>
      <c r="CR81" s="109"/>
      <c r="CS81" s="109"/>
      <c r="CT81" s="109"/>
      <c r="CU81" s="129"/>
    </row>
    <row r="82" spans="2:99" ht="9.75" customHeight="1">
      <c r="B82" s="607"/>
      <c r="C82" s="546"/>
      <c r="D82" s="546"/>
      <c r="E82" s="546"/>
      <c r="F82" s="546"/>
      <c r="G82" s="546"/>
      <c r="H82" s="546"/>
      <c r="I82" s="546"/>
      <c r="J82" s="546"/>
      <c r="K82" s="546"/>
      <c r="L82" s="546"/>
      <c r="M82" s="546"/>
      <c r="N82" s="546"/>
      <c r="O82" s="546"/>
      <c r="P82" s="546"/>
      <c r="Q82" s="546"/>
      <c r="R82" s="546"/>
      <c r="S82" s="546"/>
      <c r="T82" s="546"/>
      <c r="U82" s="546"/>
      <c r="V82" s="546"/>
      <c r="W82" s="584"/>
      <c r="X82" s="127"/>
      <c r="Y82" s="109"/>
      <c r="Z82" s="109"/>
      <c r="AA82" s="109"/>
      <c r="AB82" s="108"/>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108"/>
      <c r="BF82" s="109"/>
      <c r="BG82" s="109"/>
      <c r="BH82" s="109"/>
      <c r="BI82" s="128"/>
      <c r="BJ82" s="127"/>
      <c r="BK82" s="109"/>
      <c r="BL82" s="109"/>
      <c r="BM82" s="109"/>
      <c r="BN82" s="108"/>
      <c r="BO82" s="539"/>
      <c r="BP82" s="539"/>
      <c r="BQ82" s="539"/>
      <c r="BR82" s="539"/>
      <c r="BS82" s="539"/>
      <c r="BT82" s="539"/>
      <c r="BU82" s="539"/>
      <c r="BV82" s="539"/>
      <c r="BW82" s="539"/>
      <c r="BX82" s="539"/>
      <c r="BY82" s="539"/>
      <c r="BZ82" s="539"/>
      <c r="CA82" s="539"/>
      <c r="CB82" s="539"/>
      <c r="CC82" s="539"/>
      <c r="CD82" s="539"/>
      <c r="CE82" s="539"/>
      <c r="CF82" s="539"/>
      <c r="CG82" s="539"/>
      <c r="CH82" s="539"/>
      <c r="CI82" s="539"/>
      <c r="CJ82" s="539"/>
      <c r="CK82" s="539"/>
      <c r="CL82" s="539"/>
      <c r="CM82" s="539"/>
      <c r="CN82" s="539"/>
      <c r="CO82" s="539"/>
      <c r="CP82" s="539"/>
      <c r="CQ82" s="108"/>
      <c r="CR82" s="109"/>
      <c r="CS82" s="109"/>
      <c r="CT82" s="109"/>
      <c r="CU82" s="129"/>
    </row>
    <row r="83" spans="2:99" ht="9.75" customHeight="1">
      <c r="B83" s="607"/>
      <c r="C83" s="546"/>
      <c r="D83" s="546"/>
      <c r="E83" s="546"/>
      <c r="F83" s="546"/>
      <c r="G83" s="546"/>
      <c r="H83" s="546"/>
      <c r="I83" s="546"/>
      <c r="J83" s="546"/>
      <c r="K83" s="546"/>
      <c r="L83" s="546"/>
      <c r="M83" s="546"/>
      <c r="N83" s="546"/>
      <c r="O83" s="546"/>
      <c r="P83" s="546"/>
      <c r="Q83" s="546"/>
      <c r="R83" s="546"/>
      <c r="S83" s="546"/>
      <c r="T83" s="546"/>
      <c r="U83" s="546"/>
      <c r="V83" s="546"/>
      <c r="W83" s="584"/>
      <c r="X83" s="127"/>
      <c r="Y83" s="109"/>
      <c r="Z83" s="109"/>
      <c r="AA83" s="109"/>
      <c r="AB83" s="108"/>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108"/>
      <c r="BF83" s="109"/>
      <c r="BG83" s="109"/>
      <c r="BH83" s="109"/>
      <c r="BI83" s="128"/>
      <c r="BJ83" s="127"/>
      <c r="BK83" s="109"/>
      <c r="BL83" s="109"/>
      <c r="BM83" s="109"/>
      <c r="BN83" s="108"/>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108"/>
      <c r="CR83" s="109"/>
      <c r="CS83" s="109"/>
      <c r="CT83" s="109"/>
      <c r="CU83" s="129"/>
    </row>
    <row r="84" spans="2:99" ht="9.75" customHeight="1">
      <c r="B84" s="607"/>
      <c r="C84" s="546"/>
      <c r="D84" s="546"/>
      <c r="E84" s="546"/>
      <c r="F84" s="546"/>
      <c r="G84" s="546"/>
      <c r="H84" s="546"/>
      <c r="I84" s="546"/>
      <c r="J84" s="546"/>
      <c r="K84" s="546"/>
      <c r="L84" s="546"/>
      <c r="M84" s="546"/>
      <c r="N84" s="546"/>
      <c r="O84" s="546"/>
      <c r="P84" s="546"/>
      <c r="Q84" s="546"/>
      <c r="R84" s="546"/>
      <c r="S84" s="546"/>
      <c r="T84" s="546"/>
      <c r="U84" s="546"/>
      <c r="V84" s="546"/>
      <c r="W84" s="584"/>
      <c r="X84" s="127"/>
      <c r="Y84" s="109"/>
      <c r="Z84" s="109"/>
      <c r="AA84" s="109"/>
      <c r="AB84" s="108"/>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108"/>
      <c r="BF84" s="109"/>
      <c r="BG84" s="109"/>
      <c r="BH84" s="109"/>
      <c r="BI84" s="128"/>
      <c r="BJ84" s="127"/>
      <c r="BK84" s="109"/>
      <c r="BL84" s="109"/>
      <c r="BM84" s="109"/>
      <c r="BN84" s="108"/>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108"/>
      <c r="CR84" s="109"/>
      <c r="CS84" s="109"/>
      <c r="CT84" s="109"/>
      <c r="CU84" s="129"/>
    </row>
    <row r="85" spans="2:99" ht="9.75" customHeight="1">
      <c r="B85" s="607"/>
      <c r="C85" s="546"/>
      <c r="D85" s="546"/>
      <c r="E85" s="546"/>
      <c r="F85" s="546"/>
      <c r="G85" s="546"/>
      <c r="H85" s="546"/>
      <c r="I85" s="546"/>
      <c r="J85" s="546"/>
      <c r="K85" s="546"/>
      <c r="L85" s="546"/>
      <c r="M85" s="546"/>
      <c r="N85" s="546"/>
      <c r="O85" s="546"/>
      <c r="P85" s="546"/>
      <c r="Q85" s="546"/>
      <c r="R85" s="546"/>
      <c r="S85" s="546"/>
      <c r="T85" s="546"/>
      <c r="U85" s="546"/>
      <c r="V85" s="546"/>
      <c r="W85" s="584"/>
      <c r="X85" s="127"/>
      <c r="Y85" s="109"/>
      <c r="Z85" s="109"/>
      <c r="AA85" s="109"/>
      <c r="AB85" s="108"/>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108"/>
      <c r="BF85" s="109"/>
      <c r="BG85" s="109"/>
      <c r="BH85" s="109"/>
      <c r="BI85" s="128"/>
      <c r="BJ85" s="127"/>
      <c r="BK85" s="109"/>
      <c r="BL85" s="109"/>
      <c r="BM85" s="109"/>
      <c r="BN85" s="108"/>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108"/>
      <c r="CR85" s="109"/>
      <c r="CS85" s="109"/>
      <c r="CT85" s="109"/>
      <c r="CU85" s="129"/>
    </row>
    <row r="86" spans="2:99" ht="9.75" customHeight="1">
      <c r="B86" s="607"/>
      <c r="C86" s="546"/>
      <c r="D86" s="546"/>
      <c r="E86" s="546"/>
      <c r="F86" s="546"/>
      <c r="G86" s="546"/>
      <c r="H86" s="546"/>
      <c r="I86" s="546"/>
      <c r="J86" s="546"/>
      <c r="K86" s="546"/>
      <c r="L86" s="546"/>
      <c r="M86" s="546"/>
      <c r="N86" s="546"/>
      <c r="O86" s="546"/>
      <c r="P86" s="546"/>
      <c r="Q86" s="546"/>
      <c r="R86" s="546"/>
      <c r="S86" s="546"/>
      <c r="T86" s="546"/>
      <c r="U86" s="546"/>
      <c r="V86" s="546"/>
      <c r="W86" s="584"/>
      <c r="X86" s="127"/>
      <c r="Y86" s="109"/>
      <c r="Z86" s="109"/>
      <c r="AA86" s="109"/>
      <c r="AB86" s="108"/>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108"/>
      <c r="BF86" s="109"/>
      <c r="BG86" s="109"/>
      <c r="BH86" s="109"/>
      <c r="BI86" s="128"/>
      <c r="BJ86" s="127"/>
      <c r="BK86" s="109"/>
      <c r="BL86" s="109"/>
      <c r="BM86" s="109"/>
      <c r="BN86" s="108"/>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108"/>
      <c r="CR86" s="109"/>
      <c r="CS86" s="109"/>
      <c r="CT86" s="109"/>
      <c r="CU86" s="129"/>
    </row>
    <row r="87" spans="2:99" ht="9.75" customHeight="1">
      <c r="B87" s="607"/>
      <c r="C87" s="546"/>
      <c r="D87" s="546"/>
      <c r="E87" s="546"/>
      <c r="F87" s="546"/>
      <c r="G87" s="546"/>
      <c r="H87" s="546"/>
      <c r="I87" s="546"/>
      <c r="J87" s="546"/>
      <c r="K87" s="546"/>
      <c r="L87" s="546"/>
      <c r="M87" s="546"/>
      <c r="N87" s="546"/>
      <c r="O87" s="546"/>
      <c r="P87" s="546"/>
      <c r="Q87" s="546"/>
      <c r="R87" s="546"/>
      <c r="S87" s="546"/>
      <c r="T87" s="546"/>
      <c r="U87" s="546"/>
      <c r="V87" s="546"/>
      <c r="W87" s="584"/>
      <c r="X87" s="127"/>
      <c r="Y87" s="109"/>
      <c r="Z87" s="109"/>
      <c r="AA87" s="109"/>
      <c r="AB87" s="108"/>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108"/>
      <c r="BF87" s="109"/>
      <c r="BG87" s="109"/>
      <c r="BH87" s="109"/>
      <c r="BI87" s="128"/>
      <c r="BJ87" s="127"/>
      <c r="BK87" s="109"/>
      <c r="BL87" s="109"/>
      <c r="BM87" s="109"/>
      <c r="BN87" s="108"/>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108"/>
      <c r="CR87" s="109"/>
      <c r="CS87" s="109"/>
      <c r="CT87" s="109"/>
      <c r="CU87" s="129"/>
    </row>
    <row r="88" spans="2:99" ht="9.75" customHeight="1">
      <c r="B88" s="607"/>
      <c r="C88" s="546"/>
      <c r="D88" s="546"/>
      <c r="E88" s="546"/>
      <c r="F88" s="546"/>
      <c r="G88" s="546"/>
      <c r="H88" s="546"/>
      <c r="I88" s="546"/>
      <c r="J88" s="546"/>
      <c r="K88" s="546"/>
      <c r="L88" s="546"/>
      <c r="M88" s="546"/>
      <c r="N88" s="546"/>
      <c r="O88" s="546"/>
      <c r="P88" s="546"/>
      <c r="Q88" s="546"/>
      <c r="R88" s="546"/>
      <c r="S88" s="546"/>
      <c r="T88" s="546"/>
      <c r="U88" s="546"/>
      <c r="V88" s="546"/>
      <c r="W88" s="584"/>
      <c r="X88" s="127"/>
      <c r="Y88" s="109"/>
      <c r="Z88" s="109"/>
      <c r="AA88" s="109"/>
      <c r="AB88" s="108"/>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108"/>
      <c r="BF88" s="109"/>
      <c r="BG88" s="109"/>
      <c r="BH88" s="109"/>
      <c r="BI88" s="128"/>
      <c r="BJ88" s="127"/>
      <c r="BK88" s="109"/>
      <c r="BL88" s="109"/>
      <c r="BM88" s="109"/>
      <c r="BN88" s="108"/>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108"/>
      <c r="CR88" s="109"/>
      <c r="CS88" s="109"/>
      <c r="CT88" s="109"/>
      <c r="CU88" s="129"/>
    </row>
    <row r="89" spans="2:99" ht="9.75" customHeight="1">
      <c r="B89" s="607"/>
      <c r="C89" s="546"/>
      <c r="D89" s="546"/>
      <c r="E89" s="546"/>
      <c r="F89" s="546"/>
      <c r="G89" s="546"/>
      <c r="H89" s="546"/>
      <c r="I89" s="546"/>
      <c r="J89" s="546"/>
      <c r="K89" s="546"/>
      <c r="L89" s="546"/>
      <c r="M89" s="546"/>
      <c r="N89" s="546"/>
      <c r="O89" s="546"/>
      <c r="P89" s="546"/>
      <c r="Q89" s="546"/>
      <c r="R89" s="546"/>
      <c r="S89" s="546"/>
      <c r="T89" s="546"/>
      <c r="U89" s="546"/>
      <c r="V89" s="546"/>
      <c r="W89" s="584"/>
      <c r="X89" s="127"/>
      <c r="Y89" s="109"/>
      <c r="Z89" s="109"/>
      <c r="AA89" s="109"/>
      <c r="AB89" s="108"/>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108"/>
      <c r="BF89" s="109"/>
      <c r="BG89" s="109"/>
      <c r="BH89" s="109"/>
      <c r="BI89" s="128"/>
      <c r="BJ89" s="127"/>
      <c r="BK89" s="109"/>
      <c r="BL89" s="109"/>
      <c r="BM89" s="109"/>
      <c r="BN89" s="108"/>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108"/>
      <c r="CR89" s="109"/>
      <c r="CS89" s="109"/>
      <c r="CT89" s="109"/>
      <c r="CU89" s="129"/>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6"/>
      <c r="X90" s="130"/>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2"/>
      <c r="BJ90" s="130"/>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3"/>
    </row>
    <row r="91" spans="2:99" ht="9.75" customHeight="1">
      <c r="B91" s="643" t="s">
        <v>222</v>
      </c>
      <c r="C91" s="546"/>
      <c r="D91" s="546"/>
      <c r="E91" s="546"/>
      <c r="F91" s="546"/>
      <c r="G91" s="546"/>
      <c r="H91" s="546"/>
      <c r="I91" s="546"/>
      <c r="J91" s="546"/>
      <c r="K91" s="546"/>
      <c r="L91" s="546"/>
      <c r="M91" s="546"/>
      <c r="N91" s="546"/>
      <c r="O91" s="546"/>
      <c r="P91" s="546"/>
      <c r="Q91" s="546"/>
      <c r="R91" s="546"/>
      <c r="S91" s="546"/>
      <c r="T91" s="546"/>
      <c r="U91" s="546"/>
      <c r="V91" s="546"/>
      <c r="W91" s="584"/>
      <c r="X91" s="122"/>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5"/>
      <c r="BJ91" s="122"/>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6"/>
    </row>
    <row r="92" spans="2:99" ht="9.75" customHeight="1">
      <c r="B92" s="607"/>
      <c r="C92" s="546"/>
      <c r="D92" s="546"/>
      <c r="E92" s="546"/>
      <c r="F92" s="546"/>
      <c r="G92" s="546"/>
      <c r="H92" s="546"/>
      <c r="I92" s="546"/>
      <c r="J92" s="546"/>
      <c r="K92" s="546"/>
      <c r="L92" s="546"/>
      <c r="M92" s="546"/>
      <c r="N92" s="546"/>
      <c r="O92" s="546"/>
      <c r="P92" s="546"/>
      <c r="Q92" s="546"/>
      <c r="R92" s="546"/>
      <c r="S92" s="546"/>
      <c r="T92" s="546"/>
      <c r="U92" s="546"/>
      <c r="V92" s="546"/>
      <c r="W92" s="584"/>
      <c r="X92" s="127"/>
      <c r="Y92" s="109"/>
      <c r="Z92" s="109"/>
      <c r="AA92" s="109"/>
      <c r="AC92" s="539" t="s">
        <v>222</v>
      </c>
      <c r="AD92" s="539"/>
      <c r="AE92" s="539"/>
      <c r="AF92" s="539"/>
      <c r="AG92" s="539"/>
      <c r="AH92" s="539"/>
      <c r="AI92" s="539"/>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108"/>
      <c r="BF92" s="109"/>
      <c r="BG92" s="109"/>
      <c r="BH92" s="109"/>
      <c r="BI92" s="128"/>
      <c r="BJ92" s="127"/>
      <c r="BK92" s="109"/>
      <c r="BL92" s="109"/>
      <c r="BM92" s="109"/>
      <c r="BO92" s="539" t="s">
        <v>222</v>
      </c>
      <c r="BP92" s="539"/>
      <c r="BQ92" s="539"/>
      <c r="BR92" s="539"/>
      <c r="BS92" s="539"/>
      <c r="BT92" s="539"/>
      <c r="BU92" s="539"/>
      <c r="BV92" s="539"/>
      <c r="BW92" s="539"/>
      <c r="BX92" s="539"/>
      <c r="BY92" s="539"/>
      <c r="BZ92" s="539"/>
      <c r="CA92" s="539"/>
      <c r="CB92" s="539"/>
      <c r="CC92" s="539"/>
      <c r="CD92" s="539"/>
      <c r="CE92" s="539"/>
      <c r="CF92" s="539"/>
      <c r="CG92" s="539"/>
      <c r="CH92" s="539"/>
      <c r="CI92" s="539"/>
      <c r="CJ92" s="539"/>
      <c r="CK92" s="539"/>
      <c r="CL92" s="539"/>
      <c r="CM92" s="539"/>
      <c r="CN92" s="539"/>
      <c r="CO92" s="539"/>
      <c r="CP92" s="539"/>
      <c r="CQ92" s="108"/>
      <c r="CR92" s="109"/>
      <c r="CS92" s="109"/>
      <c r="CT92" s="109"/>
      <c r="CU92" s="129"/>
    </row>
    <row r="93" spans="2:99" ht="9.75" customHeight="1">
      <c r="B93" s="607"/>
      <c r="C93" s="546"/>
      <c r="D93" s="546"/>
      <c r="E93" s="546"/>
      <c r="F93" s="546"/>
      <c r="G93" s="546"/>
      <c r="H93" s="546"/>
      <c r="I93" s="546"/>
      <c r="J93" s="546"/>
      <c r="K93" s="546"/>
      <c r="L93" s="546"/>
      <c r="M93" s="546"/>
      <c r="N93" s="546"/>
      <c r="O93" s="546"/>
      <c r="P93" s="546"/>
      <c r="Q93" s="546"/>
      <c r="R93" s="546"/>
      <c r="S93" s="546"/>
      <c r="T93" s="546"/>
      <c r="U93" s="546"/>
      <c r="V93" s="546"/>
      <c r="W93" s="584"/>
      <c r="X93" s="127"/>
      <c r="Y93" s="109"/>
      <c r="Z93" s="109"/>
      <c r="AA93" s="109"/>
      <c r="AB93" s="108"/>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108"/>
      <c r="BF93" s="109"/>
      <c r="BG93" s="109"/>
      <c r="BH93" s="109"/>
      <c r="BI93" s="128"/>
      <c r="BJ93" s="127"/>
      <c r="BK93" s="109"/>
      <c r="BL93" s="109"/>
      <c r="BM93" s="109"/>
      <c r="BN93" s="108"/>
      <c r="BO93" s="539"/>
      <c r="BP93" s="539"/>
      <c r="BQ93" s="539"/>
      <c r="BR93" s="539"/>
      <c r="BS93" s="539"/>
      <c r="BT93" s="539"/>
      <c r="BU93" s="539"/>
      <c r="BV93" s="539"/>
      <c r="BW93" s="539"/>
      <c r="BX93" s="539"/>
      <c r="BY93" s="539"/>
      <c r="BZ93" s="539"/>
      <c r="CA93" s="539"/>
      <c r="CB93" s="539"/>
      <c r="CC93" s="539"/>
      <c r="CD93" s="539"/>
      <c r="CE93" s="539"/>
      <c r="CF93" s="539"/>
      <c r="CG93" s="539"/>
      <c r="CH93" s="539"/>
      <c r="CI93" s="539"/>
      <c r="CJ93" s="539"/>
      <c r="CK93" s="539"/>
      <c r="CL93" s="539"/>
      <c r="CM93" s="539"/>
      <c r="CN93" s="539"/>
      <c r="CO93" s="539"/>
      <c r="CP93" s="539"/>
      <c r="CQ93" s="108"/>
      <c r="CR93" s="109"/>
      <c r="CS93" s="109"/>
      <c r="CT93" s="109"/>
      <c r="CU93" s="129"/>
    </row>
    <row r="94" spans="2:99" ht="9.75" customHeight="1">
      <c r="B94" s="607"/>
      <c r="C94" s="546"/>
      <c r="D94" s="546"/>
      <c r="E94" s="546"/>
      <c r="F94" s="546"/>
      <c r="G94" s="546"/>
      <c r="H94" s="546"/>
      <c r="I94" s="546"/>
      <c r="J94" s="546"/>
      <c r="K94" s="546"/>
      <c r="L94" s="546"/>
      <c r="M94" s="546"/>
      <c r="N94" s="546"/>
      <c r="O94" s="546"/>
      <c r="P94" s="546"/>
      <c r="Q94" s="546"/>
      <c r="R94" s="546"/>
      <c r="S94" s="546"/>
      <c r="T94" s="546"/>
      <c r="U94" s="546"/>
      <c r="V94" s="546"/>
      <c r="W94" s="584"/>
      <c r="X94" s="127"/>
      <c r="Y94" s="109"/>
      <c r="Z94" s="109"/>
      <c r="AA94" s="109"/>
      <c r="AB94" s="108"/>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108"/>
      <c r="BF94" s="109"/>
      <c r="BG94" s="109"/>
      <c r="BH94" s="109"/>
      <c r="BI94" s="128"/>
      <c r="BJ94" s="127"/>
      <c r="BK94" s="109"/>
      <c r="BL94" s="109"/>
      <c r="BM94" s="109"/>
      <c r="BN94" s="108"/>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108"/>
      <c r="CR94" s="109"/>
      <c r="CS94" s="109"/>
      <c r="CT94" s="109"/>
      <c r="CU94" s="129"/>
    </row>
    <row r="95" spans="2:99" ht="9.75" customHeight="1">
      <c r="B95" s="607"/>
      <c r="C95" s="546"/>
      <c r="D95" s="546"/>
      <c r="E95" s="546"/>
      <c r="F95" s="546"/>
      <c r="G95" s="546"/>
      <c r="H95" s="546"/>
      <c r="I95" s="546"/>
      <c r="J95" s="546"/>
      <c r="K95" s="546"/>
      <c r="L95" s="546"/>
      <c r="M95" s="546"/>
      <c r="N95" s="546"/>
      <c r="O95" s="546"/>
      <c r="P95" s="546"/>
      <c r="Q95" s="546"/>
      <c r="R95" s="546"/>
      <c r="S95" s="546"/>
      <c r="T95" s="546"/>
      <c r="U95" s="546"/>
      <c r="V95" s="546"/>
      <c r="W95" s="584"/>
      <c r="X95" s="127"/>
      <c r="Y95" s="109"/>
      <c r="Z95" s="109"/>
      <c r="AA95" s="109"/>
      <c r="AB95" s="108"/>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108"/>
      <c r="BF95" s="109"/>
      <c r="BG95" s="109"/>
      <c r="BH95" s="109"/>
      <c r="BI95" s="128"/>
      <c r="BJ95" s="127"/>
      <c r="BK95" s="109"/>
      <c r="BL95" s="109"/>
      <c r="BM95" s="109"/>
      <c r="BN95" s="108"/>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108"/>
      <c r="CR95" s="109"/>
      <c r="CS95" s="109"/>
      <c r="CT95" s="109"/>
      <c r="CU95" s="129"/>
    </row>
    <row r="96" spans="2:99" ht="9.75" customHeight="1">
      <c r="B96" s="607"/>
      <c r="C96" s="546"/>
      <c r="D96" s="546"/>
      <c r="E96" s="546"/>
      <c r="F96" s="546"/>
      <c r="G96" s="546"/>
      <c r="H96" s="546"/>
      <c r="I96" s="546"/>
      <c r="J96" s="546"/>
      <c r="K96" s="546"/>
      <c r="L96" s="546"/>
      <c r="M96" s="546"/>
      <c r="N96" s="546"/>
      <c r="O96" s="546"/>
      <c r="P96" s="546"/>
      <c r="Q96" s="546"/>
      <c r="R96" s="546"/>
      <c r="S96" s="546"/>
      <c r="T96" s="546"/>
      <c r="U96" s="546"/>
      <c r="V96" s="546"/>
      <c r="W96" s="584"/>
      <c r="X96" s="127"/>
      <c r="Y96" s="109"/>
      <c r="Z96" s="109"/>
      <c r="AA96" s="109"/>
      <c r="AB96" s="108"/>
      <c r="AC96" s="539"/>
      <c r="AD96" s="539"/>
      <c r="AE96" s="539"/>
      <c r="AF96" s="539"/>
      <c r="AG96" s="539"/>
      <c r="AH96" s="539"/>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108"/>
      <c r="BF96" s="109"/>
      <c r="BG96" s="109"/>
      <c r="BH96" s="109"/>
      <c r="BI96" s="128"/>
      <c r="BJ96" s="127"/>
      <c r="BK96" s="109"/>
      <c r="BL96" s="109"/>
      <c r="BM96" s="109"/>
      <c r="BN96" s="108"/>
      <c r="BO96" s="539"/>
      <c r="BP96" s="539"/>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108"/>
      <c r="CR96" s="109"/>
      <c r="CS96" s="109"/>
      <c r="CT96" s="109"/>
      <c r="CU96" s="129"/>
    </row>
    <row r="97" spans="2:99" ht="9.75" customHeight="1">
      <c r="B97" s="607"/>
      <c r="C97" s="546"/>
      <c r="D97" s="546"/>
      <c r="E97" s="546"/>
      <c r="F97" s="546"/>
      <c r="G97" s="546"/>
      <c r="H97" s="546"/>
      <c r="I97" s="546"/>
      <c r="J97" s="546"/>
      <c r="K97" s="546"/>
      <c r="L97" s="546"/>
      <c r="M97" s="546"/>
      <c r="N97" s="546"/>
      <c r="O97" s="546"/>
      <c r="P97" s="546"/>
      <c r="Q97" s="546"/>
      <c r="R97" s="546"/>
      <c r="S97" s="546"/>
      <c r="T97" s="546"/>
      <c r="U97" s="546"/>
      <c r="V97" s="546"/>
      <c r="W97" s="584"/>
      <c r="X97" s="127"/>
      <c r="Y97" s="109"/>
      <c r="Z97" s="109"/>
      <c r="AA97" s="109"/>
      <c r="AB97" s="108"/>
      <c r="AC97" s="539"/>
      <c r="AD97" s="539"/>
      <c r="AE97" s="539"/>
      <c r="AF97" s="539"/>
      <c r="AG97" s="539"/>
      <c r="AH97" s="539"/>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108"/>
      <c r="BF97" s="109"/>
      <c r="BG97" s="109"/>
      <c r="BH97" s="109"/>
      <c r="BI97" s="128"/>
      <c r="BJ97" s="127"/>
      <c r="BK97" s="109"/>
      <c r="BL97" s="109"/>
      <c r="BM97" s="109"/>
      <c r="BN97" s="108"/>
      <c r="BO97" s="539"/>
      <c r="BP97" s="539"/>
      <c r="BQ97" s="539"/>
      <c r="BR97" s="539"/>
      <c r="BS97" s="539"/>
      <c r="BT97" s="539"/>
      <c r="BU97" s="539"/>
      <c r="BV97" s="539"/>
      <c r="BW97" s="539"/>
      <c r="BX97" s="539"/>
      <c r="BY97" s="539"/>
      <c r="BZ97" s="539"/>
      <c r="CA97" s="539"/>
      <c r="CB97" s="539"/>
      <c r="CC97" s="539"/>
      <c r="CD97" s="539"/>
      <c r="CE97" s="539"/>
      <c r="CF97" s="539"/>
      <c r="CG97" s="539"/>
      <c r="CH97" s="539"/>
      <c r="CI97" s="539"/>
      <c r="CJ97" s="539"/>
      <c r="CK97" s="539"/>
      <c r="CL97" s="539"/>
      <c r="CM97" s="539"/>
      <c r="CN97" s="539"/>
      <c r="CO97" s="539"/>
      <c r="CP97" s="539"/>
      <c r="CQ97" s="108"/>
      <c r="CR97" s="109"/>
      <c r="CS97" s="109"/>
      <c r="CT97" s="109"/>
      <c r="CU97" s="129"/>
    </row>
    <row r="98" spans="2:99" ht="9.75" customHeight="1">
      <c r="B98" s="607"/>
      <c r="C98" s="546"/>
      <c r="D98" s="546"/>
      <c r="E98" s="546"/>
      <c r="F98" s="546"/>
      <c r="G98" s="546"/>
      <c r="H98" s="546"/>
      <c r="I98" s="546"/>
      <c r="J98" s="546"/>
      <c r="K98" s="546"/>
      <c r="L98" s="546"/>
      <c r="M98" s="546"/>
      <c r="N98" s="546"/>
      <c r="O98" s="546"/>
      <c r="P98" s="546"/>
      <c r="Q98" s="546"/>
      <c r="R98" s="546"/>
      <c r="S98" s="546"/>
      <c r="T98" s="546"/>
      <c r="U98" s="546"/>
      <c r="V98" s="546"/>
      <c r="W98" s="584"/>
      <c r="X98" s="127"/>
      <c r="Y98" s="109"/>
      <c r="Z98" s="109"/>
      <c r="AA98" s="109"/>
      <c r="AB98" s="108"/>
      <c r="AC98" s="539"/>
      <c r="AD98" s="539"/>
      <c r="AE98" s="539"/>
      <c r="AF98" s="539"/>
      <c r="AG98" s="539"/>
      <c r="AH98" s="539"/>
      <c r="AI98" s="539"/>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108"/>
      <c r="BF98" s="109"/>
      <c r="BG98" s="109"/>
      <c r="BH98" s="109"/>
      <c r="BI98" s="128"/>
      <c r="BJ98" s="127"/>
      <c r="BK98" s="109"/>
      <c r="BL98" s="109"/>
      <c r="BM98" s="109"/>
      <c r="BN98" s="108"/>
      <c r="BO98" s="539"/>
      <c r="BP98" s="539"/>
      <c r="BQ98" s="539"/>
      <c r="BR98" s="539"/>
      <c r="BS98" s="539"/>
      <c r="BT98" s="539"/>
      <c r="BU98" s="539"/>
      <c r="BV98" s="539"/>
      <c r="BW98" s="539"/>
      <c r="BX98" s="539"/>
      <c r="BY98" s="539"/>
      <c r="BZ98" s="539"/>
      <c r="CA98" s="539"/>
      <c r="CB98" s="539"/>
      <c r="CC98" s="539"/>
      <c r="CD98" s="539"/>
      <c r="CE98" s="539"/>
      <c r="CF98" s="539"/>
      <c r="CG98" s="539"/>
      <c r="CH98" s="539"/>
      <c r="CI98" s="539"/>
      <c r="CJ98" s="539"/>
      <c r="CK98" s="539"/>
      <c r="CL98" s="539"/>
      <c r="CM98" s="539"/>
      <c r="CN98" s="539"/>
      <c r="CO98" s="539"/>
      <c r="CP98" s="539"/>
      <c r="CQ98" s="108"/>
      <c r="CR98" s="109"/>
      <c r="CS98" s="109"/>
      <c r="CT98" s="109"/>
      <c r="CU98" s="129"/>
    </row>
    <row r="99" spans="2:99" ht="9.75" customHeight="1">
      <c r="B99" s="607"/>
      <c r="C99" s="546"/>
      <c r="D99" s="546"/>
      <c r="E99" s="546"/>
      <c r="F99" s="546"/>
      <c r="G99" s="546"/>
      <c r="H99" s="546"/>
      <c r="I99" s="546"/>
      <c r="J99" s="546"/>
      <c r="K99" s="546"/>
      <c r="L99" s="546"/>
      <c r="M99" s="546"/>
      <c r="N99" s="546"/>
      <c r="O99" s="546"/>
      <c r="P99" s="546"/>
      <c r="Q99" s="546"/>
      <c r="R99" s="546"/>
      <c r="S99" s="546"/>
      <c r="T99" s="546"/>
      <c r="U99" s="546"/>
      <c r="V99" s="546"/>
      <c r="W99" s="584"/>
      <c r="X99" s="127"/>
      <c r="Y99" s="109"/>
      <c r="Z99" s="109"/>
      <c r="AA99" s="109"/>
      <c r="AB99" s="108"/>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108"/>
      <c r="BF99" s="109"/>
      <c r="BG99" s="109"/>
      <c r="BH99" s="109"/>
      <c r="BI99" s="128"/>
      <c r="BJ99" s="127"/>
      <c r="BK99" s="109"/>
      <c r="BL99" s="109"/>
      <c r="BM99" s="109"/>
      <c r="BN99" s="108"/>
      <c r="BO99" s="539"/>
      <c r="BP99" s="539"/>
      <c r="BQ99" s="539"/>
      <c r="BR99" s="539"/>
      <c r="BS99" s="539"/>
      <c r="BT99" s="539"/>
      <c r="BU99" s="539"/>
      <c r="BV99" s="539"/>
      <c r="BW99" s="539"/>
      <c r="BX99" s="539"/>
      <c r="BY99" s="539"/>
      <c r="BZ99" s="539"/>
      <c r="CA99" s="539"/>
      <c r="CB99" s="539"/>
      <c r="CC99" s="539"/>
      <c r="CD99" s="539"/>
      <c r="CE99" s="539"/>
      <c r="CF99" s="539"/>
      <c r="CG99" s="539"/>
      <c r="CH99" s="539"/>
      <c r="CI99" s="539"/>
      <c r="CJ99" s="539"/>
      <c r="CK99" s="539"/>
      <c r="CL99" s="539"/>
      <c r="CM99" s="539"/>
      <c r="CN99" s="539"/>
      <c r="CO99" s="539"/>
      <c r="CP99" s="539"/>
      <c r="CQ99" s="108"/>
      <c r="CR99" s="109"/>
      <c r="CS99" s="109"/>
      <c r="CT99" s="109"/>
      <c r="CU99" s="129"/>
    </row>
    <row r="100" spans="2:99" ht="9.75" customHeight="1">
      <c r="B100" s="607"/>
      <c r="C100" s="546"/>
      <c r="D100" s="546"/>
      <c r="E100" s="546"/>
      <c r="F100" s="546"/>
      <c r="G100" s="546"/>
      <c r="H100" s="546"/>
      <c r="I100" s="546"/>
      <c r="J100" s="546"/>
      <c r="K100" s="546"/>
      <c r="L100" s="546"/>
      <c r="M100" s="546"/>
      <c r="N100" s="546"/>
      <c r="O100" s="546"/>
      <c r="P100" s="546"/>
      <c r="Q100" s="546"/>
      <c r="R100" s="546"/>
      <c r="S100" s="546"/>
      <c r="T100" s="546"/>
      <c r="U100" s="546"/>
      <c r="V100" s="546"/>
      <c r="W100" s="584"/>
      <c r="X100" s="127"/>
      <c r="Y100" s="109"/>
      <c r="Z100" s="109"/>
      <c r="AA100" s="109"/>
      <c r="AB100" s="108"/>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108"/>
      <c r="BF100" s="109"/>
      <c r="BG100" s="109"/>
      <c r="BH100" s="109"/>
      <c r="BI100" s="128"/>
      <c r="BJ100" s="127"/>
      <c r="BK100" s="109"/>
      <c r="BL100" s="109"/>
      <c r="BM100" s="109"/>
      <c r="BN100" s="108"/>
      <c r="BO100" s="539"/>
      <c r="BP100" s="539"/>
      <c r="BQ100" s="539"/>
      <c r="BR100" s="539"/>
      <c r="BS100" s="539"/>
      <c r="BT100" s="539"/>
      <c r="BU100" s="539"/>
      <c r="BV100" s="539"/>
      <c r="BW100" s="539"/>
      <c r="BX100" s="539"/>
      <c r="BY100" s="539"/>
      <c r="BZ100" s="539"/>
      <c r="CA100" s="539"/>
      <c r="CB100" s="539"/>
      <c r="CC100" s="539"/>
      <c r="CD100" s="539"/>
      <c r="CE100" s="539"/>
      <c r="CF100" s="539"/>
      <c r="CG100" s="539"/>
      <c r="CH100" s="539"/>
      <c r="CI100" s="539"/>
      <c r="CJ100" s="539"/>
      <c r="CK100" s="539"/>
      <c r="CL100" s="539"/>
      <c r="CM100" s="539"/>
      <c r="CN100" s="539"/>
      <c r="CO100" s="539"/>
      <c r="CP100" s="539"/>
      <c r="CQ100" s="108"/>
      <c r="CR100" s="109"/>
      <c r="CS100" s="109"/>
      <c r="CT100" s="109"/>
      <c r="CU100" s="129"/>
    </row>
    <row r="101" spans="2:99" ht="9.75" customHeight="1">
      <c r="B101" s="607"/>
      <c r="C101" s="546"/>
      <c r="D101" s="546"/>
      <c r="E101" s="546"/>
      <c r="F101" s="546"/>
      <c r="G101" s="546"/>
      <c r="H101" s="546"/>
      <c r="I101" s="546"/>
      <c r="J101" s="546"/>
      <c r="K101" s="546"/>
      <c r="L101" s="546"/>
      <c r="M101" s="546"/>
      <c r="N101" s="546"/>
      <c r="O101" s="546"/>
      <c r="P101" s="546"/>
      <c r="Q101" s="546"/>
      <c r="R101" s="546"/>
      <c r="S101" s="546"/>
      <c r="T101" s="546"/>
      <c r="U101" s="546"/>
      <c r="V101" s="546"/>
      <c r="W101" s="584"/>
      <c r="X101" s="127"/>
      <c r="Y101" s="109"/>
      <c r="Z101" s="109"/>
      <c r="AA101" s="109"/>
      <c r="AB101" s="108"/>
      <c r="AC101" s="539"/>
      <c r="AD101" s="539"/>
      <c r="AE101" s="539"/>
      <c r="AF101" s="539"/>
      <c r="AG101" s="539"/>
      <c r="AH101" s="539"/>
      <c r="AI101" s="539"/>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108"/>
      <c r="BF101" s="109"/>
      <c r="BG101" s="109"/>
      <c r="BH101" s="109"/>
      <c r="BI101" s="128"/>
      <c r="BJ101" s="127"/>
      <c r="BK101" s="109"/>
      <c r="BL101" s="109"/>
      <c r="BM101" s="109"/>
      <c r="BN101" s="108"/>
      <c r="BO101" s="539"/>
      <c r="BP101" s="539"/>
      <c r="BQ101" s="539"/>
      <c r="BR101" s="539"/>
      <c r="BS101" s="539"/>
      <c r="BT101" s="539"/>
      <c r="BU101" s="539"/>
      <c r="BV101" s="539"/>
      <c r="BW101" s="539"/>
      <c r="BX101" s="539"/>
      <c r="BY101" s="539"/>
      <c r="BZ101" s="539"/>
      <c r="CA101" s="539"/>
      <c r="CB101" s="539"/>
      <c r="CC101" s="539"/>
      <c r="CD101" s="539"/>
      <c r="CE101" s="539"/>
      <c r="CF101" s="539"/>
      <c r="CG101" s="539"/>
      <c r="CH101" s="539"/>
      <c r="CI101" s="539"/>
      <c r="CJ101" s="539"/>
      <c r="CK101" s="539"/>
      <c r="CL101" s="539"/>
      <c r="CM101" s="539"/>
      <c r="CN101" s="539"/>
      <c r="CO101" s="539"/>
      <c r="CP101" s="539"/>
      <c r="CQ101" s="108"/>
      <c r="CR101" s="109"/>
      <c r="CS101" s="109"/>
      <c r="CT101" s="109"/>
      <c r="CU101" s="129"/>
    </row>
    <row r="102" spans="2:99" ht="9.75" customHeight="1">
      <c r="B102" s="607"/>
      <c r="C102" s="546"/>
      <c r="D102" s="546"/>
      <c r="E102" s="546"/>
      <c r="F102" s="546"/>
      <c r="G102" s="546"/>
      <c r="H102" s="546"/>
      <c r="I102" s="546"/>
      <c r="J102" s="546"/>
      <c r="K102" s="546"/>
      <c r="L102" s="546"/>
      <c r="M102" s="546"/>
      <c r="N102" s="546"/>
      <c r="O102" s="546"/>
      <c r="P102" s="546"/>
      <c r="Q102" s="546"/>
      <c r="R102" s="546"/>
      <c r="S102" s="546"/>
      <c r="T102" s="546"/>
      <c r="U102" s="546"/>
      <c r="V102" s="546"/>
      <c r="W102" s="584"/>
      <c r="X102" s="127"/>
      <c r="Y102" s="109"/>
      <c r="Z102" s="109"/>
      <c r="AA102" s="109"/>
      <c r="AB102" s="108"/>
      <c r="AC102" s="539"/>
      <c r="AD102" s="539"/>
      <c r="AE102" s="539"/>
      <c r="AF102" s="539"/>
      <c r="AG102" s="539"/>
      <c r="AH102" s="539"/>
      <c r="AI102" s="539"/>
      <c r="AJ102" s="539"/>
      <c r="AK102" s="539"/>
      <c r="AL102" s="539"/>
      <c r="AM102" s="539"/>
      <c r="AN102" s="539"/>
      <c r="AO102" s="539"/>
      <c r="AP102" s="539"/>
      <c r="AQ102" s="539"/>
      <c r="AR102" s="539"/>
      <c r="AS102" s="539"/>
      <c r="AT102" s="539"/>
      <c r="AU102" s="539"/>
      <c r="AV102" s="539"/>
      <c r="AW102" s="539"/>
      <c r="AX102" s="539"/>
      <c r="AY102" s="539"/>
      <c r="AZ102" s="539"/>
      <c r="BA102" s="539"/>
      <c r="BB102" s="539"/>
      <c r="BC102" s="539"/>
      <c r="BD102" s="539"/>
      <c r="BE102" s="108"/>
      <c r="BF102" s="109"/>
      <c r="BG102" s="109"/>
      <c r="BH102" s="109"/>
      <c r="BI102" s="128"/>
      <c r="BJ102" s="127"/>
      <c r="BK102" s="109"/>
      <c r="BL102" s="109"/>
      <c r="BM102" s="109"/>
      <c r="BN102" s="108"/>
      <c r="BO102" s="539"/>
      <c r="BP102" s="539"/>
      <c r="BQ102" s="539"/>
      <c r="BR102" s="539"/>
      <c r="BS102" s="539"/>
      <c r="BT102" s="539"/>
      <c r="BU102" s="539"/>
      <c r="BV102" s="539"/>
      <c r="BW102" s="539"/>
      <c r="BX102" s="539"/>
      <c r="BY102" s="539"/>
      <c r="BZ102" s="539"/>
      <c r="CA102" s="539"/>
      <c r="CB102" s="539"/>
      <c r="CC102" s="539"/>
      <c r="CD102" s="539"/>
      <c r="CE102" s="539"/>
      <c r="CF102" s="539"/>
      <c r="CG102" s="539"/>
      <c r="CH102" s="539"/>
      <c r="CI102" s="539"/>
      <c r="CJ102" s="539"/>
      <c r="CK102" s="539"/>
      <c r="CL102" s="539"/>
      <c r="CM102" s="539"/>
      <c r="CN102" s="539"/>
      <c r="CO102" s="539"/>
      <c r="CP102" s="539"/>
      <c r="CQ102" s="108"/>
      <c r="CR102" s="109"/>
      <c r="CS102" s="109"/>
      <c r="CT102" s="109"/>
      <c r="CU102" s="129"/>
    </row>
    <row r="103" spans="2:99" ht="9.75" customHeight="1">
      <c r="B103" s="607"/>
      <c r="C103" s="546"/>
      <c r="D103" s="546"/>
      <c r="E103" s="546"/>
      <c r="F103" s="546"/>
      <c r="G103" s="546"/>
      <c r="H103" s="546"/>
      <c r="I103" s="546"/>
      <c r="J103" s="546"/>
      <c r="K103" s="546"/>
      <c r="L103" s="546"/>
      <c r="M103" s="546"/>
      <c r="N103" s="546"/>
      <c r="O103" s="546"/>
      <c r="P103" s="546"/>
      <c r="Q103" s="546"/>
      <c r="R103" s="546"/>
      <c r="S103" s="546"/>
      <c r="T103" s="546"/>
      <c r="U103" s="546"/>
      <c r="V103" s="546"/>
      <c r="W103" s="584"/>
      <c r="X103" s="127"/>
      <c r="Y103" s="109"/>
      <c r="Z103" s="109"/>
      <c r="AA103" s="109"/>
      <c r="AB103" s="108"/>
      <c r="AC103" s="539"/>
      <c r="AD103" s="539"/>
      <c r="AE103" s="539"/>
      <c r="AF103" s="539"/>
      <c r="AG103" s="539"/>
      <c r="AH103" s="539"/>
      <c r="AI103" s="539"/>
      <c r="AJ103" s="539"/>
      <c r="AK103" s="539"/>
      <c r="AL103" s="539"/>
      <c r="AM103" s="539"/>
      <c r="AN103" s="539"/>
      <c r="AO103" s="539"/>
      <c r="AP103" s="539"/>
      <c r="AQ103" s="539"/>
      <c r="AR103" s="539"/>
      <c r="AS103" s="539"/>
      <c r="AT103" s="539"/>
      <c r="AU103" s="539"/>
      <c r="AV103" s="539"/>
      <c r="AW103" s="539"/>
      <c r="AX103" s="539"/>
      <c r="AY103" s="539"/>
      <c r="AZ103" s="539"/>
      <c r="BA103" s="539"/>
      <c r="BB103" s="539"/>
      <c r="BC103" s="539"/>
      <c r="BD103" s="539"/>
      <c r="BE103" s="108"/>
      <c r="BF103" s="109"/>
      <c r="BG103" s="109"/>
      <c r="BH103" s="109"/>
      <c r="BI103" s="128"/>
      <c r="BJ103" s="127"/>
      <c r="BK103" s="109"/>
      <c r="BL103" s="109"/>
      <c r="BM103" s="109"/>
      <c r="BN103" s="108"/>
      <c r="BO103" s="539"/>
      <c r="BP103" s="539"/>
      <c r="BQ103" s="539"/>
      <c r="BR103" s="539"/>
      <c r="BS103" s="539"/>
      <c r="BT103" s="539"/>
      <c r="BU103" s="539"/>
      <c r="BV103" s="539"/>
      <c r="BW103" s="539"/>
      <c r="BX103" s="539"/>
      <c r="BY103" s="539"/>
      <c r="BZ103" s="539"/>
      <c r="CA103" s="539"/>
      <c r="CB103" s="539"/>
      <c r="CC103" s="539"/>
      <c r="CD103" s="539"/>
      <c r="CE103" s="539"/>
      <c r="CF103" s="539"/>
      <c r="CG103" s="539"/>
      <c r="CH103" s="539"/>
      <c r="CI103" s="539"/>
      <c r="CJ103" s="539"/>
      <c r="CK103" s="539"/>
      <c r="CL103" s="539"/>
      <c r="CM103" s="539"/>
      <c r="CN103" s="539"/>
      <c r="CO103" s="539"/>
      <c r="CP103" s="539"/>
      <c r="CQ103" s="108"/>
      <c r="CR103" s="109"/>
      <c r="CS103" s="109"/>
      <c r="CT103" s="109"/>
      <c r="CU103" s="129"/>
    </row>
    <row r="104" spans="2:99" ht="9.75" customHeight="1">
      <c r="B104" s="607"/>
      <c r="C104" s="546"/>
      <c r="D104" s="546"/>
      <c r="E104" s="546"/>
      <c r="F104" s="546"/>
      <c r="G104" s="546"/>
      <c r="H104" s="546"/>
      <c r="I104" s="546"/>
      <c r="J104" s="546"/>
      <c r="K104" s="546"/>
      <c r="L104" s="546"/>
      <c r="M104" s="546"/>
      <c r="N104" s="546"/>
      <c r="O104" s="546"/>
      <c r="P104" s="546"/>
      <c r="Q104" s="546"/>
      <c r="R104" s="546"/>
      <c r="S104" s="546"/>
      <c r="T104" s="546"/>
      <c r="U104" s="546"/>
      <c r="V104" s="546"/>
      <c r="W104" s="584"/>
      <c r="X104" s="127"/>
      <c r="Y104" s="109"/>
      <c r="Z104" s="109"/>
      <c r="AA104" s="109"/>
      <c r="AB104" s="108"/>
      <c r="AC104" s="539"/>
      <c r="AD104" s="539"/>
      <c r="AE104" s="539"/>
      <c r="AF104" s="539"/>
      <c r="AG104" s="539"/>
      <c r="AH104" s="539"/>
      <c r="AI104" s="539"/>
      <c r="AJ104" s="539"/>
      <c r="AK104" s="539"/>
      <c r="AL104" s="539"/>
      <c r="AM104" s="539"/>
      <c r="AN104" s="539"/>
      <c r="AO104" s="539"/>
      <c r="AP104" s="539"/>
      <c r="AQ104" s="539"/>
      <c r="AR104" s="539"/>
      <c r="AS104" s="539"/>
      <c r="AT104" s="539"/>
      <c r="AU104" s="539"/>
      <c r="AV104" s="539"/>
      <c r="AW104" s="539"/>
      <c r="AX104" s="539"/>
      <c r="AY104" s="539"/>
      <c r="AZ104" s="539"/>
      <c r="BA104" s="539"/>
      <c r="BB104" s="539"/>
      <c r="BC104" s="539"/>
      <c r="BD104" s="539"/>
      <c r="BE104" s="108"/>
      <c r="BF104" s="109"/>
      <c r="BG104" s="109"/>
      <c r="BH104" s="109"/>
      <c r="BI104" s="128"/>
      <c r="BJ104" s="127"/>
      <c r="BK104" s="109"/>
      <c r="BL104" s="109"/>
      <c r="BM104" s="109"/>
      <c r="BN104" s="108"/>
      <c r="BO104" s="539"/>
      <c r="BP104" s="539"/>
      <c r="BQ104" s="539"/>
      <c r="BR104" s="539"/>
      <c r="BS104" s="539"/>
      <c r="BT104" s="539"/>
      <c r="BU104" s="539"/>
      <c r="BV104" s="539"/>
      <c r="BW104" s="539"/>
      <c r="BX104" s="539"/>
      <c r="BY104" s="539"/>
      <c r="BZ104" s="539"/>
      <c r="CA104" s="539"/>
      <c r="CB104" s="539"/>
      <c r="CC104" s="539"/>
      <c r="CD104" s="539"/>
      <c r="CE104" s="539"/>
      <c r="CF104" s="539"/>
      <c r="CG104" s="539"/>
      <c r="CH104" s="539"/>
      <c r="CI104" s="539"/>
      <c r="CJ104" s="539"/>
      <c r="CK104" s="539"/>
      <c r="CL104" s="539"/>
      <c r="CM104" s="539"/>
      <c r="CN104" s="539"/>
      <c r="CO104" s="539"/>
      <c r="CP104" s="539"/>
      <c r="CQ104" s="108"/>
      <c r="CR104" s="109"/>
      <c r="CS104" s="109"/>
      <c r="CT104" s="109"/>
      <c r="CU104" s="129"/>
    </row>
    <row r="105" spans="2:99" ht="9.75" customHeight="1">
      <c r="B105" s="607"/>
      <c r="C105" s="546"/>
      <c r="D105" s="546"/>
      <c r="E105" s="546"/>
      <c r="F105" s="546"/>
      <c r="G105" s="546"/>
      <c r="H105" s="546"/>
      <c r="I105" s="546"/>
      <c r="J105" s="546"/>
      <c r="K105" s="546"/>
      <c r="L105" s="546"/>
      <c r="M105" s="546"/>
      <c r="N105" s="546"/>
      <c r="O105" s="546"/>
      <c r="P105" s="546"/>
      <c r="Q105" s="546"/>
      <c r="R105" s="546"/>
      <c r="S105" s="546"/>
      <c r="T105" s="546"/>
      <c r="U105" s="546"/>
      <c r="V105" s="546"/>
      <c r="W105" s="584"/>
      <c r="X105" s="127"/>
      <c r="Y105" s="109"/>
      <c r="Z105" s="109"/>
      <c r="AA105" s="109"/>
      <c r="AB105" s="108"/>
      <c r="AC105" s="539"/>
      <c r="AD105" s="539"/>
      <c r="AE105" s="539"/>
      <c r="AF105" s="539"/>
      <c r="AG105" s="539"/>
      <c r="AH105" s="539"/>
      <c r="AI105" s="539"/>
      <c r="AJ105" s="539"/>
      <c r="AK105" s="539"/>
      <c r="AL105" s="539"/>
      <c r="AM105" s="539"/>
      <c r="AN105" s="539"/>
      <c r="AO105" s="539"/>
      <c r="AP105" s="539"/>
      <c r="AQ105" s="539"/>
      <c r="AR105" s="539"/>
      <c r="AS105" s="539"/>
      <c r="AT105" s="539"/>
      <c r="AU105" s="539"/>
      <c r="AV105" s="539"/>
      <c r="AW105" s="539"/>
      <c r="AX105" s="539"/>
      <c r="AY105" s="539"/>
      <c r="AZ105" s="539"/>
      <c r="BA105" s="539"/>
      <c r="BB105" s="539"/>
      <c r="BC105" s="539"/>
      <c r="BD105" s="539"/>
      <c r="BE105" s="108"/>
      <c r="BF105" s="109"/>
      <c r="BG105" s="109"/>
      <c r="BH105" s="109"/>
      <c r="BI105" s="128"/>
      <c r="BJ105" s="127"/>
      <c r="BK105" s="109"/>
      <c r="BL105" s="109"/>
      <c r="BM105" s="109"/>
      <c r="BN105" s="108"/>
      <c r="BO105" s="539"/>
      <c r="BP105" s="539"/>
      <c r="BQ105" s="539"/>
      <c r="BR105" s="539"/>
      <c r="BS105" s="539"/>
      <c r="BT105" s="539"/>
      <c r="BU105" s="539"/>
      <c r="BV105" s="539"/>
      <c r="BW105" s="539"/>
      <c r="BX105" s="539"/>
      <c r="BY105" s="539"/>
      <c r="BZ105" s="539"/>
      <c r="CA105" s="539"/>
      <c r="CB105" s="539"/>
      <c r="CC105" s="539"/>
      <c r="CD105" s="539"/>
      <c r="CE105" s="539"/>
      <c r="CF105" s="539"/>
      <c r="CG105" s="539"/>
      <c r="CH105" s="539"/>
      <c r="CI105" s="539"/>
      <c r="CJ105" s="539"/>
      <c r="CK105" s="539"/>
      <c r="CL105" s="539"/>
      <c r="CM105" s="539"/>
      <c r="CN105" s="539"/>
      <c r="CO105" s="539"/>
      <c r="CP105" s="539"/>
      <c r="CQ105" s="108"/>
      <c r="CR105" s="109"/>
      <c r="CS105" s="109"/>
      <c r="CT105" s="109"/>
      <c r="CU105" s="129"/>
    </row>
    <row r="106" spans="2:99" ht="9.75" customHeight="1">
      <c r="B106" s="607"/>
      <c r="C106" s="546"/>
      <c r="D106" s="546"/>
      <c r="E106" s="546"/>
      <c r="F106" s="546"/>
      <c r="G106" s="546"/>
      <c r="H106" s="546"/>
      <c r="I106" s="546"/>
      <c r="J106" s="546"/>
      <c r="K106" s="546"/>
      <c r="L106" s="546"/>
      <c r="M106" s="546"/>
      <c r="N106" s="546"/>
      <c r="O106" s="546"/>
      <c r="P106" s="546"/>
      <c r="Q106" s="546"/>
      <c r="R106" s="546"/>
      <c r="S106" s="546"/>
      <c r="T106" s="546"/>
      <c r="U106" s="546"/>
      <c r="V106" s="546"/>
      <c r="W106" s="584"/>
      <c r="X106" s="127"/>
      <c r="Y106" s="109"/>
      <c r="Z106" s="109"/>
      <c r="AA106" s="109"/>
      <c r="AB106" s="108"/>
      <c r="AC106" s="539"/>
      <c r="AD106" s="539"/>
      <c r="AE106" s="539"/>
      <c r="AF106" s="539"/>
      <c r="AG106" s="539"/>
      <c r="AH106" s="539"/>
      <c r="AI106" s="539"/>
      <c r="AJ106" s="539"/>
      <c r="AK106" s="539"/>
      <c r="AL106" s="539"/>
      <c r="AM106" s="539"/>
      <c r="AN106" s="539"/>
      <c r="AO106" s="539"/>
      <c r="AP106" s="539"/>
      <c r="AQ106" s="539"/>
      <c r="AR106" s="539"/>
      <c r="AS106" s="539"/>
      <c r="AT106" s="539"/>
      <c r="AU106" s="539"/>
      <c r="AV106" s="539"/>
      <c r="AW106" s="539"/>
      <c r="AX106" s="539"/>
      <c r="AY106" s="539"/>
      <c r="AZ106" s="539"/>
      <c r="BA106" s="539"/>
      <c r="BB106" s="539"/>
      <c r="BC106" s="539"/>
      <c r="BD106" s="539"/>
      <c r="BE106" s="108"/>
      <c r="BF106" s="109"/>
      <c r="BG106" s="109"/>
      <c r="BH106" s="109"/>
      <c r="BI106" s="128"/>
      <c r="BJ106" s="127"/>
      <c r="BK106" s="109"/>
      <c r="BL106" s="109"/>
      <c r="BM106" s="109"/>
      <c r="BN106" s="108"/>
      <c r="BO106" s="539"/>
      <c r="BP106" s="539"/>
      <c r="BQ106" s="539"/>
      <c r="BR106" s="539"/>
      <c r="BS106" s="539"/>
      <c r="BT106" s="539"/>
      <c r="BU106" s="539"/>
      <c r="BV106" s="539"/>
      <c r="BW106" s="539"/>
      <c r="BX106" s="539"/>
      <c r="BY106" s="539"/>
      <c r="BZ106" s="539"/>
      <c r="CA106" s="539"/>
      <c r="CB106" s="539"/>
      <c r="CC106" s="539"/>
      <c r="CD106" s="539"/>
      <c r="CE106" s="539"/>
      <c r="CF106" s="539"/>
      <c r="CG106" s="539"/>
      <c r="CH106" s="539"/>
      <c r="CI106" s="539"/>
      <c r="CJ106" s="539"/>
      <c r="CK106" s="539"/>
      <c r="CL106" s="539"/>
      <c r="CM106" s="539"/>
      <c r="CN106" s="539"/>
      <c r="CO106" s="539"/>
      <c r="CP106" s="539"/>
      <c r="CQ106" s="108"/>
      <c r="CR106" s="109"/>
      <c r="CS106" s="109"/>
      <c r="CT106" s="109"/>
      <c r="CU106" s="129"/>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6"/>
      <c r="X107" s="130"/>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2"/>
      <c r="BJ107" s="130"/>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3"/>
    </row>
    <row r="108" spans="2:99" ht="7.5" customHeight="1">
      <c r="B108" s="644" t="s">
        <v>223</v>
      </c>
      <c r="C108" s="645"/>
      <c r="D108" s="645"/>
      <c r="E108" s="645"/>
      <c r="F108" s="645"/>
      <c r="G108" s="645"/>
      <c r="H108" s="650" t="s">
        <v>208</v>
      </c>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50"/>
      <c r="CC108" s="650"/>
      <c r="CD108" s="650"/>
      <c r="CE108" s="650"/>
      <c r="CF108" s="650"/>
      <c r="CG108" s="650"/>
      <c r="CH108" s="650"/>
      <c r="CI108" s="650"/>
      <c r="CJ108" s="650"/>
      <c r="CK108" s="650"/>
      <c r="CL108" s="650"/>
      <c r="CM108" s="650"/>
      <c r="CN108" s="650"/>
      <c r="CO108" s="650"/>
      <c r="CP108" s="650"/>
      <c r="CQ108" s="650"/>
      <c r="CR108" s="650"/>
      <c r="CS108" s="650"/>
      <c r="CT108" s="650"/>
      <c r="CU108" s="651"/>
    </row>
    <row r="109" spans="2:99" ht="7.5" customHeight="1">
      <c r="B109" s="646"/>
      <c r="C109" s="647"/>
      <c r="D109" s="647"/>
      <c r="E109" s="647"/>
      <c r="F109" s="647"/>
      <c r="G109" s="647"/>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T109" s="652"/>
      <c r="AU109" s="652"/>
      <c r="AV109" s="652"/>
      <c r="AW109" s="652"/>
      <c r="AX109" s="652"/>
      <c r="AY109" s="652"/>
      <c r="AZ109" s="652"/>
      <c r="BA109" s="652"/>
      <c r="BB109" s="652"/>
      <c r="BC109" s="652"/>
      <c r="BD109" s="652"/>
      <c r="BE109" s="652"/>
      <c r="BF109" s="652"/>
      <c r="BG109" s="652"/>
      <c r="BH109" s="652"/>
      <c r="BI109" s="652"/>
      <c r="BJ109" s="652"/>
      <c r="BK109" s="652"/>
      <c r="BL109" s="652"/>
      <c r="BM109" s="652"/>
      <c r="BN109" s="652"/>
      <c r="BO109" s="652"/>
      <c r="BP109" s="652"/>
      <c r="BQ109" s="652"/>
      <c r="BR109" s="652"/>
      <c r="BS109" s="652"/>
      <c r="BT109" s="652"/>
      <c r="BU109" s="652"/>
      <c r="BV109" s="652"/>
      <c r="BW109" s="652"/>
      <c r="BX109" s="652"/>
      <c r="BY109" s="652"/>
      <c r="BZ109" s="652"/>
      <c r="CA109" s="652"/>
      <c r="CB109" s="652"/>
      <c r="CC109" s="652"/>
      <c r="CD109" s="652"/>
      <c r="CE109" s="652"/>
      <c r="CF109" s="652"/>
      <c r="CG109" s="652"/>
      <c r="CH109" s="652"/>
      <c r="CI109" s="652"/>
      <c r="CJ109" s="652"/>
      <c r="CK109" s="652"/>
      <c r="CL109" s="652"/>
      <c r="CM109" s="652"/>
      <c r="CN109" s="652"/>
      <c r="CO109" s="652"/>
      <c r="CP109" s="652"/>
      <c r="CQ109" s="652"/>
      <c r="CR109" s="652"/>
      <c r="CS109" s="652"/>
      <c r="CT109" s="652"/>
      <c r="CU109" s="653"/>
    </row>
    <row r="110" spans="2:99" ht="7.5" customHeight="1">
      <c r="B110" s="646"/>
      <c r="C110" s="647"/>
      <c r="D110" s="647"/>
      <c r="E110" s="647"/>
      <c r="F110" s="647"/>
      <c r="G110" s="647"/>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c r="AN110" s="652"/>
      <c r="AO110" s="652"/>
      <c r="AP110" s="652"/>
      <c r="AQ110" s="652"/>
      <c r="AR110" s="652"/>
      <c r="AS110" s="652"/>
      <c r="AT110" s="652"/>
      <c r="AU110" s="652"/>
      <c r="AV110" s="652"/>
      <c r="AW110" s="652"/>
      <c r="AX110" s="652"/>
      <c r="AY110" s="652"/>
      <c r="AZ110" s="652"/>
      <c r="BA110" s="652"/>
      <c r="BB110" s="652"/>
      <c r="BC110" s="652"/>
      <c r="BD110" s="652"/>
      <c r="BE110" s="652"/>
      <c r="BF110" s="652"/>
      <c r="BG110" s="652"/>
      <c r="BH110" s="652"/>
      <c r="BI110" s="652"/>
      <c r="BJ110" s="652"/>
      <c r="BK110" s="652"/>
      <c r="BL110" s="652"/>
      <c r="BM110" s="652"/>
      <c r="BN110" s="652"/>
      <c r="BO110" s="652"/>
      <c r="BP110" s="652"/>
      <c r="BQ110" s="652"/>
      <c r="BR110" s="652"/>
      <c r="BS110" s="652"/>
      <c r="BT110" s="652"/>
      <c r="BU110" s="652"/>
      <c r="BV110" s="652"/>
      <c r="BW110" s="652"/>
      <c r="BX110" s="652"/>
      <c r="BY110" s="652"/>
      <c r="BZ110" s="652"/>
      <c r="CA110" s="652"/>
      <c r="CB110" s="652"/>
      <c r="CC110" s="652"/>
      <c r="CD110" s="652"/>
      <c r="CE110" s="652"/>
      <c r="CF110" s="652"/>
      <c r="CG110" s="652"/>
      <c r="CH110" s="652"/>
      <c r="CI110" s="652"/>
      <c r="CJ110" s="652"/>
      <c r="CK110" s="652"/>
      <c r="CL110" s="652"/>
      <c r="CM110" s="652"/>
      <c r="CN110" s="652"/>
      <c r="CO110" s="652"/>
      <c r="CP110" s="652"/>
      <c r="CQ110" s="652"/>
      <c r="CR110" s="652"/>
      <c r="CS110" s="652"/>
      <c r="CT110" s="652"/>
      <c r="CU110" s="653"/>
    </row>
    <row r="111" spans="2:99" ht="7.5" customHeight="1" thickBot="1">
      <c r="B111" s="648"/>
      <c r="C111" s="649"/>
      <c r="D111" s="649"/>
      <c r="E111" s="649"/>
      <c r="F111" s="649"/>
      <c r="G111" s="649"/>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c r="AO111" s="654"/>
      <c r="AP111" s="654"/>
      <c r="AQ111" s="654"/>
      <c r="AR111" s="654"/>
      <c r="AS111" s="654"/>
      <c r="AT111" s="654"/>
      <c r="AU111" s="654"/>
      <c r="AV111" s="654"/>
      <c r="AW111" s="654"/>
      <c r="AX111" s="654"/>
      <c r="AY111" s="654"/>
      <c r="AZ111" s="654"/>
      <c r="BA111" s="654"/>
      <c r="BB111" s="654"/>
      <c r="BC111" s="654"/>
      <c r="BD111" s="654"/>
      <c r="BE111" s="654"/>
      <c r="BF111" s="654"/>
      <c r="BG111" s="654"/>
      <c r="BH111" s="654"/>
      <c r="BI111" s="654"/>
      <c r="BJ111" s="654"/>
      <c r="BK111" s="654"/>
      <c r="BL111" s="654"/>
      <c r="BM111" s="654"/>
      <c r="BN111" s="654"/>
      <c r="BO111" s="654"/>
      <c r="BP111" s="654"/>
      <c r="BQ111" s="654"/>
      <c r="BR111" s="654"/>
      <c r="BS111" s="654"/>
      <c r="BT111" s="654"/>
      <c r="BU111" s="654"/>
      <c r="BV111" s="654"/>
      <c r="BW111" s="654"/>
      <c r="BX111" s="654"/>
      <c r="BY111" s="654"/>
      <c r="BZ111" s="654"/>
      <c r="CA111" s="654"/>
      <c r="CB111" s="654"/>
      <c r="CC111" s="654"/>
      <c r="CD111" s="654"/>
      <c r="CE111" s="654"/>
      <c r="CF111" s="654"/>
      <c r="CG111" s="654"/>
      <c r="CH111" s="654"/>
      <c r="CI111" s="654"/>
      <c r="CJ111" s="654"/>
      <c r="CK111" s="654"/>
      <c r="CL111" s="654"/>
      <c r="CM111" s="654"/>
      <c r="CN111" s="654"/>
      <c r="CO111" s="654"/>
      <c r="CP111" s="654"/>
      <c r="CQ111" s="654"/>
      <c r="CR111" s="654"/>
      <c r="CS111" s="654"/>
      <c r="CT111" s="654"/>
      <c r="CU111" s="655"/>
    </row>
    <row r="112" spans="2:99" ht="11" customHeight="1">
      <c r="B112" s="656"/>
      <c r="C112" s="656"/>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56"/>
      <c r="BQ112" s="656"/>
      <c r="BR112" s="656"/>
      <c r="BS112" s="656"/>
      <c r="BT112" s="656"/>
      <c r="BU112" s="656"/>
      <c r="BV112" s="656"/>
      <c r="BW112" s="656"/>
      <c r="BX112" s="656"/>
      <c r="BY112" s="656"/>
      <c r="BZ112" s="656"/>
      <c r="CA112" s="656"/>
      <c r="CB112" s="656"/>
      <c r="CC112" s="656"/>
      <c r="CD112" s="656"/>
      <c r="CE112" s="656"/>
      <c r="CF112" s="656"/>
      <c r="CG112" s="656"/>
      <c r="CH112" s="656"/>
      <c r="CI112" s="656"/>
      <c r="CJ112" s="656"/>
      <c r="CK112" s="656"/>
      <c r="CL112" s="656"/>
      <c r="CM112" s="656"/>
      <c r="CN112" s="656"/>
      <c r="CO112" s="656"/>
      <c r="CP112" s="656"/>
      <c r="CQ112" s="656"/>
      <c r="CR112" s="656"/>
      <c r="CS112" s="656"/>
      <c r="CT112" s="656"/>
      <c r="CU112" s="656"/>
    </row>
    <row r="113" spans="2:99" ht="11" customHeight="1">
      <c r="B113" s="657" t="s">
        <v>224</v>
      </c>
      <c r="C113" s="657"/>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57"/>
      <c r="BQ113" s="657"/>
      <c r="BR113" s="657"/>
      <c r="BS113" s="657"/>
      <c r="BT113" s="657"/>
      <c r="BU113" s="657"/>
      <c r="BV113" s="657"/>
      <c r="BW113" s="657"/>
      <c r="BX113" s="657"/>
      <c r="BY113" s="657"/>
      <c r="BZ113" s="657"/>
      <c r="CA113" s="657"/>
      <c r="CB113" s="657"/>
      <c r="CC113" s="657"/>
      <c r="CD113" s="657"/>
      <c r="CE113" s="657"/>
      <c r="CF113" s="657"/>
      <c r="CG113" s="657"/>
      <c r="CH113" s="657"/>
      <c r="CI113" s="657"/>
      <c r="CJ113" s="657"/>
      <c r="CK113" s="657"/>
      <c r="CL113" s="657"/>
      <c r="CM113" s="657"/>
      <c r="CN113" s="657"/>
      <c r="CO113" s="657"/>
      <c r="CP113" s="657"/>
      <c r="CQ113" s="657"/>
      <c r="CR113" s="657"/>
      <c r="CS113" s="657"/>
      <c r="CT113" s="657"/>
      <c r="CU113" s="657"/>
    </row>
    <row r="114" spans="2:99" ht="11" customHeight="1">
      <c r="B114" s="657" t="s">
        <v>225</v>
      </c>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57"/>
      <c r="BQ114" s="657"/>
      <c r="BR114" s="657"/>
      <c r="BS114" s="657"/>
      <c r="BT114" s="657"/>
      <c r="BU114" s="657"/>
      <c r="BV114" s="657"/>
      <c r="BW114" s="657"/>
      <c r="BX114" s="657"/>
      <c r="BY114" s="657"/>
      <c r="BZ114" s="657"/>
      <c r="CA114" s="657"/>
      <c r="CB114" s="657"/>
      <c r="CC114" s="657"/>
      <c r="CD114" s="657"/>
      <c r="CE114" s="657"/>
      <c r="CF114" s="657"/>
      <c r="CG114" s="657"/>
      <c r="CH114" s="657"/>
      <c r="CI114" s="657"/>
      <c r="CJ114" s="657"/>
      <c r="CK114" s="657"/>
      <c r="CL114" s="657"/>
      <c r="CM114" s="657"/>
      <c r="CN114" s="657"/>
      <c r="CO114" s="657"/>
      <c r="CP114" s="657"/>
      <c r="CQ114" s="657"/>
      <c r="CR114" s="657"/>
      <c r="CS114" s="657"/>
      <c r="CT114" s="657"/>
      <c r="CU114" s="657"/>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25" priority="1">
      <formula>($AK43&lt;&gt;"-")</formula>
    </cfRule>
  </conditionalFormatting>
  <conditionalFormatting sqref="CE43">
    <cfRule type="cellIs" dxfId="24" priority="2" operator="equal">
      <formula>"検出"</formula>
    </cfRule>
  </conditionalFormatting>
  <dataValidations count="2">
    <dataValidation type="list" allowBlank="1" showInputMessage="1" showErrorMessage="1" sqref="M16:Z17" xr:uid="{C8014245-E0B4-454B-8AF6-8C4DC977E5F0}">
      <formula1>"持ち込み,郵送"</formula1>
    </dataValidation>
    <dataValidation allowBlank="1" showErrorMessage="1" sqref="CW43:DA43 CW45:DA45 CW47:DA47 CW49:DA49 CW51:DA51" xr:uid="{FAB9FCDA-F776-422A-8AB3-1F673CB27CDD}"/>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25CEF-59DF-4414-B24B-6885127A5AF7}">
  <sheetPr>
    <pageSetUpPr fitToPage="1"/>
  </sheetPr>
  <dimension ref="A1:DA114"/>
  <sheetViews>
    <sheetView showZeros="0" view="pageBreakPreview" topLeftCell="B1" zoomScaleNormal="115" zoomScaleSheetLayoutView="100" workbookViewId="0">
      <selection activeCell="L43" sqref="L43:Y52"/>
    </sheetView>
    <sheetView workbookViewId="1"/>
  </sheetViews>
  <sheetFormatPr defaultColWidth="14.46484375" defaultRowHeight="15" customHeight="1"/>
  <cols>
    <col min="1" max="1" width="1.6640625" style="106" customWidth="1"/>
    <col min="2" max="99" width="1.33203125" style="106" customWidth="1"/>
    <col min="100" max="100" width="8.6640625" style="106" customWidth="1"/>
    <col min="101" max="101" width="14.46484375" style="106" customWidth="1"/>
    <col min="102" max="16384" width="14.46484375" style="106"/>
  </cols>
  <sheetData>
    <row r="1" spans="1:102" ht="15" customHeight="1" thickTop="1" thickBot="1">
      <c r="CN1" s="143" t="s">
        <v>249</v>
      </c>
      <c r="CO1" s="670" t="s">
        <v>270</v>
      </c>
      <c r="CP1" s="670"/>
      <c r="CQ1" s="550" t="s">
        <v>248</v>
      </c>
      <c r="CR1" s="550"/>
      <c r="CS1" s="549">
        <f>'★成績書 (19)'!$CW$1</f>
        <v>0</v>
      </c>
      <c r="CT1" s="549"/>
      <c r="CU1" s="142" t="s">
        <v>247</v>
      </c>
      <c r="CW1" s="145">
        <f>'★成績書 (9)'!CW1</f>
        <v>0</v>
      </c>
      <c r="CX1" s="144" t="s">
        <v>250</v>
      </c>
    </row>
    <row r="2" spans="1:102" ht="9" customHeight="1" thickTop="1">
      <c r="B2" s="543" t="s">
        <v>175</v>
      </c>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row>
    <row r="3" spans="1:102" ht="9" customHeight="1">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W3" s="537" t="s">
        <v>221</v>
      </c>
    </row>
    <row r="4" spans="1:102" ht="9" customHeight="1">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W4" s="537"/>
    </row>
    <row r="5" spans="1:102" ht="9" customHeight="1">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W5" s="537"/>
    </row>
    <row r="6" spans="1:102" ht="9" customHeight="1">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Y6" s="108"/>
      <c r="BZ6" s="108"/>
      <c r="CA6" s="539" t="s">
        <v>176</v>
      </c>
      <c r="CB6" s="539"/>
      <c r="CC6" s="539"/>
      <c r="CD6" s="539"/>
      <c r="CE6" s="539"/>
      <c r="CF6" s="539"/>
      <c r="CG6" s="538" t="str">
        <f>'★成績書 (19)'!$CW$3</f>
        <v>A04942-A1</v>
      </c>
      <c r="CH6" s="538"/>
      <c r="CI6" s="538"/>
      <c r="CJ6" s="538"/>
      <c r="CK6" s="538"/>
      <c r="CL6" s="538"/>
      <c r="CM6" s="538"/>
      <c r="CN6" s="538"/>
      <c r="CO6" s="538"/>
      <c r="CP6" s="538"/>
      <c r="CQ6" s="539" t="s">
        <v>189</v>
      </c>
      <c r="CR6" s="540" t="str">
        <f>CO1</f>
        <v>19</v>
      </c>
      <c r="CS6" s="540"/>
      <c r="CT6" s="540"/>
      <c r="CU6" s="540"/>
      <c r="CW6" s="537"/>
    </row>
    <row r="7" spans="1:102" ht="9" customHeight="1">
      <c r="A7" s="547">
        <f>★注文シート!C28</f>
        <v>0</v>
      </c>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8" t="str">
        <f>IF(COUNTIF(★注文シート!C28,"*株式会社*")+COUNTIF(★注文シート!C28,"*有限会社*"),"御中","様")</f>
        <v>様</v>
      </c>
      <c r="AG7" s="548"/>
      <c r="AH7" s="548"/>
      <c r="AI7" s="548"/>
      <c r="AJ7" s="548"/>
      <c r="AK7" s="548"/>
      <c r="AL7" s="548"/>
      <c r="AM7"/>
      <c r="AN7"/>
      <c r="AO7"/>
      <c r="AP7"/>
      <c r="AQ7"/>
      <c r="AR7"/>
      <c r="AS7"/>
      <c r="AT7"/>
      <c r="AU7"/>
      <c r="AV7"/>
      <c r="AW7"/>
      <c r="AX7"/>
      <c r="AY7"/>
      <c r="AZ7"/>
      <c r="BA7"/>
      <c r="BB7"/>
      <c r="BC7"/>
      <c r="BD7"/>
      <c r="BE7"/>
      <c r="BF7"/>
      <c r="BG7"/>
      <c r="BH7"/>
      <c r="BI7"/>
      <c r="BJ7"/>
      <c r="BK7"/>
      <c r="BL7"/>
      <c r="BM7"/>
      <c r="BN7"/>
      <c r="BO7"/>
      <c r="BP7"/>
      <c r="BQ7"/>
      <c r="BR7"/>
      <c r="BS7" s="108"/>
      <c r="BT7" s="108"/>
      <c r="BU7" s="108"/>
      <c r="BV7" s="108"/>
      <c r="BW7" s="108"/>
      <c r="BX7" s="108"/>
      <c r="BY7" s="108"/>
      <c r="BZ7" s="108"/>
      <c r="CA7" s="539"/>
      <c r="CB7" s="539"/>
      <c r="CC7" s="539"/>
      <c r="CD7" s="539"/>
      <c r="CE7" s="539"/>
      <c r="CF7" s="539"/>
      <c r="CG7" s="538"/>
      <c r="CH7" s="538"/>
      <c r="CI7" s="538"/>
      <c r="CJ7" s="538"/>
      <c r="CK7" s="538"/>
      <c r="CL7" s="538"/>
      <c r="CM7" s="538"/>
      <c r="CN7" s="538"/>
      <c r="CO7" s="538"/>
      <c r="CP7" s="538"/>
      <c r="CQ7" s="539"/>
      <c r="CR7" s="540"/>
      <c r="CS7" s="540"/>
      <c r="CT7" s="540"/>
      <c r="CU7" s="540"/>
    </row>
    <row r="8" spans="1:102" ht="9" customHeight="1">
      <c r="A8" s="547"/>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8"/>
      <c r="AG8" s="548"/>
      <c r="AH8" s="548"/>
      <c r="AI8" s="548"/>
      <c r="AJ8" s="548"/>
      <c r="AK8" s="548"/>
      <c r="AL8" s="548"/>
      <c r="AM8"/>
      <c r="AN8"/>
      <c r="AO8"/>
      <c r="AP8"/>
      <c r="AQ8"/>
      <c r="AR8"/>
      <c r="AS8"/>
      <c r="AT8"/>
      <c r="AU8"/>
      <c r="AV8"/>
      <c r="AW8"/>
      <c r="AX8"/>
      <c r="AY8"/>
      <c r="AZ8"/>
      <c r="BA8"/>
      <c r="BB8"/>
      <c r="BC8"/>
      <c r="BD8"/>
      <c r="BE8"/>
      <c r="BF8"/>
      <c r="BG8"/>
      <c r="BH8"/>
      <c r="BI8"/>
      <c r="BJ8"/>
      <c r="BK8"/>
      <c r="BL8"/>
      <c r="BM8"/>
      <c r="BN8"/>
      <c r="BO8"/>
      <c r="BP8"/>
      <c r="BQ8"/>
      <c r="BR8"/>
      <c r="BS8" s="108"/>
      <c r="BT8" s="108"/>
      <c r="BU8" s="108"/>
      <c r="BV8" s="108"/>
      <c r="BW8" s="108"/>
      <c r="BX8" s="108"/>
      <c r="BY8" s="108"/>
      <c r="BZ8" s="108"/>
      <c r="CA8" s="539" t="s">
        <v>177</v>
      </c>
      <c r="CB8" s="539"/>
      <c r="CC8" s="539"/>
      <c r="CD8" s="539"/>
      <c r="CE8" s="539"/>
      <c r="CF8" s="539"/>
      <c r="CG8" s="545">
        <f>'★成績書 (18)'!CG8:CU9</f>
        <v>0</v>
      </c>
      <c r="CH8" s="545"/>
      <c r="CI8" s="545"/>
      <c r="CJ8" s="545"/>
      <c r="CK8" s="545"/>
      <c r="CL8" s="545"/>
      <c r="CM8" s="545"/>
      <c r="CN8" s="545"/>
      <c r="CO8" s="545"/>
      <c r="CP8" s="545"/>
      <c r="CQ8" s="545"/>
      <c r="CR8" s="545"/>
      <c r="CS8" s="545"/>
      <c r="CT8" s="545"/>
      <c r="CU8" s="545"/>
      <c r="CW8" s="658" t="s">
        <v>258</v>
      </c>
    </row>
    <row r="9" spans="1:102" ht="9" customHeight="1">
      <c r="A9" s="547"/>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8"/>
      <c r="AG9" s="548"/>
      <c r="AH9" s="548"/>
      <c r="AI9" s="548"/>
      <c r="AJ9" s="548"/>
      <c r="AK9" s="548"/>
      <c r="AL9" s="548"/>
      <c r="AM9"/>
      <c r="AN9"/>
      <c r="AO9"/>
      <c r="AP9"/>
      <c r="AQ9"/>
      <c r="AR9"/>
      <c r="AS9"/>
      <c r="AT9"/>
      <c r="AU9"/>
      <c r="AV9"/>
      <c r="AW9"/>
      <c r="AX9"/>
      <c r="AY9"/>
      <c r="AZ9"/>
      <c r="BA9"/>
      <c r="BB9"/>
      <c r="BC9"/>
      <c r="BD9"/>
      <c r="BE9"/>
      <c r="BF9"/>
      <c r="BG9"/>
      <c r="BH9"/>
      <c r="BI9"/>
      <c r="BJ9"/>
      <c r="BK9"/>
      <c r="BL9"/>
      <c r="BM9"/>
      <c r="BN9"/>
      <c r="BO9"/>
      <c r="BP9"/>
      <c r="BQ9"/>
      <c r="BR9"/>
      <c r="BS9" s="108"/>
      <c r="BT9" s="108"/>
      <c r="BU9" s="108"/>
      <c r="BV9" s="108"/>
      <c r="BW9" s="108"/>
      <c r="BX9" s="108"/>
      <c r="BY9" s="108"/>
      <c r="BZ9" s="108"/>
      <c r="CA9" s="539"/>
      <c r="CB9" s="539"/>
      <c r="CC9" s="539"/>
      <c r="CD9" s="539"/>
      <c r="CE9" s="539"/>
      <c r="CF9" s="539"/>
      <c r="CG9" s="545"/>
      <c r="CH9" s="545"/>
      <c r="CI9" s="545"/>
      <c r="CJ9" s="545"/>
      <c r="CK9" s="545"/>
      <c r="CL9" s="545"/>
      <c r="CM9" s="545"/>
      <c r="CN9" s="545"/>
      <c r="CO9" s="545"/>
      <c r="CP9" s="545"/>
      <c r="CQ9" s="545"/>
      <c r="CR9" s="545"/>
      <c r="CS9" s="545"/>
      <c r="CT9" s="545"/>
      <c r="CU9" s="545"/>
      <c r="CW9" s="658"/>
    </row>
    <row r="10" spans="1:102" ht="9" customHeight="1">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8"/>
      <c r="BP10" s="108"/>
      <c r="BQ10" s="108"/>
      <c r="BR10" s="108"/>
      <c r="BS10" s="108"/>
      <c r="BT10" s="108"/>
      <c r="BU10" s="108"/>
      <c r="BV10" s="108"/>
      <c r="BW10" s="108"/>
      <c r="BX10" s="108"/>
      <c r="BY10" s="108"/>
      <c r="BZ10" s="108"/>
      <c r="CA10" s="108"/>
      <c r="CB10" s="108"/>
      <c r="CC10" s="108"/>
      <c r="CD10" s="108"/>
      <c r="CE10" s="108"/>
      <c r="CF10" s="108"/>
      <c r="CG10" s="110"/>
      <c r="CH10" s="110"/>
      <c r="CI10" s="110"/>
      <c r="CJ10" s="110"/>
      <c r="CK10" s="110"/>
      <c r="CL10" s="110"/>
      <c r="CM10" s="110"/>
      <c r="CN10" s="110"/>
      <c r="CO10" s="110"/>
      <c r="CP10" s="110"/>
      <c r="CQ10" s="110"/>
      <c r="CR10" s="110"/>
      <c r="CS10" s="110"/>
      <c r="CT10" s="110"/>
      <c r="CU10" s="110"/>
    </row>
    <row r="11" spans="1:102" ht="9" customHeight="1">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8"/>
      <c r="BP11" s="108"/>
      <c r="BQ11" s="108"/>
      <c r="BR11" s="108"/>
      <c r="BS11" s="108"/>
      <c r="BT11" s="108"/>
      <c r="BU11" s="108"/>
      <c r="BV11" s="108"/>
      <c r="BW11" s="108"/>
      <c r="BX11" s="108"/>
      <c r="BY11" s="109"/>
      <c r="BZ11" s="109"/>
      <c r="CA11" s="109"/>
      <c r="CB11" s="109"/>
      <c r="CC11" s="109"/>
      <c r="CD11" s="109"/>
      <c r="CE11" s="108"/>
      <c r="CF11" s="108"/>
      <c r="CG11" s="111"/>
      <c r="CH11" s="111"/>
      <c r="CI11" s="111"/>
      <c r="CJ11" s="111"/>
      <c r="CK11" s="111"/>
      <c r="CL11" s="111"/>
      <c r="CM11" s="111"/>
      <c r="CN11" s="111"/>
      <c r="CO11" s="111"/>
      <c r="CP11" s="111"/>
      <c r="CQ11" s="111"/>
      <c r="CR11" s="111"/>
      <c r="CS11" s="111"/>
      <c r="CT11" s="111"/>
      <c r="CU11" s="111"/>
      <c r="CW11" s="541" t="s">
        <v>260</v>
      </c>
      <c r="CX11" s="541"/>
    </row>
    <row r="12" spans="1:102" ht="11" customHeight="1">
      <c r="B12" s="539" t="s">
        <v>178</v>
      </c>
      <c r="C12" s="546"/>
      <c r="D12" s="546"/>
      <c r="E12" s="546"/>
      <c r="F12" s="546"/>
      <c r="G12" s="546"/>
      <c r="H12" s="546"/>
      <c r="I12" s="546"/>
      <c r="J12" s="546"/>
      <c r="K12" s="546"/>
      <c r="L12" s="110"/>
      <c r="M12" s="551">
        <f>★注文シート!C13</f>
        <v>0</v>
      </c>
      <c r="N12" s="551"/>
      <c r="O12" s="551"/>
      <c r="P12" s="551"/>
      <c r="Q12" s="551"/>
      <c r="R12" s="551"/>
      <c r="S12" s="551"/>
      <c r="T12" s="551"/>
      <c r="U12" s="551"/>
      <c r="V12" s="551"/>
      <c r="W12" s="551"/>
      <c r="X12" s="551"/>
      <c r="Y12" s="551"/>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W12" s="541"/>
      <c r="CX12" s="541"/>
    </row>
    <row r="13" spans="1:102" ht="11" customHeight="1">
      <c r="B13" s="546"/>
      <c r="C13" s="546"/>
      <c r="D13" s="546"/>
      <c r="E13" s="546"/>
      <c r="F13" s="546"/>
      <c r="G13" s="546"/>
      <c r="H13" s="546"/>
      <c r="I13" s="546"/>
      <c r="J13" s="546"/>
      <c r="K13" s="546"/>
      <c r="L13" s="110"/>
      <c r="M13" s="551"/>
      <c r="N13" s="551"/>
      <c r="O13" s="551"/>
      <c r="P13" s="551"/>
      <c r="Q13" s="551"/>
      <c r="R13" s="551"/>
      <c r="S13" s="551"/>
      <c r="T13" s="551"/>
      <c r="U13" s="551"/>
      <c r="V13" s="551"/>
      <c r="W13" s="551"/>
      <c r="X13" s="551"/>
      <c r="Y13" s="551"/>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row>
    <row r="14" spans="1:102" ht="11" customHeight="1">
      <c r="B14" s="539" t="s">
        <v>179</v>
      </c>
      <c r="C14" s="546"/>
      <c r="D14" s="546"/>
      <c r="E14" s="546"/>
      <c r="F14" s="546"/>
      <c r="G14" s="546"/>
      <c r="H14" s="546"/>
      <c r="I14" s="546"/>
      <c r="J14" s="546"/>
      <c r="K14" s="546"/>
      <c r="L14" s="110"/>
      <c r="M14" s="551">
        <f>M12</f>
        <v>0</v>
      </c>
      <c r="N14" s="551"/>
      <c r="O14" s="551"/>
      <c r="P14" s="551"/>
      <c r="Q14" s="551"/>
      <c r="R14" s="551"/>
      <c r="S14" s="551"/>
      <c r="T14" s="551"/>
      <c r="U14" s="551"/>
      <c r="V14" s="551"/>
      <c r="W14" s="551"/>
      <c r="X14" s="551"/>
      <c r="Y14" s="551"/>
      <c r="Z14" s="545" t="s">
        <v>180</v>
      </c>
      <c r="AA14" s="545"/>
      <c r="AB14" s="545"/>
      <c r="AC14" s="545"/>
      <c r="AD14" s="551">
        <f>CG8</f>
        <v>0</v>
      </c>
      <c r="AE14" s="551"/>
      <c r="AF14" s="551"/>
      <c r="AG14" s="551"/>
      <c r="AH14" s="551"/>
      <c r="AI14" s="551"/>
      <c r="AJ14" s="551"/>
      <c r="AK14" s="551"/>
      <c r="AL14" s="551"/>
      <c r="AM14" s="551"/>
      <c r="AN14" s="551"/>
      <c r="AO14" s="551"/>
      <c r="AP14" s="551"/>
      <c r="AQ14" s="110"/>
      <c r="AR14" s="110"/>
      <c r="AS14" s="110"/>
      <c r="AT14" s="110"/>
      <c r="AU14" s="110"/>
      <c r="AV14" s="110"/>
      <c r="AW14" s="110"/>
      <c r="AX14" s="110"/>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row>
    <row r="15" spans="1:102" ht="11" customHeight="1">
      <c r="B15" s="546"/>
      <c r="C15" s="546"/>
      <c r="D15" s="546"/>
      <c r="E15" s="546"/>
      <c r="F15" s="546"/>
      <c r="G15" s="546"/>
      <c r="H15" s="546"/>
      <c r="I15" s="546"/>
      <c r="J15" s="546"/>
      <c r="K15" s="546"/>
      <c r="L15" s="110"/>
      <c r="M15" s="551"/>
      <c r="N15" s="551"/>
      <c r="O15" s="551"/>
      <c r="P15" s="551"/>
      <c r="Q15" s="551"/>
      <c r="R15" s="551"/>
      <c r="S15" s="551"/>
      <c r="T15" s="551"/>
      <c r="U15" s="551"/>
      <c r="V15" s="551"/>
      <c r="W15" s="551"/>
      <c r="X15" s="551"/>
      <c r="Y15" s="551"/>
      <c r="Z15" s="545"/>
      <c r="AA15" s="545"/>
      <c r="AB15" s="545"/>
      <c r="AC15" s="545"/>
      <c r="AD15" s="551"/>
      <c r="AE15" s="551"/>
      <c r="AF15" s="551"/>
      <c r="AG15" s="551"/>
      <c r="AH15" s="551"/>
      <c r="AI15" s="551"/>
      <c r="AJ15" s="551"/>
      <c r="AK15" s="551"/>
      <c r="AL15" s="551"/>
      <c r="AM15" s="551"/>
      <c r="AN15" s="551"/>
      <c r="AO15" s="551"/>
      <c r="AP15" s="551"/>
      <c r="AQ15" s="110"/>
      <c r="AR15" s="110"/>
      <c r="AS15" s="110"/>
      <c r="AT15" s="110"/>
      <c r="AU15" s="110"/>
      <c r="AV15" s="110"/>
      <c r="AW15" s="110"/>
      <c r="AX15" s="110"/>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row>
    <row r="16" spans="1:102" ht="11" customHeight="1">
      <c r="B16" s="539" t="s">
        <v>181</v>
      </c>
      <c r="C16" s="546"/>
      <c r="D16" s="546"/>
      <c r="E16" s="546"/>
      <c r="F16" s="546"/>
      <c r="G16" s="546"/>
      <c r="H16" s="546"/>
      <c r="I16" s="546"/>
      <c r="J16" s="546"/>
      <c r="K16" s="546"/>
      <c r="L16" s="108"/>
      <c r="M16" s="562" t="s">
        <v>182</v>
      </c>
      <c r="N16" s="562"/>
      <c r="O16" s="562"/>
      <c r="P16" s="562"/>
      <c r="Q16" s="562"/>
      <c r="R16" s="562"/>
      <c r="S16" s="562"/>
      <c r="T16" s="562"/>
      <c r="U16" s="562"/>
      <c r="V16" s="562"/>
      <c r="W16" s="562"/>
      <c r="X16" s="562"/>
      <c r="Y16" s="562"/>
      <c r="Z16" s="562"/>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row>
    <row r="17" spans="2:104" ht="11" customHeight="1">
      <c r="B17" s="546"/>
      <c r="C17" s="546"/>
      <c r="D17" s="546"/>
      <c r="E17" s="546"/>
      <c r="F17" s="546"/>
      <c r="G17" s="546"/>
      <c r="H17" s="546"/>
      <c r="I17" s="546"/>
      <c r="J17" s="546"/>
      <c r="K17" s="546"/>
      <c r="L17" s="108"/>
      <c r="M17" s="562"/>
      <c r="N17" s="562"/>
      <c r="O17" s="562"/>
      <c r="P17" s="562"/>
      <c r="Q17" s="562"/>
      <c r="R17" s="562"/>
      <c r="S17" s="562"/>
      <c r="T17" s="562"/>
      <c r="U17" s="562"/>
      <c r="V17" s="562"/>
      <c r="W17" s="562"/>
      <c r="X17" s="562"/>
      <c r="Y17" s="562"/>
      <c r="Z17" s="562"/>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row>
    <row r="18" spans="2:104" ht="11" customHeight="1">
      <c r="B18" s="539" t="s">
        <v>183</v>
      </c>
      <c r="C18" s="546"/>
      <c r="D18" s="546"/>
      <c r="E18" s="546"/>
      <c r="F18" s="546"/>
      <c r="G18" s="546"/>
      <c r="H18" s="546"/>
      <c r="I18" s="546"/>
      <c r="J18" s="546"/>
      <c r="K18" s="546"/>
      <c r="L18" s="108"/>
      <c r="M18" s="563">
        <f>★注文シート!G57</f>
        <v>0</v>
      </c>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113"/>
      <c r="AX18" s="113"/>
      <c r="AY18" s="113"/>
      <c r="AZ18" s="113"/>
      <c r="BA18" s="113"/>
      <c r="BB18" s="113"/>
      <c r="BC18" s="113"/>
      <c r="BD18" s="113"/>
      <c r="BE18" s="113"/>
      <c r="BF18" s="113"/>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row>
    <row r="19" spans="2:104" ht="11" customHeight="1">
      <c r="B19" s="546"/>
      <c r="C19" s="546"/>
      <c r="D19" s="546"/>
      <c r="E19" s="546"/>
      <c r="F19" s="546"/>
      <c r="G19" s="546"/>
      <c r="H19" s="546"/>
      <c r="I19" s="546"/>
      <c r="J19" s="546"/>
      <c r="K19" s="546"/>
      <c r="L19" s="108"/>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113"/>
      <c r="AX19" s="113"/>
      <c r="AY19" s="113"/>
      <c r="AZ19" s="113"/>
      <c r="BA19" s="113"/>
      <c r="BB19" s="113"/>
      <c r="BC19" s="113"/>
      <c r="BD19" s="113"/>
      <c r="BE19" s="113"/>
      <c r="BF19" s="113"/>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row>
    <row r="20" spans="2:104" ht="11" customHeight="1">
      <c r="B20" s="108"/>
      <c r="C20" s="108"/>
      <c r="D20" s="108"/>
      <c r="E20" s="108"/>
      <c r="F20" s="108"/>
      <c r="G20" s="108"/>
      <c r="H20" s="108"/>
      <c r="I20" s="108"/>
      <c r="J20" s="108"/>
      <c r="K20" s="108"/>
      <c r="L20" s="108"/>
      <c r="M20" s="108"/>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row>
    <row r="21" spans="2:104" ht="9" customHeight="1">
      <c r="B21" s="113"/>
      <c r="C21" s="113"/>
      <c r="D21" s="113"/>
      <c r="E21" s="113"/>
      <c r="F21" s="113"/>
      <c r="G21" s="113"/>
      <c r="H21" s="113"/>
      <c r="I21" s="113"/>
      <c r="J21" s="113"/>
      <c r="K21" s="113"/>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row>
    <row r="22" spans="2:104" ht="9" customHeight="1">
      <c r="B22" s="113"/>
      <c r="C22" s="113"/>
      <c r="D22" s="113"/>
      <c r="E22" s="113"/>
      <c r="F22" s="113"/>
      <c r="G22" s="113"/>
      <c r="H22" s="113"/>
      <c r="I22" s="113"/>
      <c r="J22" s="113"/>
      <c r="K22" s="113"/>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row>
    <row r="23" spans="2:104" ht="9" customHeight="1">
      <c r="B23" s="113"/>
      <c r="C23" s="113"/>
      <c r="D23" s="113"/>
      <c r="E23" s="113"/>
      <c r="F23" s="113"/>
      <c r="G23" s="113"/>
      <c r="H23" s="113"/>
      <c r="I23" s="113"/>
      <c r="J23" s="113"/>
      <c r="K23" s="113"/>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row>
    <row r="24" spans="2:104" ht="9" customHeight="1">
      <c r="B24" s="564" t="s">
        <v>184</v>
      </c>
      <c r="C24" s="565"/>
      <c r="D24" s="565"/>
      <c r="E24" s="565"/>
      <c r="F24" s="565"/>
      <c r="G24" s="565"/>
      <c r="H24" s="565"/>
      <c r="I24" s="565"/>
      <c r="J24" s="565"/>
      <c r="K24" s="565"/>
      <c r="L24" s="114"/>
      <c r="M24" s="566">
        <f>★注文シート!C35</f>
        <v>0</v>
      </c>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row>
    <row r="25" spans="2:104" ht="9" customHeight="1">
      <c r="B25" s="565"/>
      <c r="C25" s="565"/>
      <c r="D25" s="565"/>
      <c r="E25" s="565"/>
      <c r="F25" s="565"/>
      <c r="G25" s="565"/>
      <c r="H25" s="565"/>
      <c r="I25" s="565"/>
      <c r="J25" s="565"/>
      <c r="K25" s="565"/>
      <c r="L25" s="114"/>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row>
    <row r="26" spans="2:104" ht="9" customHeight="1">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row>
    <row r="27" spans="2:104" ht="7.5" customHeight="1">
      <c r="B27" s="539" t="s">
        <v>185</v>
      </c>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row>
    <row r="28" spans="2:104" ht="7.5" customHeight="1" thickBot="1">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row>
    <row r="29" spans="2:104" ht="9" customHeight="1">
      <c r="B29" s="567" t="s">
        <v>186</v>
      </c>
      <c r="C29" s="568"/>
      <c r="D29" s="568"/>
      <c r="E29" s="568"/>
      <c r="F29" s="568"/>
      <c r="G29" s="568"/>
      <c r="H29" s="568"/>
      <c r="I29" s="568"/>
      <c r="J29" s="568"/>
      <c r="K29" s="568"/>
      <c r="L29" s="568"/>
      <c r="M29" s="568"/>
      <c r="N29" s="568"/>
      <c r="O29" s="568"/>
      <c r="P29" s="568"/>
      <c r="Q29" s="568"/>
      <c r="R29" s="569"/>
      <c r="S29" s="115"/>
      <c r="T29" s="570">
        <f>★注文シート!D57</f>
        <v>0</v>
      </c>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1"/>
      <c r="CX29" s="149" t="s">
        <v>195</v>
      </c>
      <c r="CY29" s="149" t="s">
        <v>196</v>
      </c>
      <c r="CZ29" s="149" t="s">
        <v>197</v>
      </c>
    </row>
    <row r="30" spans="2:104" ht="9" customHeight="1">
      <c r="B30" s="555"/>
      <c r="C30" s="556"/>
      <c r="D30" s="556"/>
      <c r="E30" s="556"/>
      <c r="F30" s="556"/>
      <c r="G30" s="556"/>
      <c r="H30" s="556"/>
      <c r="I30" s="556"/>
      <c r="J30" s="556"/>
      <c r="K30" s="556"/>
      <c r="L30" s="556"/>
      <c r="M30" s="556"/>
      <c r="N30" s="556"/>
      <c r="O30" s="556"/>
      <c r="P30" s="556"/>
      <c r="Q30" s="556"/>
      <c r="R30" s="557"/>
      <c r="S30" s="117"/>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1"/>
      <c r="CW30" s="106" t="s">
        <v>203</v>
      </c>
      <c r="CX30" s="106" t="s">
        <v>204</v>
      </c>
      <c r="CY30" s="106" t="s">
        <v>205</v>
      </c>
      <c r="CZ30" s="150">
        <v>0</v>
      </c>
    </row>
    <row r="31" spans="2:104" ht="9" customHeight="1">
      <c r="B31" s="552" t="s">
        <v>187</v>
      </c>
      <c r="C31" s="553"/>
      <c r="D31" s="553"/>
      <c r="E31" s="553"/>
      <c r="F31" s="553"/>
      <c r="G31" s="553"/>
      <c r="H31" s="553"/>
      <c r="I31" s="553"/>
      <c r="J31" s="553"/>
      <c r="K31" s="553"/>
      <c r="L31" s="553"/>
      <c r="M31" s="553"/>
      <c r="N31" s="553"/>
      <c r="O31" s="553"/>
      <c r="P31" s="553"/>
      <c r="Q31" s="553"/>
      <c r="R31" s="554"/>
      <c r="S31" s="118"/>
      <c r="T31" s="558">
        <f>★注文シート!F57</f>
        <v>0</v>
      </c>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9"/>
      <c r="CW31" s="106" t="s">
        <v>206</v>
      </c>
      <c r="CX31" s="106" t="s">
        <v>207</v>
      </c>
      <c r="CY31" s="106" t="s">
        <v>205</v>
      </c>
      <c r="CZ31" s="150">
        <v>0</v>
      </c>
    </row>
    <row r="32" spans="2:104" ht="9" customHeight="1">
      <c r="B32" s="555"/>
      <c r="C32" s="556"/>
      <c r="D32" s="556"/>
      <c r="E32" s="556"/>
      <c r="F32" s="556"/>
      <c r="G32" s="556"/>
      <c r="H32" s="556"/>
      <c r="I32" s="556"/>
      <c r="J32" s="556"/>
      <c r="K32" s="556"/>
      <c r="L32" s="556"/>
      <c r="M32" s="556"/>
      <c r="N32" s="556"/>
      <c r="O32" s="556"/>
      <c r="P32" s="556"/>
      <c r="Q32" s="556"/>
      <c r="R32" s="557"/>
      <c r="S32" s="117"/>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1"/>
      <c r="CW32" s="106" t="s">
        <v>209</v>
      </c>
      <c r="CX32" s="106" t="s">
        <v>210</v>
      </c>
      <c r="CY32" s="106" t="s">
        <v>205</v>
      </c>
      <c r="CZ32" s="150">
        <v>0</v>
      </c>
    </row>
    <row r="33" spans="2:105" ht="9" customHeight="1">
      <c r="B33" s="552" t="s">
        <v>188</v>
      </c>
      <c r="C33" s="553"/>
      <c r="D33" s="553"/>
      <c r="E33" s="553"/>
      <c r="F33" s="553"/>
      <c r="G33" s="553"/>
      <c r="H33" s="553"/>
      <c r="I33" s="553"/>
      <c r="J33" s="553"/>
      <c r="K33" s="553"/>
      <c r="L33" s="553"/>
      <c r="M33" s="553"/>
      <c r="N33" s="553"/>
      <c r="O33" s="553"/>
      <c r="P33" s="553"/>
      <c r="Q33" s="553"/>
      <c r="R33" s="554"/>
      <c r="S33" s="119"/>
      <c r="T33" s="594">
        <f>★注文シート!E57</f>
        <v>0</v>
      </c>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4"/>
      <c r="BM33" s="594"/>
      <c r="BN33" s="594"/>
      <c r="BO33" s="594"/>
      <c r="BP33" s="594"/>
      <c r="BQ33" s="594"/>
      <c r="BR33" s="594"/>
      <c r="BS33" s="594"/>
      <c r="BT33" s="594"/>
      <c r="BU33" s="594"/>
      <c r="BV33" s="594"/>
      <c r="BW33" s="594"/>
      <c r="BX33" s="594"/>
      <c r="BY33" s="594"/>
      <c r="BZ33" s="594"/>
      <c r="CA33" s="594"/>
      <c r="CB33" s="594"/>
      <c r="CC33" s="594"/>
      <c r="CD33" s="594"/>
      <c r="CE33" s="594"/>
      <c r="CF33" s="594"/>
      <c r="CG33" s="594"/>
      <c r="CH33" s="594"/>
      <c r="CI33" s="594"/>
      <c r="CJ33" s="594"/>
      <c r="CK33" s="594"/>
      <c r="CL33" s="594"/>
      <c r="CM33" s="594"/>
      <c r="CN33" s="594"/>
      <c r="CO33" s="594"/>
      <c r="CP33" s="594"/>
      <c r="CQ33" s="594"/>
      <c r="CR33" s="594"/>
      <c r="CS33" s="594"/>
      <c r="CT33" s="594"/>
      <c r="CU33" s="595"/>
      <c r="CW33" s="67" t="s">
        <v>211</v>
      </c>
      <c r="CX33" s="106" t="s">
        <v>212</v>
      </c>
      <c r="CY33" s="106" t="s">
        <v>205</v>
      </c>
      <c r="CZ33" s="150">
        <v>0</v>
      </c>
    </row>
    <row r="34" spans="2:105" ht="9" customHeight="1">
      <c r="B34" s="555"/>
      <c r="C34" s="556"/>
      <c r="D34" s="556"/>
      <c r="E34" s="556"/>
      <c r="F34" s="556"/>
      <c r="G34" s="556"/>
      <c r="H34" s="556"/>
      <c r="I34" s="556"/>
      <c r="J34" s="556"/>
      <c r="K34" s="556"/>
      <c r="L34" s="556"/>
      <c r="M34" s="556"/>
      <c r="N34" s="556"/>
      <c r="O34" s="556"/>
      <c r="P34" s="556"/>
      <c r="Q34" s="556"/>
      <c r="R34" s="557"/>
      <c r="S34" s="11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c r="BM34" s="596"/>
      <c r="BN34" s="596"/>
      <c r="BO34" s="596"/>
      <c r="BP34" s="596"/>
      <c r="BQ34" s="596"/>
      <c r="BR34" s="596"/>
      <c r="BS34" s="596"/>
      <c r="BT34" s="596"/>
      <c r="BU34" s="596"/>
      <c r="BV34" s="596"/>
      <c r="BW34" s="596"/>
      <c r="BX34" s="596"/>
      <c r="BY34" s="596"/>
      <c r="BZ34" s="596"/>
      <c r="CA34" s="596"/>
      <c r="CB34" s="596"/>
      <c r="CC34" s="596"/>
      <c r="CD34" s="596"/>
      <c r="CE34" s="596"/>
      <c r="CF34" s="596"/>
      <c r="CG34" s="596"/>
      <c r="CH34" s="596"/>
      <c r="CI34" s="596"/>
      <c r="CJ34" s="596"/>
      <c r="CK34" s="596"/>
      <c r="CL34" s="596"/>
      <c r="CM34" s="596"/>
      <c r="CN34" s="596"/>
      <c r="CO34" s="596"/>
      <c r="CP34" s="596"/>
      <c r="CQ34" s="596"/>
      <c r="CR34" s="596"/>
      <c r="CS34" s="596"/>
      <c r="CT34" s="596"/>
      <c r="CU34" s="597"/>
      <c r="CW34" s="67" t="s">
        <v>213</v>
      </c>
      <c r="CX34" s="106" t="s">
        <v>214</v>
      </c>
      <c r="CY34" s="106" t="s">
        <v>205</v>
      </c>
      <c r="CZ34" s="150">
        <v>0</v>
      </c>
    </row>
    <row r="35" spans="2:105" ht="9" customHeight="1">
      <c r="B35" s="552" t="s">
        <v>190</v>
      </c>
      <c r="C35" s="553"/>
      <c r="D35" s="553"/>
      <c r="E35" s="553"/>
      <c r="F35" s="553"/>
      <c r="G35" s="553"/>
      <c r="H35" s="553"/>
      <c r="I35" s="553"/>
      <c r="J35" s="553"/>
      <c r="K35" s="553"/>
      <c r="L35" s="553"/>
      <c r="M35" s="553"/>
      <c r="N35" s="553"/>
      <c r="O35" s="553"/>
      <c r="P35" s="553"/>
      <c r="Q35" s="553"/>
      <c r="R35" s="554"/>
      <c r="S35" s="120"/>
      <c r="T35" s="601" t="s">
        <v>191</v>
      </c>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2"/>
      <c r="CW35" s="106" t="s">
        <v>215</v>
      </c>
      <c r="CX35" s="106" t="s">
        <v>216</v>
      </c>
      <c r="CY35" s="106" t="s">
        <v>205</v>
      </c>
      <c r="CZ35" s="150">
        <v>0</v>
      </c>
    </row>
    <row r="36" spans="2:105" ht="9" customHeight="1" thickBot="1">
      <c r="B36" s="598"/>
      <c r="C36" s="599"/>
      <c r="D36" s="599"/>
      <c r="E36" s="599"/>
      <c r="F36" s="599"/>
      <c r="G36" s="599"/>
      <c r="H36" s="599"/>
      <c r="I36" s="599"/>
      <c r="J36" s="599"/>
      <c r="K36" s="599"/>
      <c r="L36" s="599"/>
      <c r="M36" s="599"/>
      <c r="N36" s="599"/>
      <c r="O36" s="599"/>
      <c r="P36" s="599"/>
      <c r="Q36" s="599"/>
      <c r="R36" s="600"/>
      <c r="S36" s="121"/>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603"/>
      <c r="BB36" s="603"/>
      <c r="BC36" s="603"/>
      <c r="BD36" s="603"/>
      <c r="BE36" s="603"/>
      <c r="BF36" s="603"/>
      <c r="BG36" s="603"/>
      <c r="BH36" s="603"/>
      <c r="BI36" s="603"/>
      <c r="BJ36" s="603"/>
      <c r="BK36" s="603"/>
      <c r="BL36" s="603"/>
      <c r="BM36" s="603"/>
      <c r="BN36" s="603"/>
      <c r="BO36" s="603"/>
      <c r="BP36" s="603"/>
      <c r="BQ36" s="603"/>
      <c r="BR36" s="603"/>
      <c r="BS36" s="603"/>
      <c r="BT36" s="603"/>
      <c r="BU36" s="603"/>
      <c r="BV36" s="603"/>
      <c r="BW36" s="603"/>
      <c r="BX36" s="603"/>
      <c r="BY36" s="603"/>
      <c r="BZ36" s="603"/>
      <c r="CA36" s="603"/>
      <c r="CB36" s="603"/>
      <c r="CC36" s="603"/>
      <c r="CD36" s="603"/>
      <c r="CE36" s="603"/>
      <c r="CF36" s="603"/>
      <c r="CG36" s="603"/>
      <c r="CH36" s="603"/>
      <c r="CI36" s="603"/>
      <c r="CJ36" s="603"/>
      <c r="CK36" s="603"/>
      <c r="CL36" s="603"/>
      <c r="CM36" s="603"/>
      <c r="CN36" s="603"/>
      <c r="CO36" s="603"/>
      <c r="CP36" s="603"/>
      <c r="CQ36" s="603"/>
      <c r="CR36" s="603"/>
      <c r="CS36" s="603"/>
      <c r="CT36" s="603"/>
      <c r="CU36" s="604"/>
    </row>
    <row r="37" spans="2:105" ht="9" customHeight="1">
      <c r="B37" s="605" t="s">
        <v>192</v>
      </c>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606"/>
    </row>
    <row r="38" spans="2:105" ht="9" customHeight="1" thickBot="1">
      <c r="B38" s="60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606"/>
    </row>
    <row r="39" spans="2:105" ht="9" customHeight="1">
      <c r="B39" s="567" t="s">
        <v>193</v>
      </c>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3"/>
      <c r="CE39" s="567" t="s">
        <v>194</v>
      </c>
      <c r="CF39" s="572"/>
      <c r="CG39" s="572"/>
      <c r="CH39" s="572"/>
      <c r="CI39" s="572"/>
      <c r="CJ39" s="572"/>
      <c r="CK39" s="572"/>
      <c r="CL39" s="572"/>
      <c r="CM39" s="572"/>
      <c r="CN39" s="572"/>
      <c r="CO39" s="572"/>
      <c r="CP39" s="572"/>
      <c r="CQ39" s="572"/>
      <c r="CR39" s="572"/>
      <c r="CS39" s="572"/>
      <c r="CT39" s="572"/>
      <c r="CU39" s="573"/>
    </row>
    <row r="40" spans="2:105" ht="9" customHeight="1">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6"/>
      <c r="CE40" s="574"/>
      <c r="CF40" s="575"/>
      <c r="CG40" s="575"/>
      <c r="CH40" s="575"/>
      <c r="CI40" s="575"/>
      <c r="CJ40" s="575"/>
      <c r="CK40" s="575"/>
      <c r="CL40" s="575"/>
      <c r="CM40" s="575"/>
      <c r="CN40" s="575"/>
      <c r="CO40" s="575"/>
      <c r="CP40" s="575"/>
      <c r="CQ40" s="575"/>
      <c r="CR40" s="575"/>
      <c r="CS40" s="575"/>
      <c r="CT40" s="575"/>
      <c r="CU40" s="576"/>
    </row>
    <row r="41" spans="2:105" ht="9" customHeight="1">
      <c r="B41" s="574" t="s">
        <v>198</v>
      </c>
      <c r="C41" s="580"/>
      <c r="D41" s="580"/>
      <c r="E41" s="583" t="s">
        <v>199</v>
      </c>
      <c r="F41" s="580"/>
      <c r="G41" s="580"/>
      <c r="H41" s="580"/>
      <c r="I41" s="580"/>
      <c r="J41" s="580"/>
      <c r="K41" s="584"/>
      <c r="L41" s="583" t="s">
        <v>200</v>
      </c>
      <c r="M41" s="580"/>
      <c r="N41" s="580"/>
      <c r="O41" s="580"/>
      <c r="P41" s="580"/>
      <c r="Q41" s="580"/>
      <c r="R41" s="580"/>
      <c r="S41" s="580"/>
      <c r="T41" s="580"/>
      <c r="U41" s="580"/>
      <c r="V41" s="580"/>
      <c r="W41" s="580"/>
      <c r="X41" s="580"/>
      <c r="Y41" s="584"/>
      <c r="Z41" s="583" t="s">
        <v>201</v>
      </c>
      <c r="AA41" s="575"/>
      <c r="AB41" s="575"/>
      <c r="AC41" s="575"/>
      <c r="AD41" s="575"/>
      <c r="AE41" s="575"/>
      <c r="AF41" s="575"/>
      <c r="AG41" s="575"/>
      <c r="AH41" s="575"/>
      <c r="AI41" s="575"/>
      <c r="AJ41" s="575"/>
      <c r="AK41" s="588" t="s">
        <v>202</v>
      </c>
      <c r="AL41" s="589"/>
      <c r="AM41" s="589"/>
      <c r="AN41" s="589"/>
      <c r="AO41" s="589"/>
      <c r="AP41" s="589"/>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90"/>
      <c r="CE41" s="574"/>
      <c r="CF41" s="575"/>
      <c r="CG41" s="575"/>
      <c r="CH41" s="575"/>
      <c r="CI41" s="575"/>
      <c r="CJ41" s="575"/>
      <c r="CK41" s="575"/>
      <c r="CL41" s="575"/>
      <c r="CM41" s="575"/>
      <c r="CN41" s="575"/>
      <c r="CO41" s="575"/>
      <c r="CP41" s="575"/>
      <c r="CQ41" s="575"/>
      <c r="CR41" s="575"/>
      <c r="CS41" s="575"/>
      <c r="CT41" s="575"/>
      <c r="CU41" s="576"/>
    </row>
    <row r="42" spans="2:105" ht="9" customHeight="1">
      <c r="B42" s="581"/>
      <c r="C42" s="582"/>
      <c r="D42" s="582"/>
      <c r="E42" s="585"/>
      <c r="F42" s="582"/>
      <c r="G42" s="582"/>
      <c r="H42" s="582"/>
      <c r="I42" s="582"/>
      <c r="J42" s="582"/>
      <c r="K42" s="586"/>
      <c r="L42" s="585"/>
      <c r="M42" s="582"/>
      <c r="N42" s="582"/>
      <c r="O42" s="582"/>
      <c r="P42" s="582"/>
      <c r="Q42" s="582"/>
      <c r="R42" s="582"/>
      <c r="S42" s="582"/>
      <c r="T42" s="582"/>
      <c r="U42" s="582"/>
      <c r="V42" s="582"/>
      <c r="W42" s="582"/>
      <c r="X42" s="582"/>
      <c r="Y42" s="586"/>
      <c r="Z42" s="587"/>
      <c r="AA42" s="578"/>
      <c r="AB42" s="578"/>
      <c r="AC42" s="578"/>
      <c r="AD42" s="578"/>
      <c r="AE42" s="578"/>
      <c r="AF42" s="578"/>
      <c r="AG42" s="578"/>
      <c r="AH42" s="578"/>
      <c r="AI42" s="578"/>
      <c r="AJ42" s="578"/>
      <c r="AK42" s="591"/>
      <c r="AL42" s="592"/>
      <c r="AM42" s="592"/>
      <c r="AN42" s="592"/>
      <c r="AO42" s="592"/>
      <c r="AP42" s="592"/>
      <c r="AQ42" s="592"/>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3"/>
      <c r="CE42" s="577"/>
      <c r="CF42" s="578"/>
      <c r="CG42" s="578"/>
      <c r="CH42" s="578"/>
      <c r="CI42" s="578"/>
      <c r="CJ42" s="578"/>
      <c r="CK42" s="578"/>
      <c r="CL42" s="578"/>
      <c r="CM42" s="578"/>
      <c r="CN42" s="578"/>
      <c r="CO42" s="578"/>
      <c r="CP42" s="578"/>
      <c r="CQ42" s="578"/>
      <c r="CR42" s="578"/>
      <c r="CS42" s="578"/>
      <c r="CT42" s="578"/>
      <c r="CU42" s="579"/>
      <c r="CW42" s="146" t="s">
        <v>251</v>
      </c>
      <c r="CX42" s="147" t="s">
        <v>252</v>
      </c>
      <c r="CY42" s="147" t="s">
        <v>253</v>
      </c>
      <c r="CZ42" s="147" t="s">
        <v>254</v>
      </c>
      <c r="DA42" s="148" t="s">
        <v>255</v>
      </c>
    </row>
    <row r="43" spans="2:105" ht="9" customHeight="1">
      <c r="B43" s="614">
        <v>1</v>
      </c>
      <c r="C43" s="615"/>
      <c r="D43" s="616"/>
      <c r="E43" s="617" t="str">
        <f>CW43</f>
        <v>-</v>
      </c>
      <c r="F43" s="618"/>
      <c r="G43" s="618"/>
      <c r="H43" s="618"/>
      <c r="I43" s="618"/>
      <c r="J43" s="618"/>
      <c r="K43" s="619"/>
      <c r="L43" s="623" t="str">
        <f>CY43</f>
        <v>-</v>
      </c>
      <c r="M43" s="624"/>
      <c r="N43" s="624"/>
      <c r="O43" s="624"/>
      <c r="P43" s="624"/>
      <c r="Q43" s="624"/>
      <c r="R43" s="624"/>
      <c r="S43" s="624"/>
      <c r="T43" s="624"/>
      <c r="U43" s="624"/>
      <c r="V43" s="624"/>
      <c r="W43" s="624"/>
      <c r="X43" s="624"/>
      <c r="Y43" s="625"/>
      <c r="Z43" s="629" t="str">
        <f>CX43</f>
        <v>-</v>
      </c>
      <c r="AA43" s="630"/>
      <c r="AB43" s="630"/>
      <c r="AC43" s="630"/>
      <c r="AD43" s="630"/>
      <c r="AE43" s="630"/>
      <c r="AF43" s="630"/>
      <c r="AG43" s="630"/>
      <c r="AH43" s="630"/>
      <c r="AI43" s="630"/>
      <c r="AJ43" s="630"/>
      <c r="AK43" s="629" t="str">
        <f>IF(DA43="","-",DA43)</f>
        <v>-</v>
      </c>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0"/>
      <c r="BW43" s="630"/>
      <c r="BX43" s="630"/>
      <c r="BY43" s="630"/>
      <c r="BZ43" s="630"/>
      <c r="CA43" s="630"/>
      <c r="CB43" s="630"/>
      <c r="CC43" s="630"/>
      <c r="CD43" s="633"/>
      <c r="CE43" s="661" t="str">
        <f>IF(DA43&amp;DA45&amp;DA47&amp;DA49&amp;DA51&lt;&gt;"","検出","不検出")</f>
        <v>不検出</v>
      </c>
      <c r="CF43" s="662"/>
      <c r="CG43" s="662"/>
      <c r="CH43" s="662"/>
      <c r="CI43" s="662"/>
      <c r="CJ43" s="662"/>
      <c r="CK43" s="662"/>
      <c r="CL43" s="662"/>
      <c r="CM43" s="662"/>
      <c r="CN43" s="662"/>
      <c r="CO43" s="662"/>
      <c r="CP43" s="662"/>
      <c r="CQ43" s="662"/>
      <c r="CR43" s="662"/>
      <c r="CS43" s="662"/>
      <c r="CT43" s="662"/>
      <c r="CU43" s="663"/>
      <c r="CW43" s="533" t="s">
        <v>256</v>
      </c>
      <c r="CX43" s="535" t="s">
        <v>256</v>
      </c>
      <c r="CY43" s="535" t="s">
        <v>256</v>
      </c>
      <c r="CZ43" s="535" t="s">
        <v>256</v>
      </c>
      <c r="DA43" s="535"/>
    </row>
    <row r="44" spans="2:105" ht="9" customHeight="1">
      <c r="B44" s="581"/>
      <c r="C44" s="582"/>
      <c r="D44" s="586"/>
      <c r="E44" s="620"/>
      <c r="F44" s="621"/>
      <c r="G44" s="621"/>
      <c r="H44" s="621"/>
      <c r="I44" s="621"/>
      <c r="J44" s="621"/>
      <c r="K44" s="622"/>
      <c r="L44" s="626"/>
      <c r="M44" s="627"/>
      <c r="N44" s="627"/>
      <c r="O44" s="627"/>
      <c r="P44" s="627"/>
      <c r="Q44" s="627"/>
      <c r="R44" s="627"/>
      <c r="S44" s="627"/>
      <c r="T44" s="627"/>
      <c r="U44" s="627"/>
      <c r="V44" s="627"/>
      <c r="W44" s="627"/>
      <c r="X44" s="627"/>
      <c r="Y44" s="628"/>
      <c r="Z44" s="631"/>
      <c r="AA44" s="632"/>
      <c r="AB44" s="632"/>
      <c r="AC44" s="632"/>
      <c r="AD44" s="632"/>
      <c r="AE44" s="632"/>
      <c r="AF44" s="632"/>
      <c r="AG44" s="632"/>
      <c r="AH44" s="632"/>
      <c r="AI44" s="632"/>
      <c r="AJ44" s="632"/>
      <c r="AK44" s="608"/>
      <c r="AL44" s="609"/>
      <c r="AM44" s="609"/>
      <c r="AN44" s="609"/>
      <c r="AO44" s="609"/>
      <c r="AP44" s="609"/>
      <c r="AQ44" s="609"/>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09"/>
      <c r="BN44" s="609"/>
      <c r="BO44" s="609"/>
      <c r="BP44" s="609"/>
      <c r="BQ44" s="609"/>
      <c r="BR44" s="609"/>
      <c r="BS44" s="609"/>
      <c r="BT44" s="609"/>
      <c r="BU44" s="609"/>
      <c r="BV44" s="609"/>
      <c r="BW44" s="609"/>
      <c r="BX44" s="609"/>
      <c r="BY44" s="609"/>
      <c r="BZ44" s="609"/>
      <c r="CA44" s="609"/>
      <c r="CB44" s="609"/>
      <c r="CC44" s="609"/>
      <c r="CD44" s="610"/>
      <c r="CE44" s="664"/>
      <c r="CF44" s="665"/>
      <c r="CG44" s="665"/>
      <c r="CH44" s="665"/>
      <c r="CI44" s="665"/>
      <c r="CJ44" s="665"/>
      <c r="CK44" s="665"/>
      <c r="CL44" s="665"/>
      <c r="CM44" s="665"/>
      <c r="CN44" s="665"/>
      <c r="CO44" s="665"/>
      <c r="CP44" s="665"/>
      <c r="CQ44" s="665"/>
      <c r="CR44" s="665"/>
      <c r="CS44" s="665"/>
      <c r="CT44" s="665"/>
      <c r="CU44" s="666"/>
      <c r="CW44" s="534"/>
      <c r="CX44" s="536"/>
      <c r="CY44" s="536"/>
      <c r="CZ44" s="536"/>
      <c r="DA44" s="536"/>
    </row>
    <row r="45" spans="2:105" ht="9" customHeight="1">
      <c r="B45" s="634">
        <v>2</v>
      </c>
      <c r="C45" s="615"/>
      <c r="D45" s="616"/>
      <c r="E45" s="617" t="str">
        <f t="shared" ref="E45" si="0">CW45</f>
        <v>-</v>
      </c>
      <c r="F45" s="618"/>
      <c r="G45" s="618"/>
      <c r="H45" s="618"/>
      <c r="I45" s="618"/>
      <c r="J45" s="618"/>
      <c r="K45" s="619"/>
      <c r="L45" s="635" t="str">
        <f t="shared" ref="L45" si="1">CY45</f>
        <v>-</v>
      </c>
      <c r="M45" s="624"/>
      <c r="N45" s="624"/>
      <c r="O45" s="624"/>
      <c r="P45" s="624"/>
      <c r="Q45" s="624"/>
      <c r="R45" s="624"/>
      <c r="S45" s="624"/>
      <c r="T45" s="624"/>
      <c r="U45" s="624"/>
      <c r="V45" s="624"/>
      <c r="W45" s="624"/>
      <c r="X45" s="624"/>
      <c r="Y45" s="625"/>
      <c r="Z45" s="629" t="str">
        <f t="shared" ref="Z45" si="2">CX45</f>
        <v>-</v>
      </c>
      <c r="AA45" s="630"/>
      <c r="AB45" s="630"/>
      <c r="AC45" s="630"/>
      <c r="AD45" s="630"/>
      <c r="AE45" s="630"/>
      <c r="AF45" s="630"/>
      <c r="AG45" s="630"/>
      <c r="AH45" s="630"/>
      <c r="AI45" s="630"/>
      <c r="AJ45" s="630"/>
      <c r="AK45" s="629" t="str">
        <f t="shared" ref="AK45" si="3">IF(DA45="","-",DA45)</f>
        <v>-</v>
      </c>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0"/>
      <c r="BU45" s="630"/>
      <c r="BV45" s="630"/>
      <c r="BW45" s="630"/>
      <c r="BX45" s="630"/>
      <c r="BY45" s="630"/>
      <c r="BZ45" s="630"/>
      <c r="CA45" s="630"/>
      <c r="CB45" s="630"/>
      <c r="CC45" s="630"/>
      <c r="CD45" s="633"/>
      <c r="CE45" s="664"/>
      <c r="CF45" s="665"/>
      <c r="CG45" s="665"/>
      <c r="CH45" s="665"/>
      <c r="CI45" s="665"/>
      <c r="CJ45" s="665"/>
      <c r="CK45" s="665"/>
      <c r="CL45" s="665"/>
      <c r="CM45" s="665"/>
      <c r="CN45" s="665"/>
      <c r="CO45" s="665"/>
      <c r="CP45" s="665"/>
      <c r="CQ45" s="665"/>
      <c r="CR45" s="665"/>
      <c r="CS45" s="665"/>
      <c r="CT45" s="665"/>
      <c r="CU45" s="666"/>
      <c r="CW45" s="533" t="s">
        <v>256</v>
      </c>
      <c r="CX45" s="535" t="s">
        <v>256</v>
      </c>
      <c r="CY45" s="535" t="s">
        <v>256</v>
      </c>
      <c r="CZ45" s="535" t="s">
        <v>256</v>
      </c>
      <c r="DA45" s="535"/>
    </row>
    <row r="46" spans="2:105" ht="9" customHeight="1">
      <c r="B46" s="581"/>
      <c r="C46" s="582"/>
      <c r="D46" s="586"/>
      <c r="E46" s="620"/>
      <c r="F46" s="621"/>
      <c r="G46" s="621"/>
      <c r="H46" s="621"/>
      <c r="I46" s="621"/>
      <c r="J46" s="621"/>
      <c r="K46" s="622"/>
      <c r="L46" s="626"/>
      <c r="M46" s="627"/>
      <c r="N46" s="627"/>
      <c r="O46" s="627"/>
      <c r="P46" s="627"/>
      <c r="Q46" s="627"/>
      <c r="R46" s="627"/>
      <c r="S46" s="627"/>
      <c r="T46" s="627"/>
      <c r="U46" s="627"/>
      <c r="V46" s="627"/>
      <c r="W46" s="627"/>
      <c r="X46" s="627"/>
      <c r="Y46" s="628"/>
      <c r="Z46" s="631"/>
      <c r="AA46" s="632"/>
      <c r="AB46" s="632"/>
      <c r="AC46" s="632"/>
      <c r="AD46" s="632"/>
      <c r="AE46" s="632"/>
      <c r="AF46" s="632"/>
      <c r="AG46" s="632"/>
      <c r="AH46" s="632"/>
      <c r="AI46" s="632"/>
      <c r="AJ46" s="632"/>
      <c r="AK46" s="631"/>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60"/>
      <c r="CE46" s="664"/>
      <c r="CF46" s="665"/>
      <c r="CG46" s="665"/>
      <c r="CH46" s="665"/>
      <c r="CI46" s="665"/>
      <c r="CJ46" s="665"/>
      <c r="CK46" s="665"/>
      <c r="CL46" s="665"/>
      <c r="CM46" s="665"/>
      <c r="CN46" s="665"/>
      <c r="CO46" s="665"/>
      <c r="CP46" s="665"/>
      <c r="CQ46" s="665"/>
      <c r="CR46" s="665"/>
      <c r="CS46" s="665"/>
      <c r="CT46" s="665"/>
      <c r="CU46" s="666"/>
      <c r="CW46" s="534"/>
      <c r="CX46" s="536"/>
      <c r="CY46" s="536"/>
      <c r="CZ46" s="536"/>
      <c r="DA46" s="536"/>
    </row>
    <row r="47" spans="2:105" ht="9" customHeight="1">
      <c r="B47" s="634">
        <v>3</v>
      </c>
      <c r="C47" s="615"/>
      <c r="D47" s="616"/>
      <c r="E47" s="617" t="str">
        <f t="shared" ref="E47" si="4">CW47</f>
        <v>-</v>
      </c>
      <c r="F47" s="618"/>
      <c r="G47" s="618"/>
      <c r="H47" s="618"/>
      <c r="I47" s="618"/>
      <c r="J47" s="618"/>
      <c r="K47" s="619"/>
      <c r="L47" s="635" t="str">
        <f t="shared" ref="L47" si="5">CY47</f>
        <v>-</v>
      </c>
      <c r="M47" s="624"/>
      <c r="N47" s="624"/>
      <c r="O47" s="624"/>
      <c r="P47" s="624"/>
      <c r="Q47" s="624"/>
      <c r="R47" s="624"/>
      <c r="S47" s="624"/>
      <c r="T47" s="624"/>
      <c r="U47" s="624"/>
      <c r="V47" s="624"/>
      <c r="W47" s="624"/>
      <c r="X47" s="624"/>
      <c r="Y47" s="625"/>
      <c r="Z47" s="629" t="str">
        <f t="shared" ref="Z47" si="6">CX47</f>
        <v>-</v>
      </c>
      <c r="AA47" s="630"/>
      <c r="AB47" s="630"/>
      <c r="AC47" s="630"/>
      <c r="AD47" s="630"/>
      <c r="AE47" s="630"/>
      <c r="AF47" s="630"/>
      <c r="AG47" s="630"/>
      <c r="AH47" s="630"/>
      <c r="AI47" s="630"/>
      <c r="AJ47" s="630"/>
      <c r="AK47" s="608" t="str">
        <f t="shared" ref="AK47" si="7">IF(DA47="","-",DA47)</f>
        <v>-</v>
      </c>
      <c r="AL47" s="609"/>
      <c r="AM47" s="609"/>
      <c r="AN47" s="609"/>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10"/>
      <c r="CE47" s="664"/>
      <c r="CF47" s="665"/>
      <c r="CG47" s="665"/>
      <c r="CH47" s="665"/>
      <c r="CI47" s="665"/>
      <c r="CJ47" s="665"/>
      <c r="CK47" s="665"/>
      <c r="CL47" s="665"/>
      <c r="CM47" s="665"/>
      <c r="CN47" s="665"/>
      <c r="CO47" s="665"/>
      <c r="CP47" s="665"/>
      <c r="CQ47" s="665"/>
      <c r="CR47" s="665"/>
      <c r="CS47" s="665"/>
      <c r="CT47" s="665"/>
      <c r="CU47" s="666"/>
      <c r="CW47" s="533" t="s">
        <v>256</v>
      </c>
      <c r="CX47" s="535" t="s">
        <v>256</v>
      </c>
      <c r="CY47" s="535" t="s">
        <v>256</v>
      </c>
      <c r="CZ47" s="535" t="s">
        <v>256</v>
      </c>
      <c r="DA47" s="535"/>
    </row>
    <row r="48" spans="2:105" ht="9" customHeight="1">
      <c r="B48" s="581"/>
      <c r="C48" s="582"/>
      <c r="D48" s="586"/>
      <c r="E48" s="620"/>
      <c r="F48" s="621"/>
      <c r="G48" s="621"/>
      <c r="H48" s="621"/>
      <c r="I48" s="621"/>
      <c r="J48" s="621"/>
      <c r="K48" s="622"/>
      <c r="L48" s="626"/>
      <c r="M48" s="627"/>
      <c r="N48" s="627"/>
      <c r="O48" s="627"/>
      <c r="P48" s="627"/>
      <c r="Q48" s="627"/>
      <c r="R48" s="627"/>
      <c r="S48" s="627"/>
      <c r="T48" s="627"/>
      <c r="U48" s="627"/>
      <c r="V48" s="627"/>
      <c r="W48" s="627"/>
      <c r="X48" s="627"/>
      <c r="Y48" s="628"/>
      <c r="Z48" s="631"/>
      <c r="AA48" s="632"/>
      <c r="AB48" s="632"/>
      <c r="AC48" s="632"/>
      <c r="AD48" s="632"/>
      <c r="AE48" s="632"/>
      <c r="AF48" s="632"/>
      <c r="AG48" s="632"/>
      <c r="AH48" s="632"/>
      <c r="AI48" s="632"/>
      <c r="AJ48" s="632"/>
      <c r="AK48" s="608"/>
      <c r="AL48" s="609"/>
      <c r="AM48" s="609"/>
      <c r="AN48" s="609"/>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10"/>
      <c r="CE48" s="664"/>
      <c r="CF48" s="665"/>
      <c r="CG48" s="665"/>
      <c r="CH48" s="665"/>
      <c r="CI48" s="665"/>
      <c r="CJ48" s="665"/>
      <c r="CK48" s="665"/>
      <c r="CL48" s="665"/>
      <c r="CM48" s="665"/>
      <c r="CN48" s="665"/>
      <c r="CO48" s="665"/>
      <c r="CP48" s="665"/>
      <c r="CQ48" s="665"/>
      <c r="CR48" s="665"/>
      <c r="CS48" s="665"/>
      <c r="CT48" s="665"/>
      <c r="CU48" s="666"/>
      <c r="CW48" s="534"/>
      <c r="CX48" s="536"/>
      <c r="CY48" s="536"/>
      <c r="CZ48" s="536"/>
      <c r="DA48" s="536"/>
    </row>
    <row r="49" spans="2:105" ht="9" customHeight="1">
      <c r="B49" s="634">
        <v>4</v>
      </c>
      <c r="C49" s="615"/>
      <c r="D49" s="616"/>
      <c r="E49" s="617" t="str">
        <f t="shared" ref="E49" si="8">CW49</f>
        <v>-</v>
      </c>
      <c r="F49" s="618"/>
      <c r="G49" s="618"/>
      <c r="H49" s="618"/>
      <c r="I49" s="618"/>
      <c r="J49" s="618"/>
      <c r="K49" s="619"/>
      <c r="L49" s="635" t="str">
        <f t="shared" ref="L49" si="9">CY49</f>
        <v>-</v>
      </c>
      <c r="M49" s="624"/>
      <c r="N49" s="624"/>
      <c r="O49" s="624"/>
      <c r="P49" s="624"/>
      <c r="Q49" s="624"/>
      <c r="R49" s="624"/>
      <c r="S49" s="624"/>
      <c r="T49" s="624"/>
      <c r="U49" s="624"/>
      <c r="V49" s="624"/>
      <c r="W49" s="624"/>
      <c r="X49" s="624"/>
      <c r="Y49" s="625"/>
      <c r="Z49" s="629" t="str">
        <f t="shared" ref="Z49" si="10">CX49</f>
        <v>-</v>
      </c>
      <c r="AA49" s="630"/>
      <c r="AB49" s="630"/>
      <c r="AC49" s="630"/>
      <c r="AD49" s="630"/>
      <c r="AE49" s="630"/>
      <c r="AF49" s="630"/>
      <c r="AG49" s="630"/>
      <c r="AH49" s="630"/>
      <c r="AI49" s="630"/>
      <c r="AJ49" s="630"/>
      <c r="AK49" s="629" t="str">
        <f t="shared" ref="AK49" si="11">IF(DA49="","-",DA49)</f>
        <v>-</v>
      </c>
      <c r="AL49" s="630"/>
      <c r="AM49" s="630"/>
      <c r="AN49" s="630"/>
      <c r="AO49" s="630"/>
      <c r="AP49" s="630"/>
      <c r="AQ49" s="630"/>
      <c r="AR49" s="630"/>
      <c r="AS49" s="630"/>
      <c r="AT49" s="630"/>
      <c r="AU49" s="630"/>
      <c r="AV49" s="630"/>
      <c r="AW49" s="630"/>
      <c r="AX49" s="630"/>
      <c r="AY49" s="630"/>
      <c r="AZ49" s="630"/>
      <c r="BA49" s="630"/>
      <c r="BB49" s="630"/>
      <c r="BC49" s="630"/>
      <c r="BD49" s="630"/>
      <c r="BE49" s="630"/>
      <c r="BF49" s="630"/>
      <c r="BG49" s="630"/>
      <c r="BH49" s="630"/>
      <c r="BI49" s="630"/>
      <c r="BJ49" s="630"/>
      <c r="BK49" s="630"/>
      <c r="BL49" s="630"/>
      <c r="BM49" s="630"/>
      <c r="BN49" s="630"/>
      <c r="BO49" s="630"/>
      <c r="BP49" s="630"/>
      <c r="BQ49" s="630"/>
      <c r="BR49" s="630"/>
      <c r="BS49" s="630"/>
      <c r="BT49" s="630"/>
      <c r="BU49" s="630"/>
      <c r="BV49" s="630"/>
      <c r="BW49" s="630"/>
      <c r="BX49" s="630"/>
      <c r="BY49" s="630"/>
      <c r="BZ49" s="630"/>
      <c r="CA49" s="630"/>
      <c r="CB49" s="630"/>
      <c r="CC49" s="630"/>
      <c r="CD49" s="633"/>
      <c r="CE49" s="664"/>
      <c r="CF49" s="665"/>
      <c r="CG49" s="665"/>
      <c r="CH49" s="665"/>
      <c r="CI49" s="665"/>
      <c r="CJ49" s="665"/>
      <c r="CK49" s="665"/>
      <c r="CL49" s="665"/>
      <c r="CM49" s="665"/>
      <c r="CN49" s="665"/>
      <c r="CO49" s="665"/>
      <c r="CP49" s="665"/>
      <c r="CQ49" s="665"/>
      <c r="CR49" s="665"/>
      <c r="CS49" s="665"/>
      <c r="CT49" s="665"/>
      <c r="CU49" s="666"/>
      <c r="CW49" s="533" t="s">
        <v>256</v>
      </c>
      <c r="CX49" s="535" t="s">
        <v>256</v>
      </c>
      <c r="CY49" s="535" t="s">
        <v>256</v>
      </c>
      <c r="CZ49" s="535" t="s">
        <v>256</v>
      </c>
      <c r="DA49" s="535"/>
    </row>
    <row r="50" spans="2:105" ht="9" customHeight="1">
      <c r="B50" s="581"/>
      <c r="C50" s="582"/>
      <c r="D50" s="586"/>
      <c r="E50" s="620"/>
      <c r="F50" s="621"/>
      <c r="G50" s="621"/>
      <c r="H50" s="621"/>
      <c r="I50" s="621"/>
      <c r="J50" s="621"/>
      <c r="K50" s="622"/>
      <c r="L50" s="626"/>
      <c r="M50" s="627"/>
      <c r="N50" s="627"/>
      <c r="O50" s="627"/>
      <c r="P50" s="627"/>
      <c r="Q50" s="627"/>
      <c r="R50" s="627"/>
      <c r="S50" s="627"/>
      <c r="T50" s="627"/>
      <c r="U50" s="627"/>
      <c r="V50" s="627"/>
      <c r="W50" s="627"/>
      <c r="X50" s="627"/>
      <c r="Y50" s="628"/>
      <c r="Z50" s="631"/>
      <c r="AA50" s="632"/>
      <c r="AB50" s="632"/>
      <c r="AC50" s="632"/>
      <c r="AD50" s="632"/>
      <c r="AE50" s="632"/>
      <c r="AF50" s="632"/>
      <c r="AG50" s="632"/>
      <c r="AH50" s="632"/>
      <c r="AI50" s="632"/>
      <c r="AJ50" s="632"/>
      <c r="AK50" s="631"/>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2"/>
      <c r="BW50" s="632"/>
      <c r="BX50" s="632"/>
      <c r="BY50" s="632"/>
      <c r="BZ50" s="632"/>
      <c r="CA50" s="632"/>
      <c r="CB50" s="632"/>
      <c r="CC50" s="632"/>
      <c r="CD50" s="660"/>
      <c r="CE50" s="664"/>
      <c r="CF50" s="665"/>
      <c r="CG50" s="665"/>
      <c r="CH50" s="665"/>
      <c r="CI50" s="665"/>
      <c r="CJ50" s="665"/>
      <c r="CK50" s="665"/>
      <c r="CL50" s="665"/>
      <c r="CM50" s="665"/>
      <c r="CN50" s="665"/>
      <c r="CO50" s="665"/>
      <c r="CP50" s="665"/>
      <c r="CQ50" s="665"/>
      <c r="CR50" s="665"/>
      <c r="CS50" s="665"/>
      <c r="CT50" s="665"/>
      <c r="CU50" s="666"/>
      <c r="CW50" s="534"/>
      <c r="CX50" s="536"/>
      <c r="CY50" s="536"/>
      <c r="CZ50" s="536"/>
      <c r="DA50" s="536"/>
    </row>
    <row r="51" spans="2:105" ht="9" customHeight="1">
      <c r="B51" s="634">
        <v>5</v>
      </c>
      <c r="C51" s="615"/>
      <c r="D51" s="616"/>
      <c r="E51" s="617" t="str">
        <f t="shared" ref="E51" si="12">CW51</f>
        <v>-</v>
      </c>
      <c r="F51" s="618"/>
      <c r="G51" s="618"/>
      <c r="H51" s="618"/>
      <c r="I51" s="618"/>
      <c r="J51" s="618"/>
      <c r="K51" s="619"/>
      <c r="L51" s="635" t="str">
        <f t="shared" ref="L51" si="13">CY51</f>
        <v>-</v>
      </c>
      <c r="M51" s="624"/>
      <c r="N51" s="624"/>
      <c r="O51" s="624"/>
      <c r="P51" s="624"/>
      <c r="Q51" s="624"/>
      <c r="R51" s="624"/>
      <c r="S51" s="624"/>
      <c r="T51" s="624"/>
      <c r="U51" s="624"/>
      <c r="V51" s="624"/>
      <c r="W51" s="624"/>
      <c r="X51" s="624"/>
      <c r="Y51" s="625"/>
      <c r="Z51" s="629" t="str">
        <f t="shared" ref="Z51" si="14">CX51</f>
        <v>-</v>
      </c>
      <c r="AA51" s="630"/>
      <c r="AB51" s="630"/>
      <c r="AC51" s="630"/>
      <c r="AD51" s="630"/>
      <c r="AE51" s="630"/>
      <c r="AF51" s="630"/>
      <c r="AG51" s="630"/>
      <c r="AH51" s="630"/>
      <c r="AI51" s="630"/>
      <c r="AJ51" s="630"/>
      <c r="AK51" s="608" t="str">
        <f t="shared" ref="AK51" si="15">IF(DA51="","-",DA51)</f>
        <v>-</v>
      </c>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09"/>
      <c r="BN51" s="609"/>
      <c r="BO51" s="609"/>
      <c r="BP51" s="609"/>
      <c r="BQ51" s="609"/>
      <c r="BR51" s="609"/>
      <c r="BS51" s="609"/>
      <c r="BT51" s="609"/>
      <c r="BU51" s="609"/>
      <c r="BV51" s="609"/>
      <c r="BW51" s="609"/>
      <c r="BX51" s="609"/>
      <c r="BY51" s="609"/>
      <c r="BZ51" s="609"/>
      <c r="CA51" s="609"/>
      <c r="CB51" s="609"/>
      <c r="CC51" s="609"/>
      <c r="CD51" s="610"/>
      <c r="CE51" s="664"/>
      <c r="CF51" s="665"/>
      <c r="CG51" s="665"/>
      <c r="CH51" s="665"/>
      <c r="CI51" s="665"/>
      <c r="CJ51" s="665"/>
      <c r="CK51" s="665"/>
      <c r="CL51" s="665"/>
      <c r="CM51" s="665"/>
      <c r="CN51" s="665"/>
      <c r="CO51" s="665"/>
      <c r="CP51" s="665"/>
      <c r="CQ51" s="665"/>
      <c r="CR51" s="665"/>
      <c r="CS51" s="665"/>
      <c r="CT51" s="665"/>
      <c r="CU51" s="666"/>
      <c r="CW51" s="533" t="s">
        <v>256</v>
      </c>
      <c r="CX51" s="535" t="s">
        <v>256</v>
      </c>
      <c r="CY51" s="535" t="s">
        <v>256</v>
      </c>
      <c r="CZ51" s="535" t="s">
        <v>256</v>
      </c>
      <c r="DA51" s="535"/>
    </row>
    <row r="52" spans="2:105" ht="9" customHeight="1" thickBot="1">
      <c r="B52" s="598"/>
      <c r="C52" s="599"/>
      <c r="D52" s="600"/>
      <c r="E52" s="620"/>
      <c r="F52" s="621"/>
      <c r="G52" s="621"/>
      <c r="H52" s="621"/>
      <c r="I52" s="621"/>
      <c r="J52" s="621"/>
      <c r="K52" s="622"/>
      <c r="L52" s="636"/>
      <c r="M52" s="637"/>
      <c r="N52" s="637"/>
      <c r="O52" s="637"/>
      <c r="P52" s="637"/>
      <c r="Q52" s="637"/>
      <c r="R52" s="637"/>
      <c r="S52" s="637"/>
      <c r="T52" s="637"/>
      <c r="U52" s="637"/>
      <c r="V52" s="637"/>
      <c r="W52" s="637"/>
      <c r="X52" s="637"/>
      <c r="Y52" s="638"/>
      <c r="Z52" s="611"/>
      <c r="AA52" s="612"/>
      <c r="AB52" s="612"/>
      <c r="AC52" s="612"/>
      <c r="AD52" s="612"/>
      <c r="AE52" s="612"/>
      <c r="AF52" s="612"/>
      <c r="AG52" s="612"/>
      <c r="AH52" s="612"/>
      <c r="AI52" s="612"/>
      <c r="AJ52" s="612"/>
      <c r="AK52" s="611"/>
      <c r="AL52" s="612"/>
      <c r="AM52" s="612"/>
      <c r="AN52" s="612"/>
      <c r="AO52" s="612"/>
      <c r="AP52" s="612"/>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3"/>
      <c r="CE52" s="667"/>
      <c r="CF52" s="668"/>
      <c r="CG52" s="668"/>
      <c r="CH52" s="668"/>
      <c r="CI52" s="668"/>
      <c r="CJ52" s="668"/>
      <c r="CK52" s="668"/>
      <c r="CL52" s="668"/>
      <c r="CM52" s="668"/>
      <c r="CN52" s="668"/>
      <c r="CO52" s="668"/>
      <c r="CP52" s="668"/>
      <c r="CQ52" s="668"/>
      <c r="CR52" s="668"/>
      <c r="CS52" s="668"/>
      <c r="CT52" s="668"/>
      <c r="CU52" s="669"/>
      <c r="CW52" s="534"/>
      <c r="CX52" s="536"/>
      <c r="CY52" s="536"/>
      <c r="CZ52" s="536"/>
      <c r="DA52" s="536"/>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659"/>
      <c r="CY53" s="67"/>
    </row>
    <row r="54" spans="2:105" ht="9" customHeight="1">
      <c r="B54" s="607"/>
      <c r="C54" s="580"/>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0"/>
      <c r="AU54" s="580"/>
      <c r="AV54" s="580"/>
      <c r="AW54" s="580"/>
      <c r="AX54" s="580"/>
      <c r="AY54" s="580"/>
      <c r="AZ54" s="580"/>
      <c r="BA54" s="580"/>
      <c r="BB54" s="580"/>
      <c r="BC54" s="580"/>
      <c r="BD54" s="580"/>
      <c r="BE54" s="580"/>
      <c r="BF54" s="580"/>
      <c r="BG54" s="580"/>
      <c r="BH54" s="580"/>
      <c r="BI54" s="580"/>
      <c r="BJ54" s="580"/>
      <c r="BK54" s="580"/>
      <c r="BL54" s="580"/>
      <c r="BM54" s="580"/>
      <c r="BN54" s="580"/>
      <c r="BO54" s="580"/>
      <c r="BP54" s="580"/>
      <c r="BQ54" s="580"/>
      <c r="BR54" s="580"/>
      <c r="BS54" s="580"/>
      <c r="BT54" s="580"/>
      <c r="BU54" s="580"/>
      <c r="BV54" s="580"/>
      <c r="BW54" s="580"/>
      <c r="BX54" s="580"/>
      <c r="BY54" s="580"/>
      <c r="BZ54" s="580"/>
      <c r="CA54" s="580"/>
      <c r="CB54" s="580"/>
      <c r="CC54" s="580"/>
      <c r="CD54" s="580"/>
      <c r="CE54" s="580"/>
      <c r="CF54" s="580"/>
      <c r="CG54" s="580"/>
      <c r="CH54" s="580"/>
      <c r="CI54" s="580"/>
      <c r="CJ54" s="580"/>
      <c r="CK54" s="580"/>
      <c r="CL54" s="580"/>
      <c r="CM54" s="580"/>
      <c r="CN54" s="580"/>
      <c r="CO54" s="580"/>
      <c r="CP54" s="580"/>
      <c r="CQ54" s="580"/>
      <c r="CR54" s="580"/>
      <c r="CS54" s="580"/>
      <c r="CT54" s="580"/>
      <c r="CU54" s="606"/>
      <c r="CY54" s="67"/>
    </row>
    <row r="55" spans="2:105" ht="7.5" customHeight="1">
      <c r="B55" s="614" t="s">
        <v>218</v>
      </c>
      <c r="C55" s="639"/>
      <c r="D55" s="639"/>
      <c r="E55" s="639"/>
      <c r="F55" s="639"/>
      <c r="G55" s="639"/>
      <c r="H55" s="639"/>
      <c r="I55" s="639"/>
      <c r="J55" s="639"/>
      <c r="K55" s="639"/>
      <c r="L55" s="639"/>
      <c r="M55" s="639"/>
      <c r="N55" s="639"/>
      <c r="O55" s="639"/>
      <c r="P55" s="639"/>
      <c r="Q55" s="639"/>
      <c r="R55" s="639"/>
      <c r="S55" s="639"/>
      <c r="T55" s="639"/>
      <c r="U55" s="639"/>
      <c r="V55" s="639"/>
      <c r="W55" s="616"/>
      <c r="X55" s="640" t="s">
        <v>219</v>
      </c>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16"/>
      <c r="BJ55" s="640" t="s">
        <v>220</v>
      </c>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41"/>
      <c r="CW55" s="152">
        <f>SUM(CW43:CW52)</f>
        <v>0</v>
      </c>
      <c r="CX55" s="123"/>
      <c r="CY55" s="67"/>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6"/>
      <c r="X56" s="585"/>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6"/>
      <c r="BJ56" s="585"/>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42"/>
      <c r="CX56" s="123"/>
      <c r="CY56" s="67"/>
    </row>
    <row r="57" spans="2:105" ht="9.75" customHeight="1">
      <c r="B57" s="643" t="str">
        <f>IF(CE43="不検出","不検出",IF(CE43="検出","クリソタイル",""))</f>
        <v>不検出</v>
      </c>
      <c r="C57" s="546"/>
      <c r="D57" s="546"/>
      <c r="E57" s="546"/>
      <c r="F57" s="546"/>
      <c r="G57" s="546"/>
      <c r="H57" s="546"/>
      <c r="I57" s="546"/>
      <c r="J57" s="546"/>
      <c r="K57" s="546"/>
      <c r="L57" s="546"/>
      <c r="M57" s="546"/>
      <c r="N57" s="546"/>
      <c r="O57" s="546"/>
      <c r="P57" s="546"/>
      <c r="Q57" s="546"/>
      <c r="R57" s="546"/>
      <c r="S57" s="546"/>
      <c r="T57" s="546"/>
      <c r="U57" s="546"/>
      <c r="V57" s="546"/>
      <c r="W57" s="584"/>
      <c r="X57" s="122"/>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5"/>
      <c r="BJ57" s="122"/>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6"/>
      <c r="CX57" s="123"/>
      <c r="CY57" s="67"/>
    </row>
    <row r="58" spans="2:105" ht="9.75" customHeight="1">
      <c r="B58" s="607"/>
      <c r="C58" s="546"/>
      <c r="D58" s="546"/>
      <c r="E58" s="546"/>
      <c r="F58" s="546"/>
      <c r="G58" s="546"/>
      <c r="H58" s="546"/>
      <c r="I58" s="546"/>
      <c r="J58" s="546"/>
      <c r="K58" s="546"/>
      <c r="L58" s="546"/>
      <c r="M58" s="546"/>
      <c r="N58" s="546"/>
      <c r="O58" s="546"/>
      <c r="P58" s="546"/>
      <c r="Q58" s="546"/>
      <c r="R58" s="546"/>
      <c r="S58" s="546"/>
      <c r="T58" s="546"/>
      <c r="U58" s="546"/>
      <c r="V58" s="546"/>
      <c r="W58" s="584"/>
      <c r="X58" s="127"/>
      <c r="Y58" s="109"/>
      <c r="Z58" s="109"/>
      <c r="AA58" s="109"/>
      <c r="AC58" s="539" t="s">
        <v>222</v>
      </c>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108"/>
      <c r="BF58" s="109"/>
      <c r="BG58" s="109"/>
      <c r="BH58" s="109"/>
      <c r="BI58" s="128"/>
      <c r="BJ58" s="127"/>
      <c r="BK58" s="109"/>
      <c r="BL58" s="109"/>
      <c r="BM58" s="109"/>
      <c r="BO58" s="539" t="s">
        <v>222</v>
      </c>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108"/>
      <c r="CR58" s="109"/>
      <c r="CS58" s="109"/>
      <c r="CT58" s="109"/>
      <c r="CU58" s="129"/>
      <c r="CX58" s="123"/>
      <c r="CY58" s="67"/>
    </row>
    <row r="59" spans="2:105" ht="9.75" customHeight="1">
      <c r="B59" s="607"/>
      <c r="C59" s="546"/>
      <c r="D59" s="546"/>
      <c r="E59" s="546"/>
      <c r="F59" s="546"/>
      <c r="G59" s="546"/>
      <c r="H59" s="546"/>
      <c r="I59" s="546"/>
      <c r="J59" s="546"/>
      <c r="K59" s="546"/>
      <c r="L59" s="546"/>
      <c r="M59" s="546"/>
      <c r="N59" s="546"/>
      <c r="O59" s="546"/>
      <c r="P59" s="546"/>
      <c r="Q59" s="546"/>
      <c r="R59" s="546"/>
      <c r="S59" s="546"/>
      <c r="T59" s="546"/>
      <c r="U59" s="546"/>
      <c r="V59" s="546"/>
      <c r="W59" s="584"/>
      <c r="X59" s="127"/>
      <c r="Y59" s="109"/>
      <c r="Z59" s="109"/>
      <c r="AA59" s="109"/>
      <c r="AB59" s="108"/>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108"/>
      <c r="BF59" s="109"/>
      <c r="BG59" s="109"/>
      <c r="BH59" s="109"/>
      <c r="BI59" s="128"/>
      <c r="BJ59" s="127"/>
      <c r="BK59" s="109"/>
      <c r="BL59" s="109"/>
      <c r="BM59" s="109"/>
      <c r="BN59" s="108"/>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108"/>
      <c r="CR59" s="109"/>
      <c r="CS59" s="109"/>
      <c r="CT59" s="109"/>
      <c r="CU59" s="129"/>
      <c r="CX59" s="123"/>
      <c r="CY59" s="67"/>
    </row>
    <row r="60" spans="2:105" ht="9.75" customHeight="1">
      <c r="B60" s="607"/>
      <c r="C60" s="546"/>
      <c r="D60" s="546"/>
      <c r="E60" s="546"/>
      <c r="F60" s="546"/>
      <c r="G60" s="546"/>
      <c r="H60" s="546"/>
      <c r="I60" s="546"/>
      <c r="J60" s="546"/>
      <c r="K60" s="546"/>
      <c r="L60" s="546"/>
      <c r="M60" s="546"/>
      <c r="N60" s="546"/>
      <c r="O60" s="546"/>
      <c r="P60" s="546"/>
      <c r="Q60" s="546"/>
      <c r="R60" s="546"/>
      <c r="S60" s="546"/>
      <c r="T60" s="546"/>
      <c r="U60" s="546"/>
      <c r="V60" s="546"/>
      <c r="W60" s="584"/>
      <c r="X60" s="127"/>
      <c r="Y60" s="109"/>
      <c r="Z60" s="109"/>
      <c r="AA60" s="109"/>
      <c r="AB60" s="108"/>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108"/>
      <c r="BF60" s="109"/>
      <c r="BG60" s="109"/>
      <c r="BH60" s="109"/>
      <c r="BI60" s="128"/>
      <c r="BJ60" s="127"/>
      <c r="BK60" s="109"/>
      <c r="BL60" s="109"/>
      <c r="BM60" s="109"/>
      <c r="BN60" s="108"/>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108"/>
      <c r="CR60" s="109"/>
      <c r="CS60" s="109"/>
      <c r="CT60" s="109"/>
      <c r="CU60" s="129"/>
      <c r="CX60" s="123"/>
    </row>
    <row r="61" spans="2:105" ht="9.75" customHeight="1">
      <c r="B61" s="607"/>
      <c r="C61" s="546"/>
      <c r="D61" s="546"/>
      <c r="E61" s="546"/>
      <c r="F61" s="546"/>
      <c r="G61" s="546"/>
      <c r="H61" s="546"/>
      <c r="I61" s="546"/>
      <c r="J61" s="546"/>
      <c r="K61" s="546"/>
      <c r="L61" s="546"/>
      <c r="M61" s="546"/>
      <c r="N61" s="546"/>
      <c r="O61" s="546"/>
      <c r="P61" s="546"/>
      <c r="Q61" s="546"/>
      <c r="R61" s="546"/>
      <c r="S61" s="546"/>
      <c r="T61" s="546"/>
      <c r="U61" s="546"/>
      <c r="V61" s="546"/>
      <c r="W61" s="584"/>
      <c r="X61" s="127"/>
      <c r="Y61" s="109"/>
      <c r="Z61" s="109"/>
      <c r="AA61" s="109"/>
      <c r="AB61" s="108"/>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108"/>
      <c r="BF61" s="109"/>
      <c r="BG61" s="109"/>
      <c r="BH61" s="109"/>
      <c r="BI61" s="128"/>
      <c r="BJ61" s="127"/>
      <c r="BK61" s="109"/>
      <c r="BL61" s="109"/>
      <c r="BM61" s="109"/>
      <c r="BN61" s="108"/>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108"/>
      <c r="CR61" s="109"/>
      <c r="CS61" s="109"/>
      <c r="CT61" s="109"/>
      <c r="CU61" s="129"/>
    </row>
    <row r="62" spans="2:105" ht="9.75" customHeight="1">
      <c r="B62" s="607"/>
      <c r="C62" s="546"/>
      <c r="D62" s="546"/>
      <c r="E62" s="546"/>
      <c r="F62" s="546"/>
      <c r="G62" s="546"/>
      <c r="H62" s="546"/>
      <c r="I62" s="546"/>
      <c r="J62" s="546"/>
      <c r="K62" s="546"/>
      <c r="L62" s="546"/>
      <c r="M62" s="546"/>
      <c r="N62" s="546"/>
      <c r="O62" s="546"/>
      <c r="P62" s="546"/>
      <c r="Q62" s="546"/>
      <c r="R62" s="546"/>
      <c r="S62" s="546"/>
      <c r="T62" s="546"/>
      <c r="U62" s="546"/>
      <c r="V62" s="546"/>
      <c r="W62" s="584"/>
      <c r="X62" s="127"/>
      <c r="Y62" s="109"/>
      <c r="Z62" s="109"/>
      <c r="AA62" s="109"/>
      <c r="AB62" s="108"/>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108"/>
      <c r="BF62" s="109"/>
      <c r="BG62" s="109"/>
      <c r="BH62" s="109"/>
      <c r="BI62" s="128"/>
      <c r="BJ62" s="127"/>
      <c r="BK62" s="109"/>
      <c r="BL62" s="109"/>
      <c r="BM62" s="109"/>
      <c r="BN62" s="108"/>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108"/>
      <c r="CR62" s="109"/>
      <c r="CS62" s="109"/>
      <c r="CT62" s="109"/>
      <c r="CU62" s="129"/>
      <c r="CX62" s="123"/>
    </row>
    <row r="63" spans="2:105" ht="9.75" customHeight="1">
      <c r="B63" s="607"/>
      <c r="C63" s="546"/>
      <c r="D63" s="546"/>
      <c r="E63" s="546"/>
      <c r="F63" s="546"/>
      <c r="G63" s="546"/>
      <c r="H63" s="546"/>
      <c r="I63" s="546"/>
      <c r="J63" s="546"/>
      <c r="K63" s="546"/>
      <c r="L63" s="546"/>
      <c r="M63" s="546"/>
      <c r="N63" s="546"/>
      <c r="O63" s="546"/>
      <c r="P63" s="546"/>
      <c r="Q63" s="546"/>
      <c r="R63" s="546"/>
      <c r="S63" s="546"/>
      <c r="T63" s="546"/>
      <c r="U63" s="546"/>
      <c r="V63" s="546"/>
      <c r="W63" s="584"/>
      <c r="X63" s="127"/>
      <c r="Y63" s="109"/>
      <c r="Z63" s="109"/>
      <c r="AA63" s="109"/>
      <c r="AB63" s="108"/>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108"/>
      <c r="BF63" s="109"/>
      <c r="BG63" s="109"/>
      <c r="BH63" s="109"/>
      <c r="BI63" s="128"/>
      <c r="BJ63" s="127"/>
      <c r="BK63" s="109"/>
      <c r="BL63" s="109"/>
      <c r="BM63" s="109"/>
      <c r="BN63" s="108"/>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108"/>
      <c r="CR63" s="109"/>
      <c r="CS63" s="109"/>
      <c r="CT63" s="109"/>
      <c r="CU63" s="129"/>
    </row>
    <row r="64" spans="2:105" ht="9.75" customHeight="1">
      <c r="B64" s="607"/>
      <c r="C64" s="546"/>
      <c r="D64" s="546"/>
      <c r="E64" s="546"/>
      <c r="F64" s="546"/>
      <c r="G64" s="546"/>
      <c r="H64" s="546"/>
      <c r="I64" s="546"/>
      <c r="J64" s="546"/>
      <c r="K64" s="546"/>
      <c r="L64" s="546"/>
      <c r="M64" s="546"/>
      <c r="N64" s="546"/>
      <c r="O64" s="546"/>
      <c r="P64" s="546"/>
      <c r="Q64" s="546"/>
      <c r="R64" s="546"/>
      <c r="S64" s="546"/>
      <c r="T64" s="546"/>
      <c r="U64" s="546"/>
      <c r="V64" s="546"/>
      <c r="W64" s="584"/>
      <c r="X64" s="127"/>
      <c r="Y64" s="109"/>
      <c r="Z64" s="109"/>
      <c r="AA64" s="109"/>
      <c r="AB64" s="108"/>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108"/>
      <c r="BF64" s="109"/>
      <c r="BG64" s="109"/>
      <c r="BH64" s="109"/>
      <c r="BI64" s="128"/>
      <c r="BJ64" s="127"/>
      <c r="BK64" s="109"/>
      <c r="BL64" s="109"/>
      <c r="BM64" s="109"/>
      <c r="BN64" s="108"/>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108"/>
      <c r="CR64" s="109"/>
      <c r="CS64" s="109"/>
      <c r="CT64" s="109"/>
      <c r="CU64" s="129"/>
    </row>
    <row r="65" spans="2:99" ht="9.75" customHeight="1">
      <c r="B65" s="607"/>
      <c r="C65" s="546"/>
      <c r="D65" s="546"/>
      <c r="E65" s="546"/>
      <c r="F65" s="546"/>
      <c r="G65" s="546"/>
      <c r="H65" s="546"/>
      <c r="I65" s="546"/>
      <c r="J65" s="546"/>
      <c r="K65" s="546"/>
      <c r="L65" s="546"/>
      <c r="M65" s="546"/>
      <c r="N65" s="546"/>
      <c r="O65" s="546"/>
      <c r="P65" s="546"/>
      <c r="Q65" s="546"/>
      <c r="R65" s="546"/>
      <c r="S65" s="546"/>
      <c r="T65" s="546"/>
      <c r="U65" s="546"/>
      <c r="V65" s="546"/>
      <c r="W65" s="584"/>
      <c r="X65" s="127"/>
      <c r="Y65" s="109"/>
      <c r="Z65" s="109"/>
      <c r="AA65" s="109"/>
      <c r="AB65" s="108"/>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108"/>
      <c r="BF65" s="109"/>
      <c r="BG65" s="109"/>
      <c r="BH65" s="109"/>
      <c r="BI65" s="128"/>
      <c r="BJ65" s="127"/>
      <c r="BK65" s="109"/>
      <c r="BL65" s="109"/>
      <c r="BM65" s="109"/>
      <c r="BN65" s="108"/>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108"/>
      <c r="CR65" s="109"/>
      <c r="CS65" s="109"/>
      <c r="CT65" s="109"/>
      <c r="CU65" s="129"/>
    </row>
    <row r="66" spans="2:99" ht="9.75" customHeight="1">
      <c r="B66" s="607"/>
      <c r="C66" s="546"/>
      <c r="D66" s="546"/>
      <c r="E66" s="546"/>
      <c r="F66" s="546"/>
      <c r="G66" s="546"/>
      <c r="H66" s="546"/>
      <c r="I66" s="546"/>
      <c r="J66" s="546"/>
      <c r="K66" s="546"/>
      <c r="L66" s="546"/>
      <c r="M66" s="546"/>
      <c r="N66" s="546"/>
      <c r="O66" s="546"/>
      <c r="P66" s="546"/>
      <c r="Q66" s="546"/>
      <c r="R66" s="546"/>
      <c r="S66" s="546"/>
      <c r="T66" s="546"/>
      <c r="U66" s="546"/>
      <c r="V66" s="546"/>
      <c r="W66" s="584"/>
      <c r="X66" s="127"/>
      <c r="Y66" s="109"/>
      <c r="Z66" s="109"/>
      <c r="AA66" s="109"/>
      <c r="AB66" s="108"/>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108"/>
      <c r="BF66" s="109"/>
      <c r="BG66" s="109"/>
      <c r="BH66" s="109"/>
      <c r="BI66" s="128"/>
      <c r="BJ66" s="127"/>
      <c r="BK66" s="109"/>
      <c r="BL66" s="109"/>
      <c r="BM66" s="109"/>
      <c r="BN66" s="108"/>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108"/>
      <c r="CR66" s="109"/>
      <c r="CS66" s="109"/>
      <c r="CT66" s="109"/>
      <c r="CU66" s="129"/>
    </row>
    <row r="67" spans="2:99" ht="9.75" customHeight="1">
      <c r="B67" s="607"/>
      <c r="C67" s="546"/>
      <c r="D67" s="546"/>
      <c r="E67" s="546"/>
      <c r="F67" s="546"/>
      <c r="G67" s="546"/>
      <c r="H67" s="546"/>
      <c r="I67" s="546"/>
      <c r="J67" s="546"/>
      <c r="K67" s="546"/>
      <c r="L67" s="546"/>
      <c r="M67" s="546"/>
      <c r="N67" s="546"/>
      <c r="O67" s="546"/>
      <c r="P67" s="546"/>
      <c r="Q67" s="546"/>
      <c r="R67" s="546"/>
      <c r="S67" s="546"/>
      <c r="T67" s="546"/>
      <c r="U67" s="546"/>
      <c r="V67" s="546"/>
      <c r="W67" s="584"/>
      <c r="X67" s="127"/>
      <c r="Y67" s="109"/>
      <c r="Z67" s="109"/>
      <c r="AA67" s="109"/>
      <c r="AB67" s="108"/>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108"/>
      <c r="BF67" s="109"/>
      <c r="BG67" s="109"/>
      <c r="BH67" s="109"/>
      <c r="BI67" s="128"/>
      <c r="BJ67" s="127"/>
      <c r="BK67" s="109"/>
      <c r="BL67" s="109"/>
      <c r="BM67" s="109"/>
      <c r="BN67" s="108"/>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108"/>
      <c r="CR67" s="109"/>
      <c r="CS67" s="109"/>
      <c r="CT67" s="109"/>
      <c r="CU67" s="129"/>
    </row>
    <row r="68" spans="2:99" ht="9.75" customHeight="1">
      <c r="B68" s="607"/>
      <c r="C68" s="546"/>
      <c r="D68" s="546"/>
      <c r="E68" s="546"/>
      <c r="F68" s="546"/>
      <c r="G68" s="546"/>
      <c r="H68" s="546"/>
      <c r="I68" s="546"/>
      <c r="J68" s="546"/>
      <c r="K68" s="546"/>
      <c r="L68" s="546"/>
      <c r="M68" s="546"/>
      <c r="N68" s="546"/>
      <c r="O68" s="546"/>
      <c r="P68" s="546"/>
      <c r="Q68" s="546"/>
      <c r="R68" s="546"/>
      <c r="S68" s="546"/>
      <c r="T68" s="546"/>
      <c r="U68" s="546"/>
      <c r="V68" s="546"/>
      <c r="W68" s="584"/>
      <c r="X68" s="127"/>
      <c r="Y68" s="109"/>
      <c r="Z68" s="109"/>
      <c r="AA68" s="109"/>
      <c r="AB68" s="108"/>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108"/>
      <c r="BF68" s="109"/>
      <c r="BG68" s="109"/>
      <c r="BH68" s="109"/>
      <c r="BI68" s="128"/>
      <c r="BJ68" s="127"/>
      <c r="BK68" s="109"/>
      <c r="BL68" s="109"/>
      <c r="BM68" s="109"/>
      <c r="BN68" s="108"/>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108"/>
      <c r="CR68" s="109"/>
      <c r="CS68" s="109"/>
      <c r="CT68" s="109"/>
      <c r="CU68" s="129"/>
    </row>
    <row r="69" spans="2:99" ht="9.75" customHeight="1">
      <c r="B69" s="607"/>
      <c r="C69" s="546"/>
      <c r="D69" s="546"/>
      <c r="E69" s="546"/>
      <c r="F69" s="546"/>
      <c r="G69" s="546"/>
      <c r="H69" s="546"/>
      <c r="I69" s="546"/>
      <c r="J69" s="546"/>
      <c r="K69" s="546"/>
      <c r="L69" s="546"/>
      <c r="M69" s="546"/>
      <c r="N69" s="546"/>
      <c r="O69" s="546"/>
      <c r="P69" s="546"/>
      <c r="Q69" s="546"/>
      <c r="R69" s="546"/>
      <c r="S69" s="546"/>
      <c r="T69" s="546"/>
      <c r="U69" s="546"/>
      <c r="V69" s="546"/>
      <c r="W69" s="584"/>
      <c r="X69" s="127"/>
      <c r="Y69" s="109"/>
      <c r="Z69" s="109"/>
      <c r="AA69" s="109"/>
      <c r="AB69" s="108"/>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108"/>
      <c r="BF69" s="109"/>
      <c r="BG69" s="109"/>
      <c r="BH69" s="109"/>
      <c r="BI69" s="128"/>
      <c r="BJ69" s="127"/>
      <c r="BK69" s="109"/>
      <c r="BL69" s="109"/>
      <c r="BM69" s="109"/>
      <c r="BN69" s="108"/>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108"/>
      <c r="CR69" s="109"/>
      <c r="CS69" s="109"/>
      <c r="CT69" s="109"/>
      <c r="CU69" s="129"/>
    </row>
    <row r="70" spans="2:99" ht="9.75" customHeight="1">
      <c r="B70" s="607"/>
      <c r="C70" s="546"/>
      <c r="D70" s="546"/>
      <c r="E70" s="546"/>
      <c r="F70" s="546"/>
      <c r="G70" s="546"/>
      <c r="H70" s="546"/>
      <c r="I70" s="546"/>
      <c r="J70" s="546"/>
      <c r="K70" s="546"/>
      <c r="L70" s="546"/>
      <c r="M70" s="546"/>
      <c r="N70" s="546"/>
      <c r="O70" s="546"/>
      <c r="P70" s="546"/>
      <c r="Q70" s="546"/>
      <c r="R70" s="546"/>
      <c r="S70" s="546"/>
      <c r="T70" s="546"/>
      <c r="U70" s="546"/>
      <c r="V70" s="546"/>
      <c r="W70" s="584"/>
      <c r="X70" s="127"/>
      <c r="Y70" s="109"/>
      <c r="Z70" s="109"/>
      <c r="AA70" s="109"/>
      <c r="AB70" s="108"/>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108"/>
      <c r="BF70" s="109"/>
      <c r="BG70" s="109"/>
      <c r="BH70" s="109"/>
      <c r="BI70" s="128"/>
      <c r="BJ70" s="127"/>
      <c r="BK70" s="109"/>
      <c r="BL70" s="109"/>
      <c r="BM70" s="109"/>
      <c r="BN70" s="108"/>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108"/>
      <c r="CR70" s="109"/>
      <c r="CS70" s="109"/>
      <c r="CT70" s="109"/>
      <c r="CU70" s="129"/>
    </row>
    <row r="71" spans="2:99" ht="9.75" customHeight="1">
      <c r="B71" s="607"/>
      <c r="C71" s="546"/>
      <c r="D71" s="546"/>
      <c r="E71" s="546"/>
      <c r="F71" s="546"/>
      <c r="G71" s="546"/>
      <c r="H71" s="546"/>
      <c r="I71" s="546"/>
      <c r="J71" s="546"/>
      <c r="K71" s="546"/>
      <c r="L71" s="546"/>
      <c r="M71" s="546"/>
      <c r="N71" s="546"/>
      <c r="O71" s="546"/>
      <c r="P71" s="546"/>
      <c r="Q71" s="546"/>
      <c r="R71" s="546"/>
      <c r="S71" s="546"/>
      <c r="T71" s="546"/>
      <c r="U71" s="546"/>
      <c r="V71" s="546"/>
      <c r="W71" s="584"/>
      <c r="X71" s="127"/>
      <c r="Y71" s="109"/>
      <c r="Z71" s="109"/>
      <c r="AA71" s="109"/>
      <c r="AB71" s="108"/>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108"/>
      <c r="BF71" s="109"/>
      <c r="BG71" s="109"/>
      <c r="BH71" s="109"/>
      <c r="BI71" s="128"/>
      <c r="BJ71" s="127"/>
      <c r="BK71" s="109"/>
      <c r="BL71" s="109"/>
      <c r="BM71" s="109"/>
      <c r="BN71" s="108"/>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108"/>
      <c r="CR71" s="109"/>
      <c r="CS71" s="109"/>
      <c r="CT71" s="109"/>
      <c r="CU71" s="129"/>
    </row>
    <row r="72" spans="2:99" ht="9.75" customHeight="1">
      <c r="B72" s="607"/>
      <c r="C72" s="546"/>
      <c r="D72" s="546"/>
      <c r="E72" s="546"/>
      <c r="F72" s="546"/>
      <c r="G72" s="546"/>
      <c r="H72" s="546"/>
      <c r="I72" s="546"/>
      <c r="J72" s="546"/>
      <c r="K72" s="546"/>
      <c r="L72" s="546"/>
      <c r="M72" s="546"/>
      <c r="N72" s="546"/>
      <c r="O72" s="546"/>
      <c r="P72" s="546"/>
      <c r="Q72" s="546"/>
      <c r="R72" s="546"/>
      <c r="S72" s="546"/>
      <c r="T72" s="546"/>
      <c r="U72" s="546"/>
      <c r="V72" s="546"/>
      <c r="W72" s="584"/>
      <c r="X72" s="127"/>
      <c r="Y72" s="109"/>
      <c r="Z72" s="109"/>
      <c r="AA72" s="109"/>
      <c r="AB72" s="108"/>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108"/>
      <c r="BF72" s="109"/>
      <c r="BG72" s="109"/>
      <c r="BH72" s="109"/>
      <c r="BI72" s="128"/>
      <c r="BJ72" s="127"/>
      <c r="BK72" s="109"/>
      <c r="BL72" s="109"/>
      <c r="BM72" s="109"/>
      <c r="BN72" s="108"/>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108"/>
      <c r="CR72" s="109"/>
      <c r="CS72" s="109"/>
      <c r="CT72" s="109"/>
      <c r="CU72" s="129"/>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6"/>
      <c r="X73" s="130"/>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2"/>
      <c r="BJ73" s="130"/>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3"/>
    </row>
    <row r="74" spans="2:99" ht="9.75" customHeight="1">
      <c r="B74" s="643" t="s">
        <v>222</v>
      </c>
      <c r="C74" s="546"/>
      <c r="D74" s="546"/>
      <c r="E74" s="546"/>
      <c r="F74" s="546"/>
      <c r="G74" s="546"/>
      <c r="H74" s="546"/>
      <c r="I74" s="546"/>
      <c r="J74" s="546"/>
      <c r="K74" s="546"/>
      <c r="L74" s="546"/>
      <c r="M74" s="546"/>
      <c r="N74" s="546"/>
      <c r="O74" s="546"/>
      <c r="P74" s="546"/>
      <c r="Q74" s="546"/>
      <c r="R74" s="546"/>
      <c r="S74" s="546"/>
      <c r="T74" s="546"/>
      <c r="U74" s="546"/>
      <c r="V74" s="546"/>
      <c r="W74" s="584"/>
      <c r="X74" s="122"/>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5"/>
      <c r="BJ74" s="122"/>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6"/>
    </row>
    <row r="75" spans="2:99" ht="9.75" customHeight="1">
      <c r="B75" s="607"/>
      <c r="C75" s="546"/>
      <c r="D75" s="546"/>
      <c r="E75" s="546"/>
      <c r="F75" s="546"/>
      <c r="G75" s="546"/>
      <c r="H75" s="546"/>
      <c r="I75" s="546"/>
      <c r="J75" s="546"/>
      <c r="K75" s="546"/>
      <c r="L75" s="546"/>
      <c r="M75" s="546"/>
      <c r="N75" s="546"/>
      <c r="O75" s="546"/>
      <c r="P75" s="546"/>
      <c r="Q75" s="546"/>
      <c r="R75" s="546"/>
      <c r="S75" s="546"/>
      <c r="T75" s="546"/>
      <c r="U75" s="546"/>
      <c r="V75" s="546"/>
      <c r="W75" s="584"/>
      <c r="X75" s="127"/>
      <c r="Y75" s="109"/>
      <c r="Z75" s="109"/>
      <c r="AA75" s="109"/>
      <c r="AC75" s="539" t="s">
        <v>222</v>
      </c>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108"/>
      <c r="BF75" s="109"/>
      <c r="BG75" s="109"/>
      <c r="BH75" s="109"/>
      <c r="BI75" s="128"/>
      <c r="BJ75" s="127"/>
      <c r="BK75" s="109"/>
      <c r="BL75" s="109"/>
      <c r="BM75" s="109"/>
      <c r="BO75" s="539" t="s">
        <v>222</v>
      </c>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108"/>
      <c r="CR75" s="109"/>
      <c r="CS75" s="109"/>
      <c r="CT75" s="109"/>
      <c r="CU75" s="129"/>
    </row>
    <row r="76" spans="2:99" ht="9.75" customHeight="1">
      <c r="B76" s="607"/>
      <c r="C76" s="546"/>
      <c r="D76" s="546"/>
      <c r="E76" s="546"/>
      <c r="F76" s="546"/>
      <c r="G76" s="546"/>
      <c r="H76" s="546"/>
      <c r="I76" s="546"/>
      <c r="J76" s="546"/>
      <c r="K76" s="546"/>
      <c r="L76" s="546"/>
      <c r="M76" s="546"/>
      <c r="N76" s="546"/>
      <c r="O76" s="546"/>
      <c r="P76" s="546"/>
      <c r="Q76" s="546"/>
      <c r="R76" s="546"/>
      <c r="S76" s="546"/>
      <c r="T76" s="546"/>
      <c r="U76" s="546"/>
      <c r="V76" s="546"/>
      <c r="W76" s="584"/>
      <c r="X76" s="127"/>
      <c r="Y76" s="109"/>
      <c r="Z76" s="109"/>
      <c r="AA76" s="109"/>
      <c r="AB76" s="108"/>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108"/>
      <c r="BF76" s="109"/>
      <c r="BG76" s="109"/>
      <c r="BH76" s="109"/>
      <c r="BI76" s="128"/>
      <c r="BJ76" s="127"/>
      <c r="BK76" s="109"/>
      <c r="BL76" s="109"/>
      <c r="BM76" s="109"/>
      <c r="BN76" s="108"/>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108"/>
      <c r="CR76" s="109"/>
      <c r="CS76" s="109"/>
      <c r="CT76" s="109"/>
      <c r="CU76" s="129"/>
    </row>
    <row r="77" spans="2:99" ht="9.75" customHeight="1">
      <c r="B77" s="607"/>
      <c r="C77" s="546"/>
      <c r="D77" s="546"/>
      <c r="E77" s="546"/>
      <c r="F77" s="546"/>
      <c r="G77" s="546"/>
      <c r="H77" s="546"/>
      <c r="I77" s="546"/>
      <c r="J77" s="546"/>
      <c r="K77" s="546"/>
      <c r="L77" s="546"/>
      <c r="M77" s="546"/>
      <c r="N77" s="546"/>
      <c r="O77" s="546"/>
      <c r="P77" s="546"/>
      <c r="Q77" s="546"/>
      <c r="R77" s="546"/>
      <c r="S77" s="546"/>
      <c r="T77" s="546"/>
      <c r="U77" s="546"/>
      <c r="V77" s="546"/>
      <c r="W77" s="584"/>
      <c r="X77" s="127"/>
      <c r="Y77" s="109"/>
      <c r="Z77" s="109"/>
      <c r="AA77" s="109"/>
      <c r="AB77" s="108"/>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108"/>
      <c r="BF77" s="109"/>
      <c r="BG77" s="109"/>
      <c r="BH77" s="109"/>
      <c r="BI77" s="128"/>
      <c r="BJ77" s="127"/>
      <c r="BK77" s="109"/>
      <c r="BL77" s="109"/>
      <c r="BM77" s="109"/>
      <c r="BN77" s="108"/>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108"/>
      <c r="CR77" s="109"/>
      <c r="CS77" s="109"/>
      <c r="CT77" s="109"/>
      <c r="CU77" s="129"/>
    </row>
    <row r="78" spans="2:99" ht="9.75" customHeight="1">
      <c r="B78" s="607"/>
      <c r="C78" s="546"/>
      <c r="D78" s="546"/>
      <c r="E78" s="546"/>
      <c r="F78" s="546"/>
      <c r="G78" s="546"/>
      <c r="H78" s="546"/>
      <c r="I78" s="546"/>
      <c r="J78" s="546"/>
      <c r="K78" s="546"/>
      <c r="L78" s="546"/>
      <c r="M78" s="546"/>
      <c r="N78" s="546"/>
      <c r="O78" s="546"/>
      <c r="P78" s="546"/>
      <c r="Q78" s="546"/>
      <c r="R78" s="546"/>
      <c r="S78" s="546"/>
      <c r="T78" s="546"/>
      <c r="U78" s="546"/>
      <c r="V78" s="546"/>
      <c r="W78" s="584"/>
      <c r="X78" s="127"/>
      <c r="Y78" s="109"/>
      <c r="Z78" s="109"/>
      <c r="AA78" s="109"/>
      <c r="AB78" s="108"/>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108"/>
      <c r="BF78" s="109"/>
      <c r="BG78" s="109"/>
      <c r="BH78" s="109"/>
      <c r="BI78" s="128"/>
      <c r="BJ78" s="127"/>
      <c r="BK78" s="109"/>
      <c r="BL78" s="109"/>
      <c r="BM78" s="109"/>
      <c r="BN78" s="108"/>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108"/>
      <c r="CR78" s="109"/>
      <c r="CS78" s="109"/>
      <c r="CT78" s="109"/>
      <c r="CU78" s="129"/>
    </row>
    <row r="79" spans="2:99" ht="9.75" customHeight="1">
      <c r="B79" s="607"/>
      <c r="C79" s="546"/>
      <c r="D79" s="546"/>
      <c r="E79" s="546"/>
      <c r="F79" s="546"/>
      <c r="G79" s="546"/>
      <c r="H79" s="546"/>
      <c r="I79" s="546"/>
      <c r="J79" s="546"/>
      <c r="K79" s="546"/>
      <c r="L79" s="546"/>
      <c r="M79" s="546"/>
      <c r="N79" s="546"/>
      <c r="O79" s="546"/>
      <c r="P79" s="546"/>
      <c r="Q79" s="546"/>
      <c r="R79" s="546"/>
      <c r="S79" s="546"/>
      <c r="T79" s="546"/>
      <c r="U79" s="546"/>
      <c r="V79" s="546"/>
      <c r="W79" s="584"/>
      <c r="X79" s="127"/>
      <c r="Y79" s="109"/>
      <c r="Z79" s="109"/>
      <c r="AA79" s="109"/>
      <c r="AB79" s="108"/>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108"/>
      <c r="BF79" s="109"/>
      <c r="BG79" s="109"/>
      <c r="BH79" s="109"/>
      <c r="BI79" s="128"/>
      <c r="BJ79" s="127"/>
      <c r="BK79" s="109"/>
      <c r="BL79" s="109"/>
      <c r="BM79" s="109"/>
      <c r="BN79" s="108"/>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108"/>
      <c r="CR79" s="109"/>
      <c r="CS79" s="109"/>
      <c r="CT79" s="109"/>
      <c r="CU79" s="129"/>
    </row>
    <row r="80" spans="2:99" ht="9.75" customHeight="1">
      <c r="B80" s="607"/>
      <c r="C80" s="546"/>
      <c r="D80" s="546"/>
      <c r="E80" s="546"/>
      <c r="F80" s="546"/>
      <c r="G80" s="546"/>
      <c r="H80" s="546"/>
      <c r="I80" s="546"/>
      <c r="J80" s="546"/>
      <c r="K80" s="546"/>
      <c r="L80" s="546"/>
      <c r="M80" s="546"/>
      <c r="N80" s="546"/>
      <c r="O80" s="546"/>
      <c r="P80" s="546"/>
      <c r="Q80" s="546"/>
      <c r="R80" s="546"/>
      <c r="S80" s="546"/>
      <c r="T80" s="546"/>
      <c r="U80" s="546"/>
      <c r="V80" s="546"/>
      <c r="W80" s="584"/>
      <c r="X80" s="127"/>
      <c r="Y80" s="109"/>
      <c r="Z80" s="109"/>
      <c r="AA80" s="109"/>
      <c r="AB80" s="108"/>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108"/>
      <c r="BF80" s="109"/>
      <c r="BG80" s="109"/>
      <c r="BH80" s="109"/>
      <c r="BI80" s="128"/>
      <c r="BJ80" s="127"/>
      <c r="BK80" s="109"/>
      <c r="BL80" s="109"/>
      <c r="BM80" s="109"/>
      <c r="BN80" s="108"/>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108"/>
      <c r="CR80" s="109"/>
      <c r="CS80" s="109"/>
      <c r="CT80" s="109"/>
      <c r="CU80" s="129"/>
    </row>
    <row r="81" spans="2:99" ht="9.75" customHeight="1">
      <c r="B81" s="607"/>
      <c r="C81" s="546"/>
      <c r="D81" s="546"/>
      <c r="E81" s="546"/>
      <c r="F81" s="546"/>
      <c r="G81" s="546"/>
      <c r="H81" s="546"/>
      <c r="I81" s="546"/>
      <c r="J81" s="546"/>
      <c r="K81" s="546"/>
      <c r="L81" s="546"/>
      <c r="M81" s="546"/>
      <c r="N81" s="546"/>
      <c r="O81" s="546"/>
      <c r="P81" s="546"/>
      <c r="Q81" s="546"/>
      <c r="R81" s="546"/>
      <c r="S81" s="546"/>
      <c r="T81" s="546"/>
      <c r="U81" s="546"/>
      <c r="V81" s="546"/>
      <c r="W81" s="584"/>
      <c r="X81" s="127"/>
      <c r="Y81" s="109"/>
      <c r="Z81" s="109"/>
      <c r="AA81" s="109"/>
      <c r="AB81" s="108"/>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108"/>
      <c r="BF81" s="109"/>
      <c r="BG81" s="109"/>
      <c r="BH81" s="109"/>
      <c r="BI81" s="128"/>
      <c r="BJ81" s="127"/>
      <c r="BK81" s="109"/>
      <c r="BL81" s="109"/>
      <c r="BM81" s="109"/>
      <c r="BN81" s="108"/>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108"/>
      <c r="CR81" s="109"/>
      <c r="CS81" s="109"/>
      <c r="CT81" s="109"/>
      <c r="CU81" s="129"/>
    </row>
    <row r="82" spans="2:99" ht="9.75" customHeight="1">
      <c r="B82" s="607"/>
      <c r="C82" s="546"/>
      <c r="D82" s="546"/>
      <c r="E82" s="546"/>
      <c r="F82" s="546"/>
      <c r="G82" s="546"/>
      <c r="H82" s="546"/>
      <c r="I82" s="546"/>
      <c r="J82" s="546"/>
      <c r="K82" s="546"/>
      <c r="L82" s="546"/>
      <c r="M82" s="546"/>
      <c r="N82" s="546"/>
      <c r="O82" s="546"/>
      <c r="P82" s="546"/>
      <c r="Q82" s="546"/>
      <c r="R82" s="546"/>
      <c r="S82" s="546"/>
      <c r="T82" s="546"/>
      <c r="U82" s="546"/>
      <c r="V82" s="546"/>
      <c r="W82" s="584"/>
      <c r="X82" s="127"/>
      <c r="Y82" s="109"/>
      <c r="Z82" s="109"/>
      <c r="AA82" s="109"/>
      <c r="AB82" s="108"/>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108"/>
      <c r="BF82" s="109"/>
      <c r="BG82" s="109"/>
      <c r="BH82" s="109"/>
      <c r="BI82" s="128"/>
      <c r="BJ82" s="127"/>
      <c r="BK82" s="109"/>
      <c r="BL82" s="109"/>
      <c r="BM82" s="109"/>
      <c r="BN82" s="108"/>
      <c r="BO82" s="539"/>
      <c r="BP82" s="539"/>
      <c r="BQ82" s="539"/>
      <c r="BR82" s="539"/>
      <c r="BS82" s="539"/>
      <c r="BT82" s="539"/>
      <c r="BU82" s="539"/>
      <c r="BV82" s="539"/>
      <c r="BW82" s="539"/>
      <c r="BX82" s="539"/>
      <c r="BY82" s="539"/>
      <c r="BZ82" s="539"/>
      <c r="CA82" s="539"/>
      <c r="CB82" s="539"/>
      <c r="CC82" s="539"/>
      <c r="CD82" s="539"/>
      <c r="CE82" s="539"/>
      <c r="CF82" s="539"/>
      <c r="CG82" s="539"/>
      <c r="CH82" s="539"/>
      <c r="CI82" s="539"/>
      <c r="CJ82" s="539"/>
      <c r="CK82" s="539"/>
      <c r="CL82" s="539"/>
      <c r="CM82" s="539"/>
      <c r="CN82" s="539"/>
      <c r="CO82" s="539"/>
      <c r="CP82" s="539"/>
      <c r="CQ82" s="108"/>
      <c r="CR82" s="109"/>
      <c r="CS82" s="109"/>
      <c r="CT82" s="109"/>
      <c r="CU82" s="129"/>
    </row>
    <row r="83" spans="2:99" ht="9.75" customHeight="1">
      <c r="B83" s="607"/>
      <c r="C83" s="546"/>
      <c r="D83" s="546"/>
      <c r="E83" s="546"/>
      <c r="F83" s="546"/>
      <c r="G83" s="546"/>
      <c r="H83" s="546"/>
      <c r="I83" s="546"/>
      <c r="J83" s="546"/>
      <c r="K83" s="546"/>
      <c r="L83" s="546"/>
      <c r="M83" s="546"/>
      <c r="N83" s="546"/>
      <c r="O83" s="546"/>
      <c r="P83" s="546"/>
      <c r="Q83" s="546"/>
      <c r="R83" s="546"/>
      <c r="S83" s="546"/>
      <c r="T83" s="546"/>
      <c r="U83" s="546"/>
      <c r="V83" s="546"/>
      <c r="W83" s="584"/>
      <c r="X83" s="127"/>
      <c r="Y83" s="109"/>
      <c r="Z83" s="109"/>
      <c r="AA83" s="109"/>
      <c r="AB83" s="108"/>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108"/>
      <c r="BF83" s="109"/>
      <c r="BG83" s="109"/>
      <c r="BH83" s="109"/>
      <c r="BI83" s="128"/>
      <c r="BJ83" s="127"/>
      <c r="BK83" s="109"/>
      <c r="BL83" s="109"/>
      <c r="BM83" s="109"/>
      <c r="BN83" s="108"/>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108"/>
      <c r="CR83" s="109"/>
      <c r="CS83" s="109"/>
      <c r="CT83" s="109"/>
      <c r="CU83" s="129"/>
    </row>
    <row r="84" spans="2:99" ht="9.75" customHeight="1">
      <c r="B84" s="607"/>
      <c r="C84" s="546"/>
      <c r="D84" s="546"/>
      <c r="E84" s="546"/>
      <c r="F84" s="546"/>
      <c r="G84" s="546"/>
      <c r="H84" s="546"/>
      <c r="I84" s="546"/>
      <c r="J84" s="546"/>
      <c r="K84" s="546"/>
      <c r="L84" s="546"/>
      <c r="M84" s="546"/>
      <c r="N84" s="546"/>
      <c r="O84" s="546"/>
      <c r="P84" s="546"/>
      <c r="Q84" s="546"/>
      <c r="R84" s="546"/>
      <c r="S84" s="546"/>
      <c r="T84" s="546"/>
      <c r="U84" s="546"/>
      <c r="V84" s="546"/>
      <c r="W84" s="584"/>
      <c r="X84" s="127"/>
      <c r="Y84" s="109"/>
      <c r="Z84" s="109"/>
      <c r="AA84" s="109"/>
      <c r="AB84" s="108"/>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108"/>
      <c r="BF84" s="109"/>
      <c r="BG84" s="109"/>
      <c r="BH84" s="109"/>
      <c r="BI84" s="128"/>
      <c r="BJ84" s="127"/>
      <c r="BK84" s="109"/>
      <c r="BL84" s="109"/>
      <c r="BM84" s="109"/>
      <c r="BN84" s="108"/>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108"/>
      <c r="CR84" s="109"/>
      <c r="CS84" s="109"/>
      <c r="CT84" s="109"/>
      <c r="CU84" s="129"/>
    </row>
    <row r="85" spans="2:99" ht="9.75" customHeight="1">
      <c r="B85" s="607"/>
      <c r="C85" s="546"/>
      <c r="D85" s="546"/>
      <c r="E85" s="546"/>
      <c r="F85" s="546"/>
      <c r="G85" s="546"/>
      <c r="H85" s="546"/>
      <c r="I85" s="546"/>
      <c r="J85" s="546"/>
      <c r="K85" s="546"/>
      <c r="L85" s="546"/>
      <c r="M85" s="546"/>
      <c r="N85" s="546"/>
      <c r="O85" s="546"/>
      <c r="P85" s="546"/>
      <c r="Q85" s="546"/>
      <c r="R85" s="546"/>
      <c r="S85" s="546"/>
      <c r="T85" s="546"/>
      <c r="U85" s="546"/>
      <c r="V85" s="546"/>
      <c r="W85" s="584"/>
      <c r="X85" s="127"/>
      <c r="Y85" s="109"/>
      <c r="Z85" s="109"/>
      <c r="AA85" s="109"/>
      <c r="AB85" s="108"/>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108"/>
      <c r="BF85" s="109"/>
      <c r="BG85" s="109"/>
      <c r="BH85" s="109"/>
      <c r="BI85" s="128"/>
      <c r="BJ85" s="127"/>
      <c r="BK85" s="109"/>
      <c r="BL85" s="109"/>
      <c r="BM85" s="109"/>
      <c r="BN85" s="108"/>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108"/>
      <c r="CR85" s="109"/>
      <c r="CS85" s="109"/>
      <c r="CT85" s="109"/>
      <c r="CU85" s="129"/>
    </row>
    <row r="86" spans="2:99" ht="9.75" customHeight="1">
      <c r="B86" s="607"/>
      <c r="C86" s="546"/>
      <c r="D86" s="546"/>
      <c r="E86" s="546"/>
      <c r="F86" s="546"/>
      <c r="G86" s="546"/>
      <c r="H86" s="546"/>
      <c r="I86" s="546"/>
      <c r="J86" s="546"/>
      <c r="K86" s="546"/>
      <c r="L86" s="546"/>
      <c r="M86" s="546"/>
      <c r="N86" s="546"/>
      <c r="O86" s="546"/>
      <c r="P86" s="546"/>
      <c r="Q86" s="546"/>
      <c r="R86" s="546"/>
      <c r="S86" s="546"/>
      <c r="T86" s="546"/>
      <c r="U86" s="546"/>
      <c r="V86" s="546"/>
      <c r="W86" s="584"/>
      <c r="X86" s="127"/>
      <c r="Y86" s="109"/>
      <c r="Z86" s="109"/>
      <c r="AA86" s="109"/>
      <c r="AB86" s="108"/>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108"/>
      <c r="BF86" s="109"/>
      <c r="BG86" s="109"/>
      <c r="BH86" s="109"/>
      <c r="BI86" s="128"/>
      <c r="BJ86" s="127"/>
      <c r="BK86" s="109"/>
      <c r="BL86" s="109"/>
      <c r="BM86" s="109"/>
      <c r="BN86" s="108"/>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108"/>
      <c r="CR86" s="109"/>
      <c r="CS86" s="109"/>
      <c r="CT86" s="109"/>
      <c r="CU86" s="129"/>
    </row>
    <row r="87" spans="2:99" ht="9.75" customHeight="1">
      <c r="B87" s="607"/>
      <c r="C87" s="546"/>
      <c r="D87" s="546"/>
      <c r="E87" s="546"/>
      <c r="F87" s="546"/>
      <c r="G87" s="546"/>
      <c r="H87" s="546"/>
      <c r="I87" s="546"/>
      <c r="J87" s="546"/>
      <c r="K87" s="546"/>
      <c r="L87" s="546"/>
      <c r="M87" s="546"/>
      <c r="N87" s="546"/>
      <c r="O87" s="546"/>
      <c r="P87" s="546"/>
      <c r="Q87" s="546"/>
      <c r="R87" s="546"/>
      <c r="S87" s="546"/>
      <c r="T87" s="546"/>
      <c r="U87" s="546"/>
      <c r="V87" s="546"/>
      <c r="W87" s="584"/>
      <c r="X87" s="127"/>
      <c r="Y87" s="109"/>
      <c r="Z87" s="109"/>
      <c r="AA87" s="109"/>
      <c r="AB87" s="108"/>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108"/>
      <c r="BF87" s="109"/>
      <c r="BG87" s="109"/>
      <c r="BH87" s="109"/>
      <c r="BI87" s="128"/>
      <c r="BJ87" s="127"/>
      <c r="BK87" s="109"/>
      <c r="BL87" s="109"/>
      <c r="BM87" s="109"/>
      <c r="BN87" s="108"/>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108"/>
      <c r="CR87" s="109"/>
      <c r="CS87" s="109"/>
      <c r="CT87" s="109"/>
      <c r="CU87" s="129"/>
    </row>
    <row r="88" spans="2:99" ht="9.75" customHeight="1">
      <c r="B88" s="607"/>
      <c r="C88" s="546"/>
      <c r="D88" s="546"/>
      <c r="E88" s="546"/>
      <c r="F88" s="546"/>
      <c r="G88" s="546"/>
      <c r="H88" s="546"/>
      <c r="I88" s="546"/>
      <c r="J88" s="546"/>
      <c r="K88" s="546"/>
      <c r="L88" s="546"/>
      <c r="M88" s="546"/>
      <c r="N88" s="546"/>
      <c r="O88" s="546"/>
      <c r="P88" s="546"/>
      <c r="Q88" s="546"/>
      <c r="R88" s="546"/>
      <c r="S88" s="546"/>
      <c r="T88" s="546"/>
      <c r="U88" s="546"/>
      <c r="V88" s="546"/>
      <c r="W88" s="584"/>
      <c r="X88" s="127"/>
      <c r="Y88" s="109"/>
      <c r="Z88" s="109"/>
      <c r="AA88" s="109"/>
      <c r="AB88" s="108"/>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108"/>
      <c r="BF88" s="109"/>
      <c r="BG88" s="109"/>
      <c r="BH88" s="109"/>
      <c r="BI88" s="128"/>
      <c r="BJ88" s="127"/>
      <c r="BK88" s="109"/>
      <c r="BL88" s="109"/>
      <c r="BM88" s="109"/>
      <c r="BN88" s="108"/>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108"/>
      <c r="CR88" s="109"/>
      <c r="CS88" s="109"/>
      <c r="CT88" s="109"/>
      <c r="CU88" s="129"/>
    </row>
    <row r="89" spans="2:99" ht="9.75" customHeight="1">
      <c r="B89" s="607"/>
      <c r="C89" s="546"/>
      <c r="D89" s="546"/>
      <c r="E89" s="546"/>
      <c r="F89" s="546"/>
      <c r="G89" s="546"/>
      <c r="H89" s="546"/>
      <c r="I89" s="546"/>
      <c r="J89" s="546"/>
      <c r="K89" s="546"/>
      <c r="L89" s="546"/>
      <c r="M89" s="546"/>
      <c r="N89" s="546"/>
      <c r="O89" s="546"/>
      <c r="P89" s="546"/>
      <c r="Q89" s="546"/>
      <c r="R89" s="546"/>
      <c r="S89" s="546"/>
      <c r="T89" s="546"/>
      <c r="U89" s="546"/>
      <c r="V89" s="546"/>
      <c r="W89" s="584"/>
      <c r="X89" s="127"/>
      <c r="Y89" s="109"/>
      <c r="Z89" s="109"/>
      <c r="AA89" s="109"/>
      <c r="AB89" s="108"/>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108"/>
      <c r="BF89" s="109"/>
      <c r="BG89" s="109"/>
      <c r="BH89" s="109"/>
      <c r="BI89" s="128"/>
      <c r="BJ89" s="127"/>
      <c r="BK89" s="109"/>
      <c r="BL89" s="109"/>
      <c r="BM89" s="109"/>
      <c r="BN89" s="108"/>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108"/>
      <c r="CR89" s="109"/>
      <c r="CS89" s="109"/>
      <c r="CT89" s="109"/>
      <c r="CU89" s="129"/>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6"/>
      <c r="X90" s="130"/>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2"/>
      <c r="BJ90" s="130"/>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3"/>
    </row>
    <row r="91" spans="2:99" ht="9.75" customHeight="1">
      <c r="B91" s="643" t="s">
        <v>222</v>
      </c>
      <c r="C91" s="546"/>
      <c r="D91" s="546"/>
      <c r="E91" s="546"/>
      <c r="F91" s="546"/>
      <c r="G91" s="546"/>
      <c r="H91" s="546"/>
      <c r="I91" s="546"/>
      <c r="J91" s="546"/>
      <c r="K91" s="546"/>
      <c r="L91" s="546"/>
      <c r="M91" s="546"/>
      <c r="N91" s="546"/>
      <c r="O91" s="546"/>
      <c r="P91" s="546"/>
      <c r="Q91" s="546"/>
      <c r="R91" s="546"/>
      <c r="S91" s="546"/>
      <c r="T91" s="546"/>
      <c r="U91" s="546"/>
      <c r="V91" s="546"/>
      <c r="W91" s="584"/>
      <c r="X91" s="122"/>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5"/>
      <c r="BJ91" s="122"/>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6"/>
    </row>
    <row r="92" spans="2:99" ht="9.75" customHeight="1">
      <c r="B92" s="607"/>
      <c r="C92" s="546"/>
      <c r="D92" s="546"/>
      <c r="E92" s="546"/>
      <c r="F92" s="546"/>
      <c r="G92" s="546"/>
      <c r="H92" s="546"/>
      <c r="I92" s="546"/>
      <c r="J92" s="546"/>
      <c r="K92" s="546"/>
      <c r="L92" s="546"/>
      <c r="M92" s="546"/>
      <c r="N92" s="546"/>
      <c r="O92" s="546"/>
      <c r="P92" s="546"/>
      <c r="Q92" s="546"/>
      <c r="R92" s="546"/>
      <c r="S92" s="546"/>
      <c r="T92" s="546"/>
      <c r="U92" s="546"/>
      <c r="V92" s="546"/>
      <c r="W92" s="584"/>
      <c r="X92" s="127"/>
      <c r="Y92" s="109"/>
      <c r="Z92" s="109"/>
      <c r="AA92" s="109"/>
      <c r="AC92" s="539" t="s">
        <v>222</v>
      </c>
      <c r="AD92" s="539"/>
      <c r="AE92" s="539"/>
      <c r="AF92" s="539"/>
      <c r="AG92" s="539"/>
      <c r="AH92" s="539"/>
      <c r="AI92" s="539"/>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108"/>
      <c r="BF92" s="109"/>
      <c r="BG92" s="109"/>
      <c r="BH92" s="109"/>
      <c r="BI92" s="128"/>
      <c r="BJ92" s="127"/>
      <c r="BK92" s="109"/>
      <c r="BL92" s="109"/>
      <c r="BM92" s="109"/>
      <c r="BO92" s="539" t="s">
        <v>222</v>
      </c>
      <c r="BP92" s="539"/>
      <c r="BQ92" s="539"/>
      <c r="BR92" s="539"/>
      <c r="BS92" s="539"/>
      <c r="BT92" s="539"/>
      <c r="BU92" s="539"/>
      <c r="BV92" s="539"/>
      <c r="BW92" s="539"/>
      <c r="BX92" s="539"/>
      <c r="BY92" s="539"/>
      <c r="BZ92" s="539"/>
      <c r="CA92" s="539"/>
      <c r="CB92" s="539"/>
      <c r="CC92" s="539"/>
      <c r="CD92" s="539"/>
      <c r="CE92" s="539"/>
      <c r="CF92" s="539"/>
      <c r="CG92" s="539"/>
      <c r="CH92" s="539"/>
      <c r="CI92" s="539"/>
      <c r="CJ92" s="539"/>
      <c r="CK92" s="539"/>
      <c r="CL92" s="539"/>
      <c r="CM92" s="539"/>
      <c r="CN92" s="539"/>
      <c r="CO92" s="539"/>
      <c r="CP92" s="539"/>
      <c r="CQ92" s="108"/>
      <c r="CR92" s="109"/>
      <c r="CS92" s="109"/>
      <c r="CT92" s="109"/>
      <c r="CU92" s="129"/>
    </row>
    <row r="93" spans="2:99" ht="9.75" customHeight="1">
      <c r="B93" s="607"/>
      <c r="C93" s="546"/>
      <c r="D93" s="546"/>
      <c r="E93" s="546"/>
      <c r="F93" s="546"/>
      <c r="G93" s="546"/>
      <c r="H93" s="546"/>
      <c r="I93" s="546"/>
      <c r="J93" s="546"/>
      <c r="K93" s="546"/>
      <c r="L93" s="546"/>
      <c r="M93" s="546"/>
      <c r="N93" s="546"/>
      <c r="O93" s="546"/>
      <c r="P93" s="546"/>
      <c r="Q93" s="546"/>
      <c r="R93" s="546"/>
      <c r="S93" s="546"/>
      <c r="T93" s="546"/>
      <c r="U93" s="546"/>
      <c r="V93" s="546"/>
      <c r="W93" s="584"/>
      <c r="X93" s="127"/>
      <c r="Y93" s="109"/>
      <c r="Z93" s="109"/>
      <c r="AA93" s="109"/>
      <c r="AB93" s="108"/>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108"/>
      <c r="BF93" s="109"/>
      <c r="BG93" s="109"/>
      <c r="BH93" s="109"/>
      <c r="BI93" s="128"/>
      <c r="BJ93" s="127"/>
      <c r="BK93" s="109"/>
      <c r="BL93" s="109"/>
      <c r="BM93" s="109"/>
      <c r="BN93" s="108"/>
      <c r="BO93" s="539"/>
      <c r="BP93" s="539"/>
      <c r="BQ93" s="539"/>
      <c r="BR93" s="539"/>
      <c r="BS93" s="539"/>
      <c r="BT93" s="539"/>
      <c r="BU93" s="539"/>
      <c r="BV93" s="539"/>
      <c r="BW93" s="539"/>
      <c r="BX93" s="539"/>
      <c r="BY93" s="539"/>
      <c r="BZ93" s="539"/>
      <c r="CA93" s="539"/>
      <c r="CB93" s="539"/>
      <c r="CC93" s="539"/>
      <c r="CD93" s="539"/>
      <c r="CE93" s="539"/>
      <c r="CF93" s="539"/>
      <c r="CG93" s="539"/>
      <c r="CH93" s="539"/>
      <c r="CI93" s="539"/>
      <c r="CJ93" s="539"/>
      <c r="CK93" s="539"/>
      <c r="CL93" s="539"/>
      <c r="CM93" s="539"/>
      <c r="CN93" s="539"/>
      <c r="CO93" s="539"/>
      <c r="CP93" s="539"/>
      <c r="CQ93" s="108"/>
      <c r="CR93" s="109"/>
      <c r="CS93" s="109"/>
      <c r="CT93" s="109"/>
      <c r="CU93" s="129"/>
    </row>
    <row r="94" spans="2:99" ht="9.75" customHeight="1">
      <c r="B94" s="607"/>
      <c r="C94" s="546"/>
      <c r="D94" s="546"/>
      <c r="E94" s="546"/>
      <c r="F94" s="546"/>
      <c r="G94" s="546"/>
      <c r="H94" s="546"/>
      <c r="I94" s="546"/>
      <c r="J94" s="546"/>
      <c r="K94" s="546"/>
      <c r="L94" s="546"/>
      <c r="M94" s="546"/>
      <c r="N94" s="546"/>
      <c r="O94" s="546"/>
      <c r="P94" s="546"/>
      <c r="Q94" s="546"/>
      <c r="R94" s="546"/>
      <c r="S94" s="546"/>
      <c r="T94" s="546"/>
      <c r="U94" s="546"/>
      <c r="V94" s="546"/>
      <c r="W94" s="584"/>
      <c r="X94" s="127"/>
      <c r="Y94" s="109"/>
      <c r="Z94" s="109"/>
      <c r="AA94" s="109"/>
      <c r="AB94" s="108"/>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108"/>
      <c r="BF94" s="109"/>
      <c r="BG94" s="109"/>
      <c r="BH94" s="109"/>
      <c r="BI94" s="128"/>
      <c r="BJ94" s="127"/>
      <c r="BK94" s="109"/>
      <c r="BL94" s="109"/>
      <c r="BM94" s="109"/>
      <c r="BN94" s="108"/>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108"/>
      <c r="CR94" s="109"/>
      <c r="CS94" s="109"/>
      <c r="CT94" s="109"/>
      <c r="CU94" s="129"/>
    </row>
    <row r="95" spans="2:99" ht="9.75" customHeight="1">
      <c r="B95" s="607"/>
      <c r="C95" s="546"/>
      <c r="D95" s="546"/>
      <c r="E95" s="546"/>
      <c r="F95" s="546"/>
      <c r="G95" s="546"/>
      <c r="H95" s="546"/>
      <c r="I95" s="546"/>
      <c r="J95" s="546"/>
      <c r="K95" s="546"/>
      <c r="L95" s="546"/>
      <c r="M95" s="546"/>
      <c r="N95" s="546"/>
      <c r="O95" s="546"/>
      <c r="P95" s="546"/>
      <c r="Q95" s="546"/>
      <c r="R95" s="546"/>
      <c r="S95" s="546"/>
      <c r="T95" s="546"/>
      <c r="U95" s="546"/>
      <c r="V95" s="546"/>
      <c r="W95" s="584"/>
      <c r="X95" s="127"/>
      <c r="Y95" s="109"/>
      <c r="Z95" s="109"/>
      <c r="AA95" s="109"/>
      <c r="AB95" s="108"/>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108"/>
      <c r="BF95" s="109"/>
      <c r="BG95" s="109"/>
      <c r="BH95" s="109"/>
      <c r="BI95" s="128"/>
      <c r="BJ95" s="127"/>
      <c r="BK95" s="109"/>
      <c r="BL95" s="109"/>
      <c r="BM95" s="109"/>
      <c r="BN95" s="108"/>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108"/>
      <c r="CR95" s="109"/>
      <c r="CS95" s="109"/>
      <c r="CT95" s="109"/>
      <c r="CU95" s="129"/>
    </row>
    <row r="96" spans="2:99" ht="9.75" customHeight="1">
      <c r="B96" s="607"/>
      <c r="C96" s="546"/>
      <c r="D96" s="546"/>
      <c r="E96" s="546"/>
      <c r="F96" s="546"/>
      <c r="G96" s="546"/>
      <c r="H96" s="546"/>
      <c r="I96" s="546"/>
      <c r="J96" s="546"/>
      <c r="K96" s="546"/>
      <c r="L96" s="546"/>
      <c r="M96" s="546"/>
      <c r="N96" s="546"/>
      <c r="O96" s="546"/>
      <c r="P96" s="546"/>
      <c r="Q96" s="546"/>
      <c r="R96" s="546"/>
      <c r="S96" s="546"/>
      <c r="T96" s="546"/>
      <c r="U96" s="546"/>
      <c r="V96" s="546"/>
      <c r="W96" s="584"/>
      <c r="X96" s="127"/>
      <c r="Y96" s="109"/>
      <c r="Z96" s="109"/>
      <c r="AA96" s="109"/>
      <c r="AB96" s="108"/>
      <c r="AC96" s="539"/>
      <c r="AD96" s="539"/>
      <c r="AE96" s="539"/>
      <c r="AF96" s="539"/>
      <c r="AG96" s="539"/>
      <c r="AH96" s="539"/>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108"/>
      <c r="BF96" s="109"/>
      <c r="BG96" s="109"/>
      <c r="BH96" s="109"/>
      <c r="BI96" s="128"/>
      <c r="BJ96" s="127"/>
      <c r="BK96" s="109"/>
      <c r="BL96" s="109"/>
      <c r="BM96" s="109"/>
      <c r="BN96" s="108"/>
      <c r="BO96" s="539"/>
      <c r="BP96" s="539"/>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108"/>
      <c r="CR96" s="109"/>
      <c r="CS96" s="109"/>
      <c r="CT96" s="109"/>
      <c r="CU96" s="129"/>
    </row>
    <row r="97" spans="2:99" ht="9.75" customHeight="1">
      <c r="B97" s="607"/>
      <c r="C97" s="546"/>
      <c r="D97" s="546"/>
      <c r="E97" s="546"/>
      <c r="F97" s="546"/>
      <c r="G97" s="546"/>
      <c r="H97" s="546"/>
      <c r="I97" s="546"/>
      <c r="J97" s="546"/>
      <c r="K97" s="546"/>
      <c r="L97" s="546"/>
      <c r="M97" s="546"/>
      <c r="N97" s="546"/>
      <c r="O97" s="546"/>
      <c r="P97" s="546"/>
      <c r="Q97" s="546"/>
      <c r="R97" s="546"/>
      <c r="S97" s="546"/>
      <c r="T97" s="546"/>
      <c r="U97" s="546"/>
      <c r="V97" s="546"/>
      <c r="W97" s="584"/>
      <c r="X97" s="127"/>
      <c r="Y97" s="109"/>
      <c r="Z97" s="109"/>
      <c r="AA97" s="109"/>
      <c r="AB97" s="108"/>
      <c r="AC97" s="539"/>
      <c r="AD97" s="539"/>
      <c r="AE97" s="539"/>
      <c r="AF97" s="539"/>
      <c r="AG97" s="539"/>
      <c r="AH97" s="539"/>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108"/>
      <c r="BF97" s="109"/>
      <c r="BG97" s="109"/>
      <c r="BH97" s="109"/>
      <c r="BI97" s="128"/>
      <c r="BJ97" s="127"/>
      <c r="BK97" s="109"/>
      <c r="BL97" s="109"/>
      <c r="BM97" s="109"/>
      <c r="BN97" s="108"/>
      <c r="BO97" s="539"/>
      <c r="BP97" s="539"/>
      <c r="BQ97" s="539"/>
      <c r="BR97" s="539"/>
      <c r="BS97" s="539"/>
      <c r="BT97" s="539"/>
      <c r="BU97" s="539"/>
      <c r="BV97" s="539"/>
      <c r="BW97" s="539"/>
      <c r="BX97" s="539"/>
      <c r="BY97" s="539"/>
      <c r="BZ97" s="539"/>
      <c r="CA97" s="539"/>
      <c r="CB97" s="539"/>
      <c r="CC97" s="539"/>
      <c r="CD97" s="539"/>
      <c r="CE97" s="539"/>
      <c r="CF97" s="539"/>
      <c r="CG97" s="539"/>
      <c r="CH97" s="539"/>
      <c r="CI97" s="539"/>
      <c r="CJ97" s="539"/>
      <c r="CK97" s="539"/>
      <c r="CL97" s="539"/>
      <c r="CM97" s="539"/>
      <c r="CN97" s="539"/>
      <c r="CO97" s="539"/>
      <c r="CP97" s="539"/>
      <c r="CQ97" s="108"/>
      <c r="CR97" s="109"/>
      <c r="CS97" s="109"/>
      <c r="CT97" s="109"/>
      <c r="CU97" s="129"/>
    </row>
    <row r="98" spans="2:99" ht="9.75" customHeight="1">
      <c r="B98" s="607"/>
      <c r="C98" s="546"/>
      <c r="D98" s="546"/>
      <c r="E98" s="546"/>
      <c r="F98" s="546"/>
      <c r="G98" s="546"/>
      <c r="H98" s="546"/>
      <c r="I98" s="546"/>
      <c r="J98" s="546"/>
      <c r="K98" s="546"/>
      <c r="L98" s="546"/>
      <c r="M98" s="546"/>
      <c r="N98" s="546"/>
      <c r="O98" s="546"/>
      <c r="P98" s="546"/>
      <c r="Q98" s="546"/>
      <c r="R98" s="546"/>
      <c r="S98" s="546"/>
      <c r="T98" s="546"/>
      <c r="U98" s="546"/>
      <c r="V98" s="546"/>
      <c r="W98" s="584"/>
      <c r="X98" s="127"/>
      <c r="Y98" s="109"/>
      <c r="Z98" s="109"/>
      <c r="AA98" s="109"/>
      <c r="AB98" s="108"/>
      <c r="AC98" s="539"/>
      <c r="AD98" s="539"/>
      <c r="AE98" s="539"/>
      <c r="AF98" s="539"/>
      <c r="AG98" s="539"/>
      <c r="AH98" s="539"/>
      <c r="AI98" s="539"/>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108"/>
      <c r="BF98" s="109"/>
      <c r="BG98" s="109"/>
      <c r="BH98" s="109"/>
      <c r="BI98" s="128"/>
      <c r="BJ98" s="127"/>
      <c r="BK98" s="109"/>
      <c r="BL98" s="109"/>
      <c r="BM98" s="109"/>
      <c r="BN98" s="108"/>
      <c r="BO98" s="539"/>
      <c r="BP98" s="539"/>
      <c r="BQ98" s="539"/>
      <c r="BR98" s="539"/>
      <c r="BS98" s="539"/>
      <c r="BT98" s="539"/>
      <c r="BU98" s="539"/>
      <c r="BV98" s="539"/>
      <c r="BW98" s="539"/>
      <c r="BX98" s="539"/>
      <c r="BY98" s="539"/>
      <c r="BZ98" s="539"/>
      <c r="CA98" s="539"/>
      <c r="CB98" s="539"/>
      <c r="CC98" s="539"/>
      <c r="CD98" s="539"/>
      <c r="CE98" s="539"/>
      <c r="CF98" s="539"/>
      <c r="CG98" s="539"/>
      <c r="CH98" s="539"/>
      <c r="CI98" s="539"/>
      <c r="CJ98" s="539"/>
      <c r="CK98" s="539"/>
      <c r="CL98" s="539"/>
      <c r="CM98" s="539"/>
      <c r="CN98" s="539"/>
      <c r="CO98" s="539"/>
      <c r="CP98" s="539"/>
      <c r="CQ98" s="108"/>
      <c r="CR98" s="109"/>
      <c r="CS98" s="109"/>
      <c r="CT98" s="109"/>
      <c r="CU98" s="129"/>
    </row>
    <row r="99" spans="2:99" ht="9.75" customHeight="1">
      <c r="B99" s="607"/>
      <c r="C99" s="546"/>
      <c r="D99" s="546"/>
      <c r="E99" s="546"/>
      <c r="F99" s="546"/>
      <c r="G99" s="546"/>
      <c r="H99" s="546"/>
      <c r="I99" s="546"/>
      <c r="J99" s="546"/>
      <c r="K99" s="546"/>
      <c r="L99" s="546"/>
      <c r="M99" s="546"/>
      <c r="N99" s="546"/>
      <c r="O99" s="546"/>
      <c r="P99" s="546"/>
      <c r="Q99" s="546"/>
      <c r="R99" s="546"/>
      <c r="S99" s="546"/>
      <c r="T99" s="546"/>
      <c r="U99" s="546"/>
      <c r="V99" s="546"/>
      <c r="W99" s="584"/>
      <c r="X99" s="127"/>
      <c r="Y99" s="109"/>
      <c r="Z99" s="109"/>
      <c r="AA99" s="109"/>
      <c r="AB99" s="108"/>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108"/>
      <c r="BF99" s="109"/>
      <c r="BG99" s="109"/>
      <c r="BH99" s="109"/>
      <c r="BI99" s="128"/>
      <c r="BJ99" s="127"/>
      <c r="BK99" s="109"/>
      <c r="BL99" s="109"/>
      <c r="BM99" s="109"/>
      <c r="BN99" s="108"/>
      <c r="BO99" s="539"/>
      <c r="BP99" s="539"/>
      <c r="BQ99" s="539"/>
      <c r="BR99" s="539"/>
      <c r="BS99" s="539"/>
      <c r="BT99" s="539"/>
      <c r="BU99" s="539"/>
      <c r="BV99" s="539"/>
      <c r="BW99" s="539"/>
      <c r="BX99" s="539"/>
      <c r="BY99" s="539"/>
      <c r="BZ99" s="539"/>
      <c r="CA99" s="539"/>
      <c r="CB99" s="539"/>
      <c r="CC99" s="539"/>
      <c r="CD99" s="539"/>
      <c r="CE99" s="539"/>
      <c r="CF99" s="539"/>
      <c r="CG99" s="539"/>
      <c r="CH99" s="539"/>
      <c r="CI99" s="539"/>
      <c r="CJ99" s="539"/>
      <c r="CK99" s="539"/>
      <c r="CL99" s="539"/>
      <c r="CM99" s="539"/>
      <c r="CN99" s="539"/>
      <c r="CO99" s="539"/>
      <c r="CP99" s="539"/>
      <c r="CQ99" s="108"/>
      <c r="CR99" s="109"/>
      <c r="CS99" s="109"/>
      <c r="CT99" s="109"/>
      <c r="CU99" s="129"/>
    </row>
    <row r="100" spans="2:99" ht="9.75" customHeight="1">
      <c r="B100" s="607"/>
      <c r="C100" s="546"/>
      <c r="D100" s="546"/>
      <c r="E100" s="546"/>
      <c r="F100" s="546"/>
      <c r="G100" s="546"/>
      <c r="H100" s="546"/>
      <c r="I100" s="546"/>
      <c r="J100" s="546"/>
      <c r="K100" s="546"/>
      <c r="L100" s="546"/>
      <c r="M100" s="546"/>
      <c r="N100" s="546"/>
      <c r="O100" s="546"/>
      <c r="P100" s="546"/>
      <c r="Q100" s="546"/>
      <c r="R100" s="546"/>
      <c r="S100" s="546"/>
      <c r="T100" s="546"/>
      <c r="U100" s="546"/>
      <c r="V100" s="546"/>
      <c r="W100" s="584"/>
      <c r="X100" s="127"/>
      <c r="Y100" s="109"/>
      <c r="Z100" s="109"/>
      <c r="AA100" s="109"/>
      <c r="AB100" s="108"/>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108"/>
      <c r="BF100" s="109"/>
      <c r="BG100" s="109"/>
      <c r="BH100" s="109"/>
      <c r="BI100" s="128"/>
      <c r="BJ100" s="127"/>
      <c r="BK100" s="109"/>
      <c r="BL100" s="109"/>
      <c r="BM100" s="109"/>
      <c r="BN100" s="108"/>
      <c r="BO100" s="539"/>
      <c r="BP100" s="539"/>
      <c r="BQ100" s="539"/>
      <c r="BR100" s="539"/>
      <c r="BS100" s="539"/>
      <c r="BT100" s="539"/>
      <c r="BU100" s="539"/>
      <c r="BV100" s="539"/>
      <c r="BW100" s="539"/>
      <c r="BX100" s="539"/>
      <c r="BY100" s="539"/>
      <c r="BZ100" s="539"/>
      <c r="CA100" s="539"/>
      <c r="CB100" s="539"/>
      <c r="CC100" s="539"/>
      <c r="CD100" s="539"/>
      <c r="CE100" s="539"/>
      <c r="CF100" s="539"/>
      <c r="CG100" s="539"/>
      <c r="CH100" s="539"/>
      <c r="CI100" s="539"/>
      <c r="CJ100" s="539"/>
      <c r="CK100" s="539"/>
      <c r="CL100" s="539"/>
      <c r="CM100" s="539"/>
      <c r="CN100" s="539"/>
      <c r="CO100" s="539"/>
      <c r="CP100" s="539"/>
      <c r="CQ100" s="108"/>
      <c r="CR100" s="109"/>
      <c r="CS100" s="109"/>
      <c r="CT100" s="109"/>
      <c r="CU100" s="129"/>
    </row>
    <row r="101" spans="2:99" ht="9.75" customHeight="1">
      <c r="B101" s="607"/>
      <c r="C101" s="546"/>
      <c r="D101" s="546"/>
      <c r="E101" s="546"/>
      <c r="F101" s="546"/>
      <c r="G101" s="546"/>
      <c r="H101" s="546"/>
      <c r="I101" s="546"/>
      <c r="J101" s="546"/>
      <c r="K101" s="546"/>
      <c r="L101" s="546"/>
      <c r="M101" s="546"/>
      <c r="N101" s="546"/>
      <c r="O101" s="546"/>
      <c r="P101" s="546"/>
      <c r="Q101" s="546"/>
      <c r="R101" s="546"/>
      <c r="S101" s="546"/>
      <c r="T101" s="546"/>
      <c r="U101" s="546"/>
      <c r="V101" s="546"/>
      <c r="W101" s="584"/>
      <c r="X101" s="127"/>
      <c r="Y101" s="109"/>
      <c r="Z101" s="109"/>
      <c r="AA101" s="109"/>
      <c r="AB101" s="108"/>
      <c r="AC101" s="539"/>
      <c r="AD101" s="539"/>
      <c r="AE101" s="539"/>
      <c r="AF101" s="539"/>
      <c r="AG101" s="539"/>
      <c r="AH101" s="539"/>
      <c r="AI101" s="539"/>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108"/>
      <c r="BF101" s="109"/>
      <c r="BG101" s="109"/>
      <c r="BH101" s="109"/>
      <c r="BI101" s="128"/>
      <c r="BJ101" s="127"/>
      <c r="BK101" s="109"/>
      <c r="BL101" s="109"/>
      <c r="BM101" s="109"/>
      <c r="BN101" s="108"/>
      <c r="BO101" s="539"/>
      <c r="BP101" s="539"/>
      <c r="BQ101" s="539"/>
      <c r="BR101" s="539"/>
      <c r="BS101" s="539"/>
      <c r="BT101" s="539"/>
      <c r="BU101" s="539"/>
      <c r="BV101" s="539"/>
      <c r="BW101" s="539"/>
      <c r="BX101" s="539"/>
      <c r="BY101" s="539"/>
      <c r="BZ101" s="539"/>
      <c r="CA101" s="539"/>
      <c r="CB101" s="539"/>
      <c r="CC101" s="539"/>
      <c r="CD101" s="539"/>
      <c r="CE101" s="539"/>
      <c r="CF101" s="539"/>
      <c r="CG101" s="539"/>
      <c r="CH101" s="539"/>
      <c r="CI101" s="539"/>
      <c r="CJ101" s="539"/>
      <c r="CK101" s="539"/>
      <c r="CL101" s="539"/>
      <c r="CM101" s="539"/>
      <c r="CN101" s="539"/>
      <c r="CO101" s="539"/>
      <c r="CP101" s="539"/>
      <c r="CQ101" s="108"/>
      <c r="CR101" s="109"/>
      <c r="CS101" s="109"/>
      <c r="CT101" s="109"/>
      <c r="CU101" s="129"/>
    </row>
    <row r="102" spans="2:99" ht="9.75" customHeight="1">
      <c r="B102" s="607"/>
      <c r="C102" s="546"/>
      <c r="D102" s="546"/>
      <c r="E102" s="546"/>
      <c r="F102" s="546"/>
      <c r="G102" s="546"/>
      <c r="H102" s="546"/>
      <c r="I102" s="546"/>
      <c r="J102" s="546"/>
      <c r="K102" s="546"/>
      <c r="L102" s="546"/>
      <c r="M102" s="546"/>
      <c r="N102" s="546"/>
      <c r="O102" s="546"/>
      <c r="P102" s="546"/>
      <c r="Q102" s="546"/>
      <c r="R102" s="546"/>
      <c r="S102" s="546"/>
      <c r="T102" s="546"/>
      <c r="U102" s="546"/>
      <c r="V102" s="546"/>
      <c r="W102" s="584"/>
      <c r="X102" s="127"/>
      <c r="Y102" s="109"/>
      <c r="Z102" s="109"/>
      <c r="AA102" s="109"/>
      <c r="AB102" s="108"/>
      <c r="AC102" s="539"/>
      <c r="AD102" s="539"/>
      <c r="AE102" s="539"/>
      <c r="AF102" s="539"/>
      <c r="AG102" s="539"/>
      <c r="AH102" s="539"/>
      <c r="AI102" s="539"/>
      <c r="AJ102" s="539"/>
      <c r="AK102" s="539"/>
      <c r="AL102" s="539"/>
      <c r="AM102" s="539"/>
      <c r="AN102" s="539"/>
      <c r="AO102" s="539"/>
      <c r="AP102" s="539"/>
      <c r="AQ102" s="539"/>
      <c r="AR102" s="539"/>
      <c r="AS102" s="539"/>
      <c r="AT102" s="539"/>
      <c r="AU102" s="539"/>
      <c r="AV102" s="539"/>
      <c r="AW102" s="539"/>
      <c r="AX102" s="539"/>
      <c r="AY102" s="539"/>
      <c r="AZ102" s="539"/>
      <c r="BA102" s="539"/>
      <c r="BB102" s="539"/>
      <c r="BC102" s="539"/>
      <c r="BD102" s="539"/>
      <c r="BE102" s="108"/>
      <c r="BF102" s="109"/>
      <c r="BG102" s="109"/>
      <c r="BH102" s="109"/>
      <c r="BI102" s="128"/>
      <c r="BJ102" s="127"/>
      <c r="BK102" s="109"/>
      <c r="BL102" s="109"/>
      <c r="BM102" s="109"/>
      <c r="BN102" s="108"/>
      <c r="BO102" s="539"/>
      <c r="BP102" s="539"/>
      <c r="BQ102" s="539"/>
      <c r="BR102" s="539"/>
      <c r="BS102" s="539"/>
      <c r="BT102" s="539"/>
      <c r="BU102" s="539"/>
      <c r="BV102" s="539"/>
      <c r="BW102" s="539"/>
      <c r="BX102" s="539"/>
      <c r="BY102" s="539"/>
      <c r="BZ102" s="539"/>
      <c r="CA102" s="539"/>
      <c r="CB102" s="539"/>
      <c r="CC102" s="539"/>
      <c r="CD102" s="539"/>
      <c r="CE102" s="539"/>
      <c r="CF102" s="539"/>
      <c r="CG102" s="539"/>
      <c r="CH102" s="539"/>
      <c r="CI102" s="539"/>
      <c r="CJ102" s="539"/>
      <c r="CK102" s="539"/>
      <c r="CL102" s="539"/>
      <c r="CM102" s="539"/>
      <c r="CN102" s="539"/>
      <c r="CO102" s="539"/>
      <c r="CP102" s="539"/>
      <c r="CQ102" s="108"/>
      <c r="CR102" s="109"/>
      <c r="CS102" s="109"/>
      <c r="CT102" s="109"/>
      <c r="CU102" s="129"/>
    </row>
    <row r="103" spans="2:99" ht="9.75" customHeight="1">
      <c r="B103" s="607"/>
      <c r="C103" s="546"/>
      <c r="D103" s="546"/>
      <c r="E103" s="546"/>
      <c r="F103" s="546"/>
      <c r="G103" s="546"/>
      <c r="H103" s="546"/>
      <c r="I103" s="546"/>
      <c r="J103" s="546"/>
      <c r="K103" s="546"/>
      <c r="L103" s="546"/>
      <c r="M103" s="546"/>
      <c r="N103" s="546"/>
      <c r="O103" s="546"/>
      <c r="P103" s="546"/>
      <c r="Q103" s="546"/>
      <c r="R103" s="546"/>
      <c r="S103" s="546"/>
      <c r="T103" s="546"/>
      <c r="U103" s="546"/>
      <c r="V103" s="546"/>
      <c r="W103" s="584"/>
      <c r="X103" s="127"/>
      <c r="Y103" s="109"/>
      <c r="Z103" s="109"/>
      <c r="AA103" s="109"/>
      <c r="AB103" s="108"/>
      <c r="AC103" s="539"/>
      <c r="AD103" s="539"/>
      <c r="AE103" s="539"/>
      <c r="AF103" s="539"/>
      <c r="AG103" s="539"/>
      <c r="AH103" s="539"/>
      <c r="AI103" s="539"/>
      <c r="AJ103" s="539"/>
      <c r="AK103" s="539"/>
      <c r="AL103" s="539"/>
      <c r="AM103" s="539"/>
      <c r="AN103" s="539"/>
      <c r="AO103" s="539"/>
      <c r="AP103" s="539"/>
      <c r="AQ103" s="539"/>
      <c r="AR103" s="539"/>
      <c r="AS103" s="539"/>
      <c r="AT103" s="539"/>
      <c r="AU103" s="539"/>
      <c r="AV103" s="539"/>
      <c r="AW103" s="539"/>
      <c r="AX103" s="539"/>
      <c r="AY103" s="539"/>
      <c r="AZ103" s="539"/>
      <c r="BA103" s="539"/>
      <c r="BB103" s="539"/>
      <c r="BC103" s="539"/>
      <c r="BD103" s="539"/>
      <c r="BE103" s="108"/>
      <c r="BF103" s="109"/>
      <c r="BG103" s="109"/>
      <c r="BH103" s="109"/>
      <c r="BI103" s="128"/>
      <c r="BJ103" s="127"/>
      <c r="BK103" s="109"/>
      <c r="BL103" s="109"/>
      <c r="BM103" s="109"/>
      <c r="BN103" s="108"/>
      <c r="BO103" s="539"/>
      <c r="BP103" s="539"/>
      <c r="BQ103" s="539"/>
      <c r="BR103" s="539"/>
      <c r="BS103" s="539"/>
      <c r="BT103" s="539"/>
      <c r="BU103" s="539"/>
      <c r="BV103" s="539"/>
      <c r="BW103" s="539"/>
      <c r="BX103" s="539"/>
      <c r="BY103" s="539"/>
      <c r="BZ103" s="539"/>
      <c r="CA103" s="539"/>
      <c r="CB103" s="539"/>
      <c r="CC103" s="539"/>
      <c r="CD103" s="539"/>
      <c r="CE103" s="539"/>
      <c r="CF103" s="539"/>
      <c r="CG103" s="539"/>
      <c r="CH103" s="539"/>
      <c r="CI103" s="539"/>
      <c r="CJ103" s="539"/>
      <c r="CK103" s="539"/>
      <c r="CL103" s="539"/>
      <c r="CM103" s="539"/>
      <c r="CN103" s="539"/>
      <c r="CO103" s="539"/>
      <c r="CP103" s="539"/>
      <c r="CQ103" s="108"/>
      <c r="CR103" s="109"/>
      <c r="CS103" s="109"/>
      <c r="CT103" s="109"/>
      <c r="CU103" s="129"/>
    </row>
    <row r="104" spans="2:99" ht="9.75" customHeight="1">
      <c r="B104" s="607"/>
      <c r="C104" s="546"/>
      <c r="D104" s="546"/>
      <c r="E104" s="546"/>
      <c r="F104" s="546"/>
      <c r="G104" s="546"/>
      <c r="H104" s="546"/>
      <c r="I104" s="546"/>
      <c r="J104" s="546"/>
      <c r="K104" s="546"/>
      <c r="L104" s="546"/>
      <c r="M104" s="546"/>
      <c r="N104" s="546"/>
      <c r="O104" s="546"/>
      <c r="P104" s="546"/>
      <c r="Q104" s="546"/>
      <c r="R104" s="546"/>
      <c r="S104" s="546"/>
      <c r="T104" s="546"/>
      <c r="U104" s="546"/>
      <c r="V104" s="546"/>
      <c r="W104" s="584"/>
      <c r="X104" s="127"/>
      <c r="Y104" s="109"/>
      <c r="Z104" s="109"/>
      <c r="AA104" s="109"/>
      <c r="AB104" s="108"/>
      <c r="AC104" s="539"/>
      <c r="AD104" s="539"/>
      <c r="AE104" s="539"/>
      <c r="AF104" s="539"/>
      <c r="AG104" s="539"/>
      <c r="AH104" s="539"/>
      <c r="AI104" s="539"/>
      <c r="AJ104" s="539"/>
      <c r="AK104" s="539"/>
      <c r="AL104" s="539"/>
      <c r="AM104" s="539"/>
      <c r="AN104" s="539"/>
      <c r="AO104" s="539"/>
      <c r="AP104" s="539"/>
      <c r="AQ104" s="539"/>
      <c r="AR104" s="539"/>
      <c r="AS104" s="539"/>
      <c r="AT104" s="539"/>
      <c r="AU104" s="539"/>
      <c r="AV104" s="539"/>
      <c r="AW104" s="539"/>
      <c r="AX104" s="539"/>
      <c r="AY104" s="539"/>
      <c r="AZ104" s="539"/>
      <c r="BA104" s="539"/>
      <c r="BB104" s="539"/>
      <c r="BC104" s="539"/>
      <c r="BD104" s="539"/>
      <c r="BE104" s="108"/>
      <c r="BF104" s="109"/>
      <c r="BG104" s="109"/>
      <c r="BH104" s="109"/>
      <c r="BI104" s="128"/>
      <c r="BJ104" s="127"/>
      <c r="BK104" s="109"/>
      <c r="BL104" s="109"/>
      <c r="BM104" s="109"/>
      <c r="BN104" s="108"/>
      <c r="BO104" s="539"/>
      <c r="BP104" s="539"/>
      <c r="BQ104" s="539"/>
      <c r="BR104" s="539"/>
      <c r="BS104" s="539"/>
      <c r="BT104" s="539"/>
      <c r="BU104" s="539"/>
      <c r="BV104" s="539"/>
      <c r="BW104" s="539"/>
      <c r="BX104" s="539"/>
      <c r="BY104" s="539"/>
      <c r="BZ104" s="539"/>
      <c r="CA104" s="539"/>
      <c r="CB104" s="539"/>
      <c r="CC104" s="539"/>
      <c r="CD104" s="539"/>
      <c r="CE104" s="539"/>
      <c r="CF104" s="539"/>
      <c r="CG104" s="539"/>
      <c r="CH104" s="539"/>
      <c r="CI104" s="539"/>
      <c r="CJ104" s="539"/>
      <c r="CK104" s="539"/>
      <c r="CL104" s="539"/>
      <c r="CM104" s="539"/>
      <c r="CN104" s="539"/>
      <c r="CO104" s="539"/>
      <c r="CP104" s="539"/>
      <c r="CQ104" s="108"/>
      <c r="CR104" s="109"/>
      <c r="CS104" s="109"/>
      <c r="CT104" s="109"/>
      <c r="CU104" s="129"/>
    </row>
    <row r="105" spans="2:99" ht="9.75" customHeight="1">
      <c r="B105" s="607"/>
      <c r="C105" s="546"/>
      <c r="D105" s="546"/>
      <c r="E105" s="546"/>
      <c r="F105" s="546"/>
      <c r="G105" s="546"/>
      <c r="H105" s="546"/>
      <c r="I105" s="546"/>
      <c r="J105" s="546"/>
      <c r="K105" s="546"/>
      <c r="L105" s="546"/>
      <c r="M105" s="546"/>
      <c r="N105" s="546"/>
      <c r="O105" s="546"/>
      <c r="P105" s="546"/>
      <c r="Q105" s="546"/>
      <c r="R105" s="546"/>
      <c r="S105" s="546"/>
      <c r="T105" s="546"/>
      <c r="U105" s="546"/>
      <c r="V105" s="546"/>
      <c r="W105" s="584"/>
      <c r="X105" s="127"/>
      <c r="Y105" s="109"/>
      <c r="Z105" s="109"/>
      <c r="AA105" s="109"/>
      <c r="AB105" s="108"/>
      <c r="AC105" s="539"/>
      <c r="AD105" s="539"/>
      <c r="AE105" s="539"/>
      <c r="AF105" s="539"/>
      <c r="AG105" s="539"/>
      <c r="AH105" s="539"/>
      <c r="AI105" s="539"/>
      <c r="AJ105" s="539"/>
      <c r="AK105" s="539"/>
      <c r="AL105" s="539"/>
      <c r="AM105" s="539"/>
      <c r="AN105" s="539"/>
      <c r="AO105" s="539"/>
      <c r="AP105" s="539"/>
      <c r="AQ105" s="539"/>
      <c r="AR105" s="539"/>
      <c r="AS105" s="539"/>
      <c r="AT105" s="539"/>
      <c r="AU105" s="539"/>
      <c r="AV105" s="539"/>
      <c r="AW105" s="539"/>
      <c r="AX105" s="539"/>
      <c r="AY105" s="539"/>
      <c r="AZ105" s="539"/>
      <c r="BA105" s="539"/>
      <c r="BB105" s="539"/>
      <c r="BC105" s="539"/>
      <c r="BD105" s="539"/>
      <c r="BE105" s="108"/>
      <c r="BF105" s="109"/>
      <c r="BG105" s="109"/>
      <c r="BH105" s="109"/>
      <c r="BI105" s="128"/>
      <c r="BJ105" s="127"/>
      <c r="BK105" s="109"/>
      <c r="BL105" s="109"/>
      <c r="BM105" s="109"/>
      <c r="BN105" s="108"/>
      <c r="BO105" s="539"/>
      <c r="BP105" s="539"/>
      <c r="BQ105" s="539"/>
      <c r="BR105" s="539"/>
      <c r="BS105" s="539"/>
      <c r="BT105" s="539"/>
      <c r="BU105" s="539"/>
      <c r="BV105" s="539"/>
      <c r="BW105" s="539"/>
      <c r="BX105" s="539"/>
      <c r="BY105" s="539"/>
      <c r="BZ105" s="539"/>
      <c r="CA105" s="539"/>
      <c r="CB105" s="539"/>
      <c r="CC105" s="539"/>
      <c r="CD105" s="539"/>
      <c r="CE105" s="539"/>
      <c r="CF105" s="539"/>
      <c r="CG105" s="539"/>
      <c r="CH105" s="539"/>
      <c r="CI105" s="539"/>
      <c r="CJ105" s="539"/>
      <c r="CK105" s="539"/>
      <c r="CL105" s="539"/>
      <c r="CM105" s="539"/>
      <c r="CN105" s="539"/>
      <c r="CO105" s="539"/>
      <c r="CP105" s="539"/>
      <c r="CQ105" s="108"/>
      <c r="CR105" s="109"/>
      <c r="CS105" s="109"/>
      <c r="CT105" s="109"/>
      <c r="CU105" s="129"/>
    </row>
    <row r="106" spans="2:99" ht="9.75" customHeight="1">
      <c r="B106" s="607"/>
      <c r="C106" s="546"/>
      <c r="D106" s="546"/>
      <c r="E106" s="546"/>
      <c r="F106" s="546"/>
      <c r="G106" s="546"/>
      <c r="H106" s="546"/>
      <c r="I106" s="546"/>
      <c r="J106" s="546"/>
      <c r="K106" s="546"/>
      <c r="L106" s="546"/>
      <c r="M106" s="546"/>
      <c r="N106" s="546"/>
      <c r="O106" s="546"/>
      <c r="P106" s="546"/>
      <c r="Q106" s="546"/>
      <c r="R106" s="546"/>
      <c r="S106" s="546"/>
      <c r="T106" s="546"/>
      <c r="U106" s="546"/>
      <c r="V106" s="546"/>
      <c r="W106" s="584"/>
      <c r="X106" s="127"/>
      <c r="Y106" s="109"/>
      <c r="Z106" s="109"/>
      <c r="AA106" s="109"/>
      <c r="AB106" s="108"/>
      <c r="AC106" s="539"/>
      <c r="AD106" s="539"/>
      <c r="AE106" s="539"/>
      <c r="AF106" s="539"/>
      <c r="AG106" s="539"/>
      <c r="AH106" s="539"/>
      <c r="AI106" s="539"/>
      <c r="AJ106" s="539"/>
      <c r="AK106" s="539"/>
      <c r="AL106" s="539"/>
      <c r="AM106" s="539"/>
      <c r="AN106" s="539"/>
      <c r="AO106" s="539"/>
      <c r="AP106" s="539"/>
      <c r="AQ106" s="539"/>
      <c r="AR106" s="539"/>
      <c r="AS106" s="539"/>
      <c r="AT106" s="539"/>
      <c r="AU106" s="539"/>
      <c r="AV106" s="539"/>
      <c r="AW106" s="539"/>
      <c r="AX106" s="539"/>
      <c r="AY106" s="539"/>
      <c r="AZ106" s="539"/>
      <c r="BA106" s="539"/>
      <c r="BB106" s="539"/>
      <c r="BC106" s="539"/>
      <c r="BD106" s="539"/>
      <c r="BE106" s="108"/>
      <c r="BF106" s="109"/>
      <c r="BG106" s="109"/>
      <c r="BH106" s="109"/>
      <c r="BI106" s="128"/>
      <c r="BJ106" s="127"/>
      <c r="BK106" s="109"/>
      <c r="BL106" s="109"/>
      <c r="BM106" s="109"/>
      <c r="BN106" s="108"/>
      <c r="BO106" s="539"/>
      <c r="BP106" s="539"/>
      <c r="BQ106" s="539"/>
      <c r="BR106" s="539"/>
      <c r="BS106" s="539"/>
      <c r="BT106" s="539"/>
      <c r="BU106" s="539"/>
      <c r="BV106" s="539"/>
      <c r="BW106" s="539"/>
      <c r="BX106" s="539"/>
      <c r="BY106" s="539"/>
      <c r="BZ106" s="539"/>
      <c r="CA106" s="539"/>
      <c r="CB106" s="539"/>
      <c r="CC106" s="539"/>
      <c r="CD106" s="539"/>
      <c r="CE106" s="539"/>
      <c r="CF106" s="539"/>
      <c r="CG106" s="539"/>
      <c r="CH106" s="539"/>
      <c r="CI106" s="539"/>
      <c r="CJ106" s="539"/>
      <c r="CK106" s="539"/>
      <c r="CL106" s="539"/>
      <c r="CM106" s="539"/>
      <c r="CN106" s="539"/>
      <c r="CO106" s="539"/>
      <c r="CP106" s="539"/>
      <c r="CQ106" s="108"/>
      <c r="CR106" s="109"/>
      <c r="CS106" s="109"/>
      <c r="CT106" s="109"/>
      <c r="CU106" s="129"/>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6"/>
      <c r="X107" s="130"/>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2"/>
      <c r="BJ107" s="130"/>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3"/>
    </row>
    <row r="108" spans="2:99" ht="7.5" customHeight="1">
      <c r="B108" s="644" t="s">
        <v>223</v>
      </c>
      <c r="C108" s="645"/>
      <c r="D108" s="645"/>
      <c r="E108" s="645"/>
      <c r="F108" s="645"/>
      <c r="G108" s="645"/>
      <c r="H108" s="650" t="s">
        <v>208</v>
      </c>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50"/>
      <c r="CC108" s="650"/>
      <c r="CD108" s="650"/>
      <c r="CE108" s="650"/>
      <c r="CF108" s="650"/>
      <c r="CG108" s="650"/>
      <c r="CH108" s="650"/>
      <c r="CI108" s="650"/>
      <c r="CJ108" s="650"/>
      <c r="CK108" s="650"/>
      <c r="CL108" s="650"/>
      <c r="CM108" s="650"/>
      <c r="CN108" s="650"/>
      <c r="CO108" s="650"/>
      <c r="CP108" s="650"/>
      <c r="CQ108" s="650"/>
      <c r="CR108" s="650"/>
      <c r="CS108" s="650"/>
      <c r="CT108" s="650"/>
      <c r="CU108" s="651"/>
    </row>
    <row r="109" spans="2:99" ht="7.5" customHeight="1">
      <c r="B109" s="646"/>
      <c r="C109" s="647"/>
      <c r="D109" s="647"/>
      <c r="E109" s="647"/>
      <c r="F109" s="647"/>
      <c r="G109" s="647"/>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T109" s="652"/>
      <c r="AU109" s="652"/>
      <c r="AV109" s="652"/>
      <c r="AW109" s="652"/>
      <c r="AX109" s="652"/>
      <c r="AY109" s="652"/>
      <c r="AZ109" s="652"/>
      <c r="BA109" s="652"/>
      <c r="BB109" s="652"/>
      <c r="BC109" s="652"/>
      <c r="BD109" s="652"/>
      <c r="BE109" s="652"/>
      <c r="BF109" s="652"/>
      <c r="BG109" s="652"/>
      <c r="BH109" s="652"/>
      <c r="BI109" s="652"/>
      <c r="BJ109" s="652"/>
      <c r="BK109" s="652"/>
      <c r="BL109" s="652"/>
      <c r="BM109" s="652"/>
      <c r="BN109" s="652"/>
      <c r="BO109" s="652"/>
      <c r="BP109" s="652"/>
      <c r="BQ109" s="652"/>
      <c r="BR109" s="652"/>
      <c r="BS109" s="652"/>
      <c r="BT109" s="652"/>
      <c r="BU109" s="652"/>
      <c r="BV109" s="652"/>
      <c r="BW109" s="652"/>
      <c r="BX109" s="652"/>
      <c r="BY109" s="652"/>
      <c r="BZ109" s="652"/>
      <c r="CA109" s="652"/>
      <c r="CB109" s="652"/>
      <c r="CC109" s="652"/>
      <c r="CD109" s="652"/>
      <c r="CE109" s="652"/>
      <c r="CF109" s="652"/>
      <c r="CG109" s="652"/>
      <c r="CH109" s="652"/>
      <c r="CI109" s="652"/>
      <c r="CJ109" s="652"/>
      <c r="CK109" s="652"/>
      <c r="CL109" s="652"/>
      <c r="CM109" s="652"/>
      <c r="CN109" s="652"/>
      <c r="CO109" s="652"/>
      <c r="CP109" s="652"/>
      <c r="CQ109" s="652"/>
      <c r="CR109" s="652"/>
      <c r="CS109" s="652"/>
      <c r="CT109" s="652"/>
      <c r="CU109" s="653"/>
    </row>
    <row r="110" spans="2:99" ht="7.5" customHeight="1">
      <c r="B110" s="646"/>
      <c r="C110" s="647"/>
      <c r="D110" s="647"/>
      <c r="E110" s="647"/>
      <c r="F110" s="647"/>
      <c r="G110" s="647"/>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c r="AN110" s="652"/>
      <c r="AO110" s="652"/>
      <c r="AP110" s="652"/>
      <c r="AQ110" s="652"/>
      <c r="AR110" s="652"/>
      <c r="AS110" s="652"/>
      <c r="AT110" s="652"/>
      <c r="AU110" s="652"/>
      <c r="AV110" s="652"/>
      <c r="AW110" s="652"/>
      <c r="AX110" s="652"/>
      <c r="AY110" s="652"/>
      <c r="AZ110" s="652"/>
      <c r="BA110" s="652"/>
      <c r="BB110" s="652"/>
      <c r="BC110" s="652"/>
      <c r="BD110" s="652"/>
      <c r="BE110" s="652"/>
      <c r="BF110" s="652"/>
      <c r="BG110" s="652"/>
      <c r="BH110" s="652"/>
      <c r="BI110" s="652"/>
      <c r="BJ110" s="652"/>
      <c r="BK110" s="652"/>
      <c r="BL110" s="652"/>
      <c r="BM110" s="652"/>
      <c r="BN110" s="652"/>
      <c r="BO110" s="652"/>
      <c r="BP110" s="652"/>
      <c r="BQ110" s="652"/>
      <c r="BR110" s="652"/>
      <c r="BS110" s="652"/>
      <c r="BT110" s="652"/>
      <c r="BU110" s="652"/>
      <c r="BV110" s="652"/>
      <c r="BW110" s="652"/>
      <c r="BX110" s="652"/>
      <c r="BY110" s="652"/>
      <c r="BZ110" s="652"/>
      <c r="CA110" s="652"/>
      <c r="CB110" s="652"/>
      <c r="CC110" s="652"/>
      <c r="CD110" s="652"/>
      <c r="CE110" s="652"/>
      <c r="CF110" s="652"/>
      <c r="CG110" s="652"/>
      <c r="CH110" s="652"/>
      <c r="CI110" s="652"/>
      <c r="CJ110" s="652"/>
      <c r="CK110" s="652"/>
      <c r="CL110" s="652"/>
      <c r="CM110" s="652"/>
      <c r="CN110" s="652"/>
      <c r="CO110" s="652"/>
      <c r="CP110" s="652"/>
      <c r="CQ110" s="652"/>
      <c r="CR110" s="652"/>
      <c r="CS110" s="652"/>
      <c r="CT110" s="652"/>
      <c r="CU110" s="653"/>
    </row>
    <row r="111" spans="2:99" ht="7.5" customHeight="1" thickBot="1">
      <c r="B111" s="648"/>
      <c r="C111" s="649"/>
      <c r="D111" s="649"/>
      <c r="E111" s="649"/>
      <c r="F111" s="649"/>
      <c r="G111" s="649"/>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c r="AO111" s="654"/>
      <c r="AP111" s="654"/>
      <c r="AQ111" s="654"/>
      <c r="AR111" s="654"/>
      <c r="AS111" s="654"/>
      <c r="AT111" s="654"/>
      <c r="AU111" s="654"/>
      <c r="AV111" s="654"/>
      <c r="AW111" s="654"/>
      <c r="AX111" s="654"/>
      <c r="AY111" s="654"/>
      <c r="AZ111" s="654"/>
      <c r="BA111" s="654"/>
      <c r="BB111" s="654"/>
      <c r="BC111" s="654"/>
      <c r="BD111" s="654"/>
      <c r="BE111" s="654"/>
      <c r="BF111" s="654"/>
      <c r="BG111" s="654"/>
      <c r="BH111" s="654"/>
      <c r="BI111" s="654"/>
      <c r="BJ111" s="654"/>
      <c r="BK111" s="654"/>
      <c r="BL111" s="654"/>
      <c r="BM111" s="654"/>
      <c r="BN111" s="654"/>
      <c r="BO111" s="654"/>
      <c r="BP111" s="654"/>
      <c r="BQ111" s="654"/>
      <c r="BR111" s="654"/>
      <c r="BS111" s="654"/>
      <c r="BT111" s="654"/>
      <c r="BU111" s="654"/>
      <c r="BV111" s="654"/>
      <c r="BW111" s="654"/>
      <c r="BX111" s="654"/>
      <c r="BY111" s="654"/>
      <c r="BZ111" s="654"/>
      <c r="CA111" s="654"/>
      <c r="CB111" s="654"/>
      <c r="CC111" s="654"/>
      <c r="CD111" s="654"/>
      <c r="CE111" s="654"/>
      <c r="CF111" s="654"/>
      <c r="CG111" s="654"/>
      <c r="CH111" s="654"/>
      <c r="CI111" s="654"/>
      <c r="CJ111" s="654"/>
      <c r="CK111" s="654"/>
      <c r="CL111" s="654"/>
      <c r="CM111" s="654"/>
      <c r="CN111" s="654"/>
      <c r="CO111" s="654"/>
      <c r="CP111" s="654"/>
      <c r="CQ111" s="654"/>
      <c r="CR111" s="654"/>
      <c r="CS111" s="654"/>
      <c r="CT111" s="654"/>
      <c r="CU111" s="655"/>
    </row>
    <row r="112" spans="2:99" ht="11" customHeight="1">
      <c r="B112" s="656"/>
      <c r="C112" s="656"/>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56"/>
      <c r="BQ112" s="656"/>
      <c r="BR112" s="656"/>
      <c r="BS112" s="656"/>
      <c r="BT112" s="656"/>
      <c r="BU112" s="656"/>
      <c r="BV112" s="656"/>
      <c r="BW112" s="656"/>
      <c r="BX112" s="656"/>
      <c r="BY112" s="656"/>
      <c r="BZ112" s="656"/>
      <c r="CA112" s="656"/>
      <c r="CB112" s="656"/>
      <c r="CC112" s="656"/>
      <c r="CD112" s="656"/>
      <c r="CE112" s="656"/>
      <c r="CF112" s="656"/>
      <c r="CG112" s="656"/>
      <c r="CH112" s="656"/>
      <c r="CI112" s="656"/>
      <c r="CJ112" s="656"/>
      <c r="CK112" s="656"/>
      <c r="CL112" s="656"/>
      <c r="CM112" s="656"/>
      <c r="CN112" s="656"/>
      <c r="CO112" s="656"/>
      <c r="CP112" s="656"/>
      <c r="CQ112" s="656"/>
      <c r="CR112" s="656"/>
      <c r="CS112" s="656"/>
      <c r="CT112" s="656"/>
      <c r="CU112" s="656"/>
    </row>
    <row r="113" spans="2:99" ht="11" customHeight="1">
      <c r="B113" s="657" t="s">
        <v>224</v>
      </c>
      <c r="C113" s="657"/>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57"/>
      <c r="BQ113" s="657"/>
      <c r="BR113" s="657"/>
      <c r="BS113" s="657"/>
      <c r="BT113" s="657"/>
      <c r="BU113" s="657"/>
      <c r="BV113" s="657"/>
      <c r="BW113" s="657"/>
      <c r="BX113" s="657"/>
      <c r="BY113" s="657"/>
      <c r="BZ113" s="657"/>
      <c r="CA113" s="657"/>
      <c r="CB113" s="657"/>
      <c r="CC113" s="657"/>
      <c r="CD113" s="657"/>
      <c r="CE113" s="657"/>
      <c r="CF113" s="657"/>
      <c r="CG113" s="657"/>
      <c r="CH113" s="657"/>
      <c r="CI113" s="657"/>
      <c r="CJ113" s="657"/>
      <c r="CK113" s="657"/>
      <c r="CL113" s="657"/>
      <c r="CM113" s="657"/>
      <c r="CN113" s="657"/>
      <c r="CO113" s="657"/>
      <c r="CP113" s="657"/>
      <c r="CQ113" s="657"/>
      <c r="CR113" s="657"/>
      <c r="CS113" s="657"/>
      <c r="CT113" s="657"/>
      <c r="CU113" s="657"/>
    </row>
    <row r="114" spans="2:99" ht="11" customHeight="1">
      <c r="B114" s="657" t="s">
        <v>225</v>
      </c>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57"/>
      <c r="BQ114" s="657"/>
      <c r="BR114" s="657"/>
      <c r="BS114" s="657"/>
      <c r="BT114" s="657"/>
      <c r="BU114" s="657"/>
      <c r="BV114" s="657"/>
      <c r="BW114" s="657"/>
      <c r="BX114" s="657"/>
      <c r="BY114" s="657"/>
      <c r="BZ114" s="657"/>
      <c r="CA114" s="657"/>
      <c r="CB114" s="657"/>
      <c r="CC114" s="657"/>
      <c r="CD114" s="657"/>
      <c r="CE114" s="657"/>
      <c r="CF114" s="657"/>
      <c r="CG114" s="657"/>
      <c r="CH114" s="657"/>
      <c r="CI114" s="657"/>
      <c r="CJ114" s="657"/>
      <c r="CK114" s="657"/>
      <c r="CL114" s="657"/>
      <c r="CM114" s="657"/>
      <c r="CN114" s="657"/>
      <c r="CO114" s="657"/>
      <c r="CP114" s="657"/>
      <c r="CQ114" s="657"/>
      <c r="CR114" s="657"/>
      <c r="CS114" s="657"/>
      <c r="CT114" s="657"/>
      <c r="CU114" s="657"/>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23" priority="1">
      <formula>($AK43&lt;&gt;"-")</formula>
    </cfRule>
  </conditionalFormatting>
  <conditionalFormatting sqref="CE43">
    <cfRule type="cellIs" dxfId="22" priority="2" operator="equal">
      <formula>"検出"</formula>
    </cfRule>
  </conditionalFormatting>
  <dataValidations count="2">
    <dataValidation type="list" allowBlank="1" showInputMessage="1" showErrorMessage="1" sqref="M16:Z17" xr:uid="{FF255B0E-D3D5-4536-B92E-E547855F42B4}">
      <formula1>"持ち込み,郵送"</formula1>
    </dataValidation>
    <dataValidation allowBlank="1" showErrorMessage="1" sqref="CW43:DA43 CW45:DA45 CW47:DA47 CW49:DA49 CW51:DA51" xr:uid="{F62D2EBB-CA6E-45CE-851E-B342C0FEEBBC}"/>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835EB-AB95-4952-BC2E-13316A6360F4}">
  <sheetPr>
    <pageSetUpPr fitToPage="1"/>
  </sheetPr>
  <dimension ref="A1:DA114"/>
  <sheetViews>
    <sheetView showZeros="0" view="pageBreakPreview" topLeftCell="B1" zoomScaleNormal="115" zoomScaleSheetLayoutView="100" workbookViewId="0">
      <selection activeCell="L43" sqref="L43:Y52"/>
    </sheetView>
    <sheetView workbookViewId="1"/>
  </sheetViews>
  <sheetFormatPr defaultColWidth="14.46484375" defaultRowHeight="15" customHeight="1"/>
  <cols>
    <col min="1" max="1" width="1.6640625" style="106" customWidth="1"/>
    <col min="2" max="99" width="1.33203125" style="106" customWidth="1"/>
    <col min="100" max="100" width="8.6640625" style="106" customWidth="1"/>
    <col min="101" max="101" width="14.46484375" style="106" customWidth="1"/>
    <col min="102" max="16384" width="14.46484375" style="106"/>
  </cols>
  <sheetData>
    <row r="1" spans="1:102" ht="15" customHeight="1" thickTop="1" thickBot="1">
      <c r="CN1" s="143" t="s">
        <v>249</v>
      </c>
      <c r="CO1" s="670" t="s">
        <v>269</v>
      </c>
      <c r="CP1" s="670"/>
      <c r="CQ1" s="550" t="s">
        <v>248</v>
      </c>
      <c r="CR1" s="550"/>
      <c r="CS1" s="549">
        <f>'★成績書 (20)'!$CW$1</f>
        <v>0</v>
      </c>
      <c r="CT1" s="549"/>
      <c r="CU1" s="142" t="s">
        <v>247</v>
      </c>
      <c r="CW1" s="145">
        <f>'★成績書 (9)'!CW1</f>
        <v>0</v>
      </c>
      <c r="CX1" s="144" t="s">
        <v>250</v>
      </c>
    </row>
    <row r="2" spans="1:102" ht="9" customHeight="1" thickTop="1">
      <c r="B2" s="543" t="s">
        <v>175</v>
      </c>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row>
    <row r="3" spans="1:102" ht="9" customHeight="1">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W3" s="537" t="s">
        <v>221</v>
      </c>
    </row>
    <row r="4" spans="1:102" ht="9" customHeight="1">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W4" s="537"/>
    </row>
    <row r="5" spans="1:102" ht="9" customHeight="1">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W5" s="537"/>
    </row>
    <row r="6" spans="1:102" ht="9" customHeight="1">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Y6" s="108"/>
      <c r="BZ6" s="108"/>
      <c r="CA6" s="539" t="s">
        <v>176</v>
      </c>
      <c r="CB6" s="539"/>
      <c r="CC6" s="539"/>
      <c r="CD6" s="539"/>
      <c r="CE6" s="539"/>
      <c r="CF6" s="539"/>
      <c r="CG6" s="538" t="str">
        <f>'★成績書 (20)'!$CW$3</f>
        <v>A04942-A1</v>
      </c>
      <c r="CH6" s="538"/>
      <c r="CI6" s="538"/>
      <c r="CJ6" s="538"/>
      <c r="CK6" s="538"/>
      <c r="CL6" s="538"/>
      <c r="CM6" s="538"/>
      <c r="CN6" s="538"/>
      <c r="CO6" s="538"/>
      <c r="CP6" s="538"/>
      <c r="CQ6" s="539" t="s">
        <v>189</v>
      </c>
      <c r="CR6" s="540" t="str">
        <f>CO1</f>
        <v>20</v>
      </c>
      <c r="CS6" s="540"/>
      <c r="CT6" s="540"/>
      <c r="CU6" s="540"/>
      <c r="CW6" s="537"/>
    </row>
    <row r="7" spans="1:102" ht="9" customHeight="1">
      <c r="A7" s="547">
        <f>★注文シート!C28</f>
        <v>0</v>
      </c>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8" t="str">
        <f>IF(COUNTIF(★注文シート!C28,"*株式会社*")+COUNTIF(★注文シート!C28,"*有限会社*"),"御中","様")</f>
        <v>様</v>
      </c>
      <c r="AG7" s="548"/>
      <c r="AH7" s="548"/>
      <c r="AI7" s="548"/>
      <c r="AJ7" s="548"/>
      <c r="AK7" s="548"/>
      <c r="AL7" s="548"/>
      <c r="AM7"/>
      <c r="AN7"/>
      <c r="AO7"/>
      <c r="AP7"/>
      <c r="AQ7"/>
      <c r="AR7"/>
      <c r="AS7"/>
      <c r="AT7"/>
      <c r="AU7"/>
      <c r="AV7"/>
      <c r="AW7"/>
      <c r="AX7"/>
      <c r="AY7"/>
      <c r="AZ7"/>
      <c r="BA7"/>
      <c r="BB7"/>
      <c r="BC7"/>
      <c r="BD7"/>
      <c r="BE7"/>
      <c r="BF7"/>
      <c r="BG7"/>
      <c r="BH7"/>
      <c r="BI7"/>
      <c r="BJ7"/>
      <c r="BK7"/>
      <c r="BL7"/>
      <c r="BM7"/>
      <c r="BN7"/>
      <c r="BO7"/>
      <c r="BP7"/>
      <c r="BQ7"/>
      <c r="BR7"/>
      <c r="BS7" s="108"/>
      <c r="BT7" s="108"/>
      <c r="BU7" s="108"/>
      <c r="BV7" s="108"/>
      <c r="BW7" s="108"/>
      <c r="BX7" s="108"/>
      <c r="BY7" s="108"/>
      <c r="BZ7" s="108"/>
      <c r="CA7" s="539"/>
      <c r="CB7" s="539"/>
      <c r="CC7" s="539"/>
      <c r="CD7" s="539"/>
      <c r="CE7" s="539"/>
      <c r="CF7" s="539"/>
      <c r="CG7" s="538"/>
      <c r="CH7" s="538"/>
      <c r="CI7" s="538"/>
      <c r="CJ7" s="538"/>
      <c r="CK7" s="538"/>
      <c r="CL7" s="538"/>
      <c r="CM7" s="538"/>
      <c r="CN7" s="538"/>
      <c r="CO7" s="538"/>
      <c r="CP7" s="538"/>
      <c r="CQ7" s="539"/>
      <c r="CR7" s="540"/>
      <c r="CS7" s="540"/>
      <c r="CT7" s="540"/>
      <c r="CU7" s="540"/>
    </row>
    <row r="8" spans="1:102" ht="9" customHeight="1">
      <c r="A8" s="547"/>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8"/>
      <c r="AG8" s="548"/>
      <c r="AH8" s="548"/>
      <c r="AI8" s="548"/>
      <c r="AJ8" s="548"/>
      <c r="AK8" s="548"/>
      <c r="AL8" s="548"/>
      <c r="AM8"/>
      <c r="AN8"/>
      <c r="AO8"/>
      <c r="AP8"/>
      <c r="AQ8"/>
      <c r="AR8"/>
      <c r="AS8"/>
      <c r="AT8"/>
      <c r="AU8"/>
      <c r="AV8"/>
      <c r="AW8"/>
      <c r="AX8"/>
      <c r="AY8"/>
      <c r="AZ8"/>
      <c r="BA8"/>
      <c r="BB8"/>
      <c r="BC8"/>
      <c r="BD8"/>
      <c r="BE8"/>
      <c r="BF8"/>
      <c r="BG8"/>
      <c r="BH8"/>
      <c r="BI8"/>
      <c r="BJ8"/>
      <c r="BK8"/>
      <c r="BL8"/>
      <c r="BM8"/>
      <c r="BN8"/>
      <c r="BO8"/>
      <c r="BP8"/>
      <c r="BQ8"/>
      <c r="BR8"/>
      <c r="BS8" s="108"/>
      <c r="BT8" s="108"/>
      <c r="BU8" s="108"/>
      <c r="BV8" s="108"/>
      <c r="BW8" s="108"/>
      <c r="BX8" s="108"/>
      <c r="BY8" s="108"/>
      <c r="BZ8" s="108"/>
      <c r="CA8" s="539" t="s">
        <v>177</v>
      </c>
      <c r="CB8" s="539"/>
      <c r="CC8" s="539"/>
      <c r="CD8" s="539"/>
      <c r="CE8" s="539"/>
      <c r="CF8" s="539"/>
      <c r="CG8" s="545">
        <f>'★成績書 (19)'!CG8:CU9</f>
        <v>0</v>
      </c>
      <c r="CH8" s="545"/>
      <c r="CI8" s="545"/>
      <c r="CJ8" s="545"/>
      <c r="CK8" s="545"/>
      <c r="CL8" s="545"/>
      <c r="CM8" s="545"/>
      <c r="CN8" s="545"/>
      <c r="CO8" s="545"/>
      <c r="CP8" s="545"/>
      <c r="CQ8" s="545"/>
      <c r="CR8" s="545"/>
      <c r="CS8" s="545"/>
      <c r="CT8" s="545"/>
      <c r="CU8" s="545"/>
      <c r="CW8" s="658" t="s">
        <v>258</v>
      </c>
    </row>
    <row r="9" spans="1:102" ht="9" customHeight="1">
      <c r="A9" s="547"/>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8"/>
      <c r="AG9" s="548"/>
      <c r="AH9" s="548"/>
      <c r="AI9" s="548"/>
      <c r="AJ9" s="548"/>
      <c r="AK9" s="548"/>
      <c r="AL9" s="548"/>
      <c r="AM9"/>
      <c r="AN9"/>
      <c r="AO9"/>
      <c r="AP9"/>
      <c r="AQ9"/>
      <c r="AR9"/>
      <c r="AS9"/>
      <c r="AT9"/>
      <c r="AU9"/>
      <c r="AV9"/>
      <c r="AW9"/>
      <c r="AX9"/>
      <c r="AY9"/>
      <c r="AZ9"/>
      <c r="BA9"/>
      <c r="BB9"/>
      <c r="BC9"/>
      <c r="BD9"/>
      <c r="BE9"/>
      <c r="BF9"/>
      <c r="BG9"/>
      <c r="BH9"/>
      <c r="BI9"/>
      <c r="BJ9"/>
      <c r="BK9"/>
      <c r="BL9"/>
      <c r="BM9"/>
      <c r="BN9"/>
      <c r="BO9"/>
      <c r="BP9"/>
      <c r="BQ9"/>
      <c r="BR9"/>
      <c r="BS9" s="108"/>
      <c r="BT9" s="108"/>
      <c r="BU9" s="108"/>
      <c r="BV9" s="108"/>
      <c r="BW9" s="108"/>
      <c r="BX9" s="108"/>
      <c r="BY9" s="108"/>
      <c r="BZ9" s="108"/>
      <c r="CA9" s="539"/>
      <c r="CB9" s="539"/>
      <c r="CC9" s="539"/>
      <c r="CD9" s="539"/>
      <c r="CE9" s="539"/>
      <c r="CF9" s="539"/>
      <c r="CG9" s="545"/>
      <c r="CH9" s="545"/>
      <c r="CI9" s="545"/>
      <c r="CJ9" s="545"/>
      <c r="CK9" s="545"/>
      <c r="CL9" s="545"/>
      <c r="CM9" s="545"/>
      <c r="CN9" s="545"/>
      <c r="CO9" s="545"/>
      <c r="CP9" s="545"/>
      <c r="CQ9" s="545"/>
      <c r="CR9" s="545"/>
      <c r="CS9" s="545"/>
      <c r="CT9" s="545"/>
      <c r="CU9" s="545"/>
      <c r="CW9" s="658"/>
    </row>
    <row r="10" spans="1:102" ht="9" customHeight="1">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8"/>
      <c r="BP10" s="108"/>
      <c r="BQ10" s="108"/>
      <c r="BR10" s="108"/>
      <c r="BS10" s="108"/>
      <c r="BT10" s="108"/>
      <c r="BU10" s="108"/>
      <c r="BV10" s="108"/>
      <c r="BW10" s="108"/>
      <c r="BX10" s="108"/>
      <c r="BY10" s="108"/>
      <c r="BZ10" s="108"/>
      <c r="CA10" s="108"/>
      <c r="CB10" s="108"/>
      <c r="CC10" s="108"/>
      <c r="CD10" s="108"/>
      <c r="CE10" s="108"/>
      <c r="CF10" s="108"/>
      <c r="CG10" s="110"/>
      <c r="CH10" s="110"/>
      <c r="CI10" s="110"/>
      <c r="CJ10" s="110"/>
      <c r="CK10" s="110"/>
      <c r="CL10" s="110"/>
      <c r="CM10" s="110"/>
      <c r="CN10" s="110"/>
      <c r="CO10" s="110"/>
      <c r="CP10" s="110"/>
      <c r="CQ10" s="110"/>
      <c r="CR10" s="110"/>
      <c r="CS10" s="110"/>
      <c r="CT10" s="110"/>
      <c r="CU10" s="110"/>
    </row>
    <row r="11" spans="1:102" ht="9" customHeight="1">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8"/>
      <c r="BP11" s="108"/>
      <c r="BQ11" s="108"/>
      <c r="BR11" s="108"/>
      <c r="BS11" s="108"/>
      <c r="BT11" s="108"/>
      <c r="BU11" s="108"/>
      <c r="BV11" s="108"/>
      <c r="BW11" s="108"/>
      <c r="BX11" s="108"/>
      <c r="BY11" s="109"/>
      <c r="BZ11" s="109"/>
      <c r="CA11" s="109"/>
      <c r="CB11" s="109"/>
      <c r="CC11" s="109"/>
      <c r="CD11" s="109"/>
      <c r="CE11" s="108"/>
      <c r="CF11" s="108"/>
      <c r="CG11" s="111"/>
      <c r="CH11" s="111"/>
      <c r="CI11" s="111"/>
      <c r="CJ11" s="111"/>
      <c r="CK11" s="111"/>
      <c r="CL11" s="111"/>
      <c r="CM11" s="111"/>
      <c r="CN11" s="111"/>
      <c r="CO11" s="111"/>
      <c r="CP11" s="111"/>
      <c r="CQ11" s="111"/>
      <c r="CR11" s="111"/>
      <c r="CS11" s="111"/>
      <c r="CT11" s="111"/>
      <c r="CU11" s="111"/>
      <c r="CW11" s="541" t="s">
        <v>260</v>
      </c>
      <c r="CX11" s="541"/>
    </row>
    <row r="12" spans="1:102" ht="11" customHeight="1">
      <c r="B12" s="539" t="s">
        <v>178</v>
      </c>
      <c r="C12" s="546"/>
      <c r="D12" s="546"/>
      <c r="E12" s="546"/>
      <c r="F12" s="546"/>
      <c r="G12" s="546"/>
      <c r="H12" s="546"/>
      <c r="I12" s="546"/>
      <c r="J12" s="546"/>
      <c r="K12" s="546"/>
      <c r="L12" s="110"/>
      <c r="M12" s="551">
        <f>★注文シート!C13</f>
        <v>0</v>
      </c>
      <c r="N12" s="551"/>
      <c r="O12" s="551"/>
      <c r="P12" s="551"/>
      <c r="Q12" s="551"/>
      <c r="R12" s="551"/>
      <c r="S12" s="551"/>
      <c r="T12" s="551"/>
      <c r="U12" s="551"/>
      <c r="V12" s="551"/>
      <c r="W12" s="551"/>
      <c r="X12" s="551"/>
      <c r="Y12" s="551"/>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W12" s="541"/>
      <c r="CX12" s="541"/>
    </row>
    <row r="13" spans="1:102" ht="11" customHeight="1">
      <c r="B13" s="546"/>
      <c r="C13" s="546"/>
      <c r="D13" s="546"/>
      <c r="E13" s="546"/>
      <c r="F13" s="546"/>
      <c r="G13" s="546"/>
      <c r="H13" s="546"/>
      <c r="I13" s="546"/>
      <c r="J13" s="546"/>
      <c r="K13" s="546"/>
      <c r="L13" s="110"/>
      <c r="M13" s="551"/>
      <c r="N13" s="551"/>
      <c r="O13" s="551"/>
      <c r="P13" s="551"/>
      <c r="Q13" s="551"/>
      <c r="R13" s="551"/>
      <c r="S13" s="551"/>
      <c r="T13" s="551"/>
      <c r="U13" s="551"/>
      <c r="V13" s="551"/>
      <c r="W13" s="551"/>
      <c r="X13" s="551"/>
      <c r="Y13" s="551"/>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row>
    <row r="14" spans="1:102" ht="11" customHeight="1">
      <c r="B14" s="539" t="s">
        <v>179</v>
      </c>
      <c r="C14" s="546"/>
      <c r="D14" s="546"/>
      <c r="E14" s="546"/>
      <c r="F14" s="546"/>
      <c r="G14" s="546"/>
      <c r="H14" s="546"/>
      <c r="I14" s="546"/>
      <c r="J14" s="546"/>
      <c r="K14" s="546"/>
      <c r="L14" s="110"/>
      <c r="M14" s="551">
        <f>M12</f>
        <v>0</v>
      </c>
      <c r="N14" s="551"/>
      <c r="O14" s="551"/>
      <c r="P14" s="551"/>
      <c r="Q14" s="551"/>
      <c r="R14" s="551"/>
      <c r="S14" s="551"/>
      <c r="T14" s="551"/>
      <c r="U14" s="551"/>
      <c r="V14" s="551"/>
      <c r="W14" s="551"/>
      <c r="X14" s="551"/>
      <c r="Y14" s="551"/>
      <c r="Z14" s="545" t="s">
        <v>180</v>
      </c>
      <c r="AA14" s="545"/>
      <c r="AB14" s="545"/>
      <c r="AC14" s="545"/>
      <c r="AD14" s="551">
        <f>CG8</f>
        <v>0</v>
      </c>
      <c r="AE14" s="551"/>
      <c r="AF14" s="551"/>
      <c r="AG14" s="551"/>
      <c r="AH14" s="551"/>
      <c r="AI14" s="551"/>
      <c r="AJ14" s="551"/>
      <c r="AK14" s="551"/>
      <c r="AL14" s="551"/>
      <c r="AM14" s="551"/>
      <c r="AN14" s="551"/>
      <c r="AO14" s="551"/>
      <c r="AP14" s="551"/>
      <c r="AQ14" s="110"/>
      <c r="AR14" s="110"/>
      <c r="AS14" s="110"/>
      <c r="AT14" s="110"/>
      <c r="AU14" s="110"/>
      <c r="AV14" s="110"/>
      <c r="AW14" s="110"/>
      <c r="AX14" s="110"/>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row>
    <row r="15" spans="1:102" ht="11" customHeight="1">
      <c r="B15" s="546"/>
      <c r="C15" s="546"/>
      <c r="D15" s="546"/>
      <c r="E15" s="546"/>
      <c r="F15" s="546"/>
      <c r="G15" s="546"/>
      <c r="H15" s="546"/>
      <c r="I15" s="546"/>
      <c r="J15" s="546"/>
      <c r="K15" s="546"/>
      <c r="L15" s="110"/>
      <c r="M15" s="551"/>
      <c r="N15" s="551"/>
      <c r="O15" s="551"/>
      <c r="P15" s="551"/>
      <c r="Q15" s="551"/>
      <c r="R15" s="551"/>
      <c r="S15" s="551"/>
      <c r="T15" s="551"/>
      <c r="U15" s="551"/>
      <c r="V15" s="551"/>
      <c r="W15" s="551"/>
      <c r="X15" s="551"/>
      <c r="Y15" s="551"/>
      <c r="Z15" s="545"/>
      <c r="AA15" s="545"/>
      <c r="AB15" s="545"/>
      <c r="AC15" s="545"/>
      <c r="AD15" s="551"/>
      <c r="AE15" s="551"/>
      <c r="AF15" s="551"/>
      <c r="AG15" s="551"/>
      <c r="AH15" s="551"/>
      <c r="AI15" s="551"/>
      <c r="AJ15" s="551"/>
      <c r="AK15" s="551"/>
      <c r="AL15" s="551"/>
      <c r="AM15" s="551"/>
      <c r="AN15" s="551"/>
      <c r="AO15" s="551"/>
      <c r="AP15" s="551"/>
      <c r="AQ15" s="110"/>
      <c r="AR15" s="110"/>
      <c r="AS15" s="110"/>
      <c r="AT15" s="110"/>
      <c r="AU15" s="110"/>
      <c r="AV15" s="110"/>
      <c r="AW15" s="110"/>
      <c r="AX15" s="110"/>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row>
    <row r="16" spans="1:102" ht="11" customHeight="1">
      <c r="B16" s="539" t="s">
        <v>181</v>
      </c>
      <c r="C16" s="546"/>
      <c r="D16" s="546"/>
      <c r="E16" s="546"/>
      <c r="F16" s="546"/>
      <c r="G16" s="546"/>
      <c r="H16" s="546"/>
      <c r="I16" s="546"/>
      <c r="J16" s="546"/>
      <c r="K16" s="546"/>
      <c r="L16" s="108"/>
      <c r="M16" s="562" t="s">
        <v>182</v>
      </c>
      <c r="N16" s="562"/>
      <c r="O16" s="562"/>
      <c r="P16" s="562"/>
      <c r="Q16" s="562"/>
      <c r="R16" s="562"/>
      <c r="S16" s="562"/>
      <c r="T16" s="562"/>
      <c r="U16" s="562"/>
      <c r="V16" s="562"/>
      <c r="W16" s="562"/>
      <c r="X16" s="562"/>
      <c r="Y16" s="562"/>
      <c r="Z16" s="562"/>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row>
    <row r="17" spans="2:104" ht="11" customHeight="1">
      <c r="B17" s="546"/>
      <c r="C17" s="546"/>
      <c r="D17" s="546"/>
      <c r="E17" s="546"/>
      <c r="F17" s="546"/>
      <c r="G17" s="546"/>
      <c r="H17" s="546"/>
      <c r="I17" s="546"/>
      <c r="J17" s="546"/>
      <c r="K17" s="546"/>
      <c r="L17" s="108"/>
      <c r="M17" s="562"/>
      <c r="N17" s="562"/>
      <c r="O17" s="562"/>
      <c r="P17" s="562"/>
      <c r="Q17" s="562"/>
      <c r="R17" s="562"/>
      <c r="S17" s="562"/>
      <c r="T17" s="562"/>
      <c r="U17" s="562"/>
      <c r="V17" s="562"/>
      <c r="W17" s="562"/>
      <c r="X17" s="562"/>
      <c r="Y17" s="562"/>
      <c r="Z17" s="562"/>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row>
    <row r="18" spans="2:104" ht="11" customHeight="1">
      <c r="B18" s="539" t="s">
        <v>183</v>
      </c>
      <c r="C18" s="546"/>
      <c r="D18" s="546"/>
      <c r="E18" s="546"/>
      <c r="F18" s="546"/>
      <c r="G18" s="546"/>
      <c r="H18" s="546"/>
      <c r="I18" s="546"/>
      <c r="J18" s="546"/>
      <c r="K18" s="546"/>
      <c r="L18" s="108"/>
      <c r="M18" s="563">
        <f>★注文シート!G58</f>
        <v>0</v>
      </c>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113"/>
      <c r="AX18" s="113"/>
      <c r="AY18" s="113"/>
      <c r="AZ18" s="113"/>
      <c r="BA18" s="113"/>
      <c r="BB18" s="113"/>
      <c r="BC18" s="113"/>
      <c r="BD18" s="113"/>
      <c r="BE18" s="113"/>
      <c r="BF18" s="113"/>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row>
    <row r="19" spans="2:104" ht="11" customHeight="1">
      <c r="B19" s="546"/>
      <c r="C19" s="546"/>
      <c r="D19" s="546"/>
      <c r="E19" s="546"/>
      <c r="F19" s="546"/>
      <c r="G19" s="546"/>
      <c r="H19" s="546"/>
      <c r="I19" s="546"/>
      <c r="J19" s="546"/>
      <c r="K19" s="546"/>
      <c r="L19" s="108"/>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113"/>
      <c r="AX19" s="113"/>
      <c r="AY19" s="113"/>
      <c r="AZ19" s="113"/>
      <c r="BA19" s="113"/>
      <c r="BB19" s="113"/>
      <c r="BC19" s="113"/>
      <c r="BD19" s="113"/>
      <c r="BE19" s="113"/>
      <c r="BF19" s="113"/>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row>
    <row r="20" spans="2:104" ht="11" customHeight="1">
      <c r="B20" s="108"/>
      <c r="C20" s="108"/>
      <c r="D20" s="108"/>
      <c r="E20" s="108"/>
      <c r="F20" s="108"/>
      <c r="G20" s="108"/>
      <c r="H20" s="108"/>
      <c r="I20" s="108"/>
      <c r="J20" s="108"/>
      <c r="K20" s="108"/>
      <c r="L20" s="108"/>
      <c r="M20" s="108"/>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row>
    <row r="21" spans="2:104" ht="9" customHeight="1">
      <c r="B21" s="113"/>
      <c r="C21" s="113"/>
      <c r="D21" s="113"/>
      <c r="E21" s="113"/>
      <c r="F21" s="113"/>
      <c r="G21" s="113"/>
      <c r="H21" s="113"/>
      <c r="I21" s="113"/>
      <c r="J21" s="113"/>
      <c r="K21" s="113"/>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row>
    <row r="22" spans="2:104" ht="9" customHeight="1">
      <c r="B22" s="113"/>
      <c r="C22" s="113"/>
      <c r="D22" s="113"/>
      <c r="E22" s="113"/>
      <c r="F22" s="113"/>
      <c r="G22" s="113"/>
      <c r="H22" s="113"/>
      <c r="I22" s="113"/>
      <c r="J22" s="113"/>
      <c r="K22" s="113"/>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row>
    <row r="23" spans="2:104" ht="9" customHeight="1">
      <c r="B23" s="113"/>
      <c r="C23" s="113"/>
      <c r="D23" s="113"/>
      <c r="E23" s="113"/>
      <c r="F23" s="113"/>
      <c r="G23" s="113"/>
      <c r="H23" s="113"/>
      <c r="I23" s="113"/>
      <c r="J23" s="113"/>
      <c r="K23" s="113"/>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row>
    <row r="24" spans="2:104" ht="9" customHeight="1">
      <c r="B24" s="564" t="s">
        <v>184</v>
      </c>
      <c r="C24" s="565"/>
      <c r="D24" s="565"/>
      <c r="E24" s="565"/>
      <c r="F24" s="565"/>
      <c r="G24" s="565"/>
      <c r="H24" s="565"/>
      <c r="I24" s="565"/>
      <c r="J24" s="565"/>
      <c r="K24" s="565"/>
      <c r="L24" s="114"/>
      <c r="M24" s="566">
        <f>★注文シート!C35</f>
        <v>0</v>
      </c>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row>
    <row r="25" spans="2:104" ht="9" customHeight="1">
      <c r="B25" s="565"/>
      <c r="C25" s="565"/>
      <c r="D25" s="565"/>
      <c r="E25" s="565"/>
      <c r="F25" s="565"/>
      <c r="G25" s="565"/>
      <c r="H25" s="565"/>
      <c r="I25" s="565"/>
      <c r="J25" s="565"/>
      <c r="K25" s="565"/>
      <c r="L25" s="114"/>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row>
    <row r="26" spans="2:104" ht="9" customHeight="1">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row>
    <row r="27" spans="2:104" ht="7.5" customHeight="1">
      <c r="B27" s="539" t="s">
        <v>185</v>
      </c>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row>
    <row r="28" spans="2:104" ht="7.5" customHeight="1" thickBot="1">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row>
    <row r="29" spans="2:104" ht="9" customHeight="1">
      <c r="B29" s="567" t="s">
        <v>186</v>
      </c>
      <c r="C29" s="568"/>
      <c r="D29" s="568"/>
      <c r="E29" s="568"/>
      <c r="F29" s="568"/>
      <c r="G29" s="568"/>
      <c r="H29" s="568"/>
      <c r="I29" s="568"/>
      <c r="J29" s="568"/>
      <c r="K29" s="568"/>
      <c r="L29" s="568"/>
      <c r="M29" s="568"/>
      <c r="N29" s="568"/>
      <c r="O29" s="568"/>
      <c r="P29" s="568"/>
      <c r="Q29" s="568"/>
      <c r="R29" s="569"/>
      <c r="S29" s="115"/>
      <c r="T29" s="570">
        <f>★注文シート!D58</f>
        <v>0</v>
      </c>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1"/>
      <c r="CX29" s="149" t="s">
        <v>195</v>
      </c>
      <c r="CY29" s="149" t="s">
        <v>196</v>
      </c>
      <c r="CZ29" s="149" t="s">
        <v>197</v>
      </c>
    </row>
    <row r="30" spans="2:104" ht="9" customHeight="1">
      <c r="B30" s="555"/>
      <c r="C30" s="556"/>
      <c r="D30" s="556"/>
      <c r="E30" s="556"/>
      <c r="F30" s="556"/>
      <c r="G30" s="556"/>
      <c r="H30" s="556"/>
      <c r="I30" s="556"/>
      <c r="J30" s="556"/>
      <c r="K30" s="556"/>
      <c r="L30" s="556"/>
      <c r="M30" s="556"/>
      <c r="N30" s="556"/>
      <c r="O30" s="556"/>
      <c r="P30" s="556"/>
      <c r="Q30" s="556"/>
      <c r="R30" s="557"/>
      <c r="S30" s="117"/>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1"/>
      <c r="CW30" s="106" t="s">
        <v>203</v>
      </c>
      <c r="CX30" s="106" t="s">
        <v>204</v>
      </c>
      <c r="CY30" s="106" t="s">
        <v>205</v>
      </c>
      <c r="CZ30" s="150">
        <v>0</v>
      </c>
    </row>
    <row r="31" spans="2:104" ht="9" customHeight="1">
      <c r="B31" s="552" t="s">
        <v>187</v>
      </c>
      <c r="C31" s="553"/>
      <c r="D31" s="553"/>
      <c r="E31" s="553"/>
      <c r="F31" s="553"/>
      <c r="G31" s="553"/>
      <c r="H31" s="553"/>
      <c r="I31" s="553"/>
      <c r="J31" s="553"/>
      <c r="K31" s="553"/>
      <c r="L31" s="553"/>
      <c r="M31" s="553"/>
      <c r="N31" s="553"/>
      <c r="O31" s="553"/>
      <c r="P31" s="553"/>
      <c r="Q31" s="553"/>
      <c r="R31" s="554"/>
      <c r="S31" s="118"/>
      <c r="T31" s="558">
        <f>★注文シート!F58</f>
        <v>0</v>
      </c>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9"/>
      <c r="CW31" s="106" t="s">
        <v>206</v>
      </c>
      <c r="CX31" s="106" t="s">
        <v>207</v>
      </c>
      <c r="CY31" s="106" t="s">
        <v>205</v>
      </c>
      <c r="CZ31" s="150">
        <v>0</v>
      </c>
    </row>
    <row r="32" spans="2:104" ht="9" customHeight="1">
      <c r="B32" s="555"/>
      <c r="C32" s="556"/>
      <c r="D32" s="556"/>
      <c r="E32" s="556"/>
      <c r="F32" s="556"/>
      <c r="G32" s="556"/>
      <c r="H32" s="556"/>
      <c r="I32" s="556"/>
      <c r="J32" s="556"/>
      <c r="K32" s="556"/>
      <c r="L32" s="556"/>
      <c r="M32" s="556"/>
      <c r="N32" s="556"/>
      <c r="O32" s="556"/>
      <c r="P32" s="556"/>
      <c r="Q32" s="556"/>
      <c r="R32" s="557"/>
      <c r="S32" s="117"/>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1"/>
      <c r="CW32" s="106" t="s">
        <v>209</v>
      </c>
      <c r="CX32" s="106" t="s">
        <v>210</v>
      </c>
      <c r="CY32" s="106" t="s">
        <v>205</v>
      </c>
      <c r="CZ32" s="150">
        <v>0</v>
      </c>
    </row>
    <row r="33" spans="2:105" ht="9" customHeight="1">
      <c r="B33" s="552" t="s">
        <v>188</v>
      </c>
      <c r="C33" s="553"/>
      <c r="D33" s="553"/>
      <c r="E33" s="553"/>
      <c r="F33" s="553"/>
      <c r="G33" s="553"/>
      <c r="H33" s="553"/>
      <c r="I33" s="553"/>
      <c r="J33" s="553"/>
      <c r="K33" s="553"/>
      <c r="L33" s="553"/>
      <c r="M33" s="553"/>
      <c r="N33" s="553"/>
      <c r="O33" s="553"/>
      <c r="P33" s="553"/>
      <c r="Q33" s="553"/>
      <c r="R33" s="554"/>
      <c r="S33" s="119"/>
      <c r="T33" s="594">
        <f>★注文シート!E58</f>
        <v>0</v>
      </c>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4"/>
      <c r="BM33" s="594"/>
      <c r="BN33" s="594"/>
      <c r="BO33" s="594"/>
      <c r="BP33" s="594"/>
      <c r="BQ33" s="594"/>
      <c r="BR33" s="594"/>
      <c r="BS33" s="594"/>
      <c r="BT33" s="594"/>
      <c r="BU33" s="594"/>
      <c r="BV33" s="594"/>
      <c r="BW33" s="594"/>
      <c r="BX33" s="594"/>
      <c r="BY33" s="594"/>
      <c r="BZ33" s="594"/>
      <c r="CA33" s="594"/>
      <c r="CB33" s="594"/>
      <c r="CC33" s="594"/>
      <c r="CD33" s="594"/>
      <c r="CE33" s="594"/>
      <c r="CF33" s="594"/>
      <c r="CG33" s="594"/>
      <c r="CH33" s="594"/>
      <c r="CI33" s="594"/>
      <c r="CJ33" s="594"/>
      <c r="CK33" s="594"/>
      <c r="CL33" s="594"/>
      <c r="CM33" s="594"/>
      <c r="CN33" s="594"/>
      <c r="CO33" s="594"/>
      <c r="CP33" s="594"/>
      <c r="CQ33" s="594"/>
      <c r="CR33" s="594"/>
      <c r="CS33" s="594"/>
      <c r="CT33" s="594"/>
      <c r="CU33" s="595"/>
      <c r="CW33" s="67" t="s">
        <v>211</v>
      </c>
      <c r="CX33" s="106" t="s">
        <v>212</v>
      </c>
      <c r="CY33" s="106" t="s">
        <v>205</v>
      </c>
      <c r="CZ33" s="150">
        <v>0</v>
      </c>
    </row>
    <row r="34" spans="2:105" ht="9" customHeight="1">
      <c r="B34" s="555"/>
      <c r="C34" s="556"/>
      <c r="D34" s="556"/>
      <c r="E34" s="556"/>
      <c r="F34" s="556"/>
      <c r="G34" s="556"/>
      <c r="H34" s="556"/>
      <c r="I34" s="556"/>
      <c r="J34" s="556"/>
      <c r="K34" s="556"/>
      <c r="L34" s="556"/>
      <c r="M34" s="556"/>
      <c r="N34" s="556"/>
      <c r="O34" s="556"/>
      <c r="P34" s="556"/>
      <c r="Q34" s="556"/>
      <c r="R34" s="557"/>
      <c r="S34" s="11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c r="BM34" s="596"/>
      <c r="BN34" s="596"/>
      <c r="BO34" s="596"/>
      <c r="BP34" s="596"/>
      <c r="BQ34" s="596"/>
      <c r="BR34" s="596"/>
      <c r="BS34" s="596"/>
      <c r="BT34" s="596"/>
      <c r="BU34" s="596"/>
      <c r="BV34" s="596"/>
      <c r="BW34" s="596"/>
      <c r="BX34" s="596"/>
      <c r="BY34" s="596"/>
      <c r="BZ34" s="596"/>
      <c r="CA34" s="596"/>
      <c r="CB34" s="596"/>
      <c r="CC34" s="596"/>
      <c r="CD34" s="596"/>
      <c r="CE34" s="596"/>
      <c r="CF34" s="596"/>
      <c r="CG34" s="596"/>
      <c r="CH34" s="596"/>
      <c r="CI34" s="596"/>
      <c r="CJ34" s="596"/>
      <c r="CK34" s="596"/>
      <c r="CL34" s="596"/>
      <c r="CM34" s="596"/>
      <c r="CN34" s="596"/>
      <c r="CO34" s="596"/>
      <c r="CP34" s="596"/>
      <c r="CQ34" s="596"/>
      <c r="CR34" s="596"/>
      <c r="CS34" s="596"/>
      <c r="CT34" s="596"/>
      <c r="CU34" s="597"/>
      <c r="CW34" s="67" t="s">
        <v>213</v>
      </c>
      <c r="CX34" s="106" t="s">
        <v>214</v>
      </c>
      <c r="CY34" s="106" t="s">
        <v>205</v>
      </c>
      <c r="CZ34" s="150">
        <v>0</v>
      </c>
    </row>
    <row r="35" spans="2:105" ht="9" customHeight="1">
      <c r="B35" s="552" t="s">
        <v>190</v>
      </c>
      <c r="C35" s="553"/>
      <c r="D35" s="553"/>
      <c r="E35" s="553"/>
      <c r="F35" s="553"/>
      <c r="G35" s="553"/>
      <c r="H35" s="553"/>
      <c r="I35" s="553"/>
      <c r="J35" s="553"/>
      <c r="K35" s="553"/>
      <c r="L35" s="553"/>
      <c r="M35" s="553"/>
      <c r="N35" s="553"/>
      <c r="O35" s="553"/>
      <c r="P35" s="553"/>
      <c r="Q35" s="553"/>
      <c r="R35" s="554"/>
      <c r="S35" s="120"/>
      <c r="T35" s="601" t="s">
        <v>191</v>
      </c>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2"/>
      <c r="CW35" s="106" t="s">
        <v>215</v>
      </c>
      <c r="CX35" s="106" t="s">
        <v>216</v>
      </c>
      <c r="CY35" s="106" t="s">
        <v>205</v>
      </c>
      <c r="CZ35" s="150">
        <v>0</v>
      </c>
    </row>
    <row r="36" spans="2:105" ht="9" customHeight="1" thickBot="1">
      <c r="B36" s="598"/>
      <c r="C36" s="599"/>
      <c r="D36" s="599"/>
      <c r="E36" s="599"/>
      <c r="F36" s="599"/>
      <c r="G36" s="599"/>
      <c r="H36" s="599"/>
      <c r="I36" s="599"/>
      <c r="J36" s="599"/>
      <c r="K36" s="599"/>
      <c r="L36" s="599"/>
      <c r="M36" s="599"/>
      <c r="N36" s="599"/>
      <c r="O36" s="599"/>
      <c r="P36" s="599"/>
      <c r="Q36" s="599"/>
      <c r="R36" s="600"/>
      <c r="S36" s="121"/>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603"/>
      <c r="BB36" s="603"/>
      <c r="BC36" s="603"/>
      <c r="BD36" s="603"/>
      <c r="BE36" s="603"/>
      <c r="BF36" s="603"/>
      <c r="BG36" s="603"/>
      <c r="BH36" s="603"/>
      <c r="BI36" s="603"/>
      <c r="BJ36" s="603"/>
      <c r="BK36" s="603"/>
      <c r="BL36" s="603"/>
      <c r="BM36" s="603"/>
      <c r="BN36" s="603"/>
      <c r="BO36" s="603"/>
      <c r="BP36" s="603"/>
      <c r="BQ36" s="603"/>
      <c r="BR36" s="603"/>
      <c r="BS36" s="603"/>
      <c r="BT36" s="603"/>
      <c r="BU36" s="603"/>
      <c r="BV36" s="603"/>
      <c r="BW36" s="603"/>
      <c r="BX36" s="603"/>
      <c r="BY36" s="603"/>
      <c r="BZ36" s="603"/>
      <c r="CA36" s="603"/>
      <c r="CB36" s="603"/>
      <c r="CC36" s="603"/>
      <c r="CD36" s="603"/>
      <c r="CE36" s="603"/>
      <c r="CF36" s="603"/>
      <c r="CG36" s="603"/>
      <c r="CH36" s="603"/>
      <c r="CI36" s="603"/>
      <c r="CJ36" s="603"/>
      <c r="CK36" s="603"/>
      <c r="CL36" s="603"/>
      <c r="CM36" s="603"/>
      <c r="CN36" s="603"/>
      <c r="CO36" s="603"/>
      <c r="CP36" s="603"/>
      <c r="CQ36" s="603"/>
      <c r="CR36" s="603"/>
      <c r="CS36" s="603"/>
      <c r="CT36" s="603"/>
      <c r="CU36" s="604"/>
    </row>
    <row r="37" spans="2:105" ht="9" customHeight="1">
      <c r="B37" s="605" t="s">
        <v>192</v>
      </c>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606"/>
    </row>
    <row r="38" spans="2:105" ht="9" customHeight="1" thickBot="1">
      <c r="B38" s="60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606"/>
    </row>
    <row r="39" spans="2:105" ht="9" customHeight="1">
      <c r="B39" s="567" t="s">
        <v>193</v>
      </c>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3"/>
      <c r="CE39" s="567" t="s">
        <v>194</v>
      </c>
      <c r="CF39" s="572"/>
      <c r="CG39" s="572"/>
      <c r="CH39" s="572"/>
      <c r="CI39" s="572"/>
      <c r="CJ39" s="572"/>
      <c r="CK39" s="572"/>
      <c r="CL39" s="572"/>
      <c r="CM39" s="572"/>
      <c r="CN39" s="572"/>
      <c r="CO39" s="572"/>
      <c r="CP39" s="572"/>
      <c r="CQ39" s="572"/>
      <c r="CR39" s="572"/>
      <c r="CS39" s="572"/>
      <c r="CT39" s="572"/>
      <c r="CU39" s="573"/>
    </row>
    <row r="40" spans="2:105" ht="9" customHeight="1">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6"/>
      <c r="CE40" s="574"/>
      <c r="CF40" s="575"/>
      <c r="CG40" s="575"/>
      <c r="CH40" s="575"/>
      <c r="CI40" s="575"/>
      <c r="CJ40" s="575"/>
      <c r="CK40" s="575"/>
      <c r="CL40" s="575"/>
      <c r="CM40" s="575"/>
      <c r="CN40" s="575"/>
      <c r="CO40" s="575"/>
      <c r="CP40" s="575"/>
      <c r="CQ40" s="575"/>
      <c r="CR40" s="575"/>
      <c r="CS40" s="575"/>
      <c r="CT40" s="575"/>
      <c r="CU40" s="576"/>
    </row>
    <row r="41" spans="2:105" ht="9" customHeight="1">
      <c r="B41" s="574" t="s">
        <v>198</v>
      </c>
      <c r="C41" s="580"/>
      <c r="D41" s="580"/>
      <c r="E41" s="583" t="s">
        <v>199</v>
      </c>
      <c r="F41" s="580"/>
      <c r="G41" s="580"/>
      <c r="H41" s="580"/>
      <c r="I41" s="580"/>
      <c r="J41" s="580"/>
      <c r="K41" s="584"/>
      <c r="L41" s="583" t="s">
        <v>200</v>
      </c>
      <c r="M41" s="580"/>
      <c r="N41" s="580"/>
      <c r="O41" s="580"/>
      <c r="P41" s="580"/>
      <c r="Q41" s="580"/>
      <c r="R41" s="580"/>
      <c r="S41" s="580"/>
      <c r="T41" s="580"/>
      <c r="U41" s="580"/>
      <c r="V41" s="580"/>
      <c r="W41" s="580"/>
      <c r="X41" s="580"/>
      <c r="Y41" s="584"/>
      <c r="Z41" s="583" t="s">
        <v>201</v>
      </c>
      <c r="AA41" s="575"/>
      <c r="AB41" s="575"/>
      <c r="AC41" s="575"/>
      <c r="AD41" s="575"/>
      <c r="AE41" s="575"/>
      <c r="AF41" s="575"/>
      <c r="AG41" s="575"/>
      <c r="AH41" s="575"/>
      <c r="AI41" s="575"/>
      <c r="AJ41" s="575"/>
      <c r="AK41" s="588" t="s">
        <v>202</v>
      </c>
      <c r="AL41" s="589"/>
      <c r="AM41" s="589"/>
      <c r="AN41" s="589"/>
      <c r="AO41" s="589"/>
      <c r="AP41" s="589"/>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90"/>
      <c r="CE41" s="574"/>
      <c r="CF41" s="575"/>
      <c r="CG41" s="575"/>
      <c r="CH41" s="575"/>
      <c r="CI41" s="575"/>
      <c r="CJ41" s="575"/>
      <c r="CK41" s="575"/>
      <c r="CL41" s="575"/>
      <c r="CM41" s="575"/>
      <c r="CN41" s="575"/>
      <c r="CO41" s="575"/>
      <c r="CP41" s="575"/>
      <c r="CQ41" s="575"/>
      <c r="CR41" s="575"/>
      <c r="CS41" s="575"/>
      <c r="CT41" s="575"/>
      <c r="CU41" s="576"/>
    </row>
    <row r="42" spans="2:105" ht="9" customHeight="1">
      <c r="B42" s="581"/>
      <c r="C42" s="582"/>
      <c r="D42" s="582"/>
      <c r="E42" s="585"/>
      <c r="F42" s="582"/>
      <c r="G42" s="582"/>
      <c r="H42" s="582"/>
      <c r="I42" s="582"/>
      <c r="J42" s="582"/>
      <c r="K42" s="586"/>
      <c r="L42" s="585"/>
      <c r="M42" s="582"/>
      <c r="N42" s="582"/>
      <c r="O42" s="582"/>
      <c r="P42" s="582"/>
      <c r="Q42" s="582"/>
      <c r="R42" s="582"/>
      <c r="S42" s="582"/>
      <c r="T42" s="582"/>
      <c r="U42" s="582"/>
      <c r="V42" s="582"/>
      <c r="W42" s="582"/>
      <c r="X42" s="582"/>
      <c r="Y42" s="586"/>
      <c r="Z42" s="587"/>
      <c r="AA42" s="578"/>
      <c r="AB42" s="578"/>
      <c r="AC42" s="578"/>
      <c r="AD42" s="578"/>
      <c r="AE42" s="578"/>
      <c r="AF42" s="578"/>
      <c r="AG42" s="578"/>
      <c r="AH42" s="578"/>
      <c r="AI42" s="578"/>
      <c r="AJ42" s="578"/>
      <c r="AK42" s="591"/>
      <c r="AL42" s="592"/>
      <c r="AM42" s="592"/>
      <c r="AN42" s="592"/>
      <c r="AO42" s="592"/>
      <c r="AP42" s="592"/>
      <c r="AQ42" s="592"/>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3"/>
      <c r="CE42" s="577"/>
      <c r="CF42" s="578"/>
      <c r="CG42" s="578"/>
      <c r="CH42" s="578"/>
      <c r="CI42" s="578"/>
      <c r="CJ42" s="578"/>
      <c r="CK42" s="578"/>
      <c r="CL42" s="578"/>
      <c r="CM42" s="578"/>
      <c r="CN42" s="578"/>
      <c r="CO42" s="578"/>
      <c r="CP42" s="578"/>
      <c r="CQ42" s="578"/>
      <c r="CR42" s="578"/>
      <c r="CS42" s="578"/>
      <c r="CT42" s="578"/>
      <c r="CU42" s="579"/>
      <c r="CW42" s="146" t="s">
        <v>251</v>
      </c>
      <c r="CX42" s="147" t="s">
        <v>252</v>
      </c>
      <c r="CY42" s="147" t="s">
        <v>253</v>
      </c>
      <c r="CZ42" s="147" t="s">
        <v>254</v>
      </c>
      <c r="DA42" s="148" t="s">
        <v>255</v>
      </c>
    </row>
    <row r="43" spans="2:105" ht="9" customHeight="1">
      <c r="B43" s="614">
        <v>1</v>
      </c>
      <c r="C43" s="615"/>
      <c r="D43" s="616"/>
      <c r="E43" s="617" t="str">
        <f>CW43</f>
        <v>-</v>
      </c>
      <c r="F43" s="618"/>
      <c r="G43" s="618"/>
      <c r="H43" s="618"/>
      <c r="I43" s="618"/>
      <c r="J43" s="618"/>
      <c r="K43" s="619"/>
      <c r="L43" s="623" t="str">
        <f>CY43</f>
        <v>-</v>
      </c>
      <c r="M43" s="624"/>
      <c r="N43" s="624"/>
      <c r="O43" s="624"/>
      <c r="P43" s="624"/>
      <c r="Q43" s="624"/>
      <c r="R43" s="624"/>
      <c r="S43" s="624"/>
      <c r="T43" s="624"/>
      <c r="U43" s="624"/>
      <c r="V43" s="624"/>
      <c r="W43" s="624"/>
      <c r="X43" s="624"/>
      <c r="Y43" s="625"/>
      <c r="Z43" s="629" t="str">
        <f>CX43</f>
        <v>-</v>
      </c>
      <c r="AA43" s="630"/>
      <c r="AB43" s="630"/>
      <c r="AC43" s="630"/>
      <c r="AD43" s="630"/>
      <c r="AE43" s="630"/>
      <c r="AF43" s="630"/>
      <c r="AG43" s="630"/>
      <c r="AH43" s="630"/>
      <c r="AI43" s="630"/>
      <c r="AJ43" s="630"/>
      <c r="AK43" s="629" t="str">
        <f>IF(DA43="","-",DA43)</f>
        <v>-</v>
      </c>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0"/>
      <c r="BW43" s="630"/>
      <c r="BX43" s="630"/>
      <c r="BY43" s="630"/>
      <c r="BZ43" s="630"/>
      <c r="CA43" s="630"/>
      <c r="CB43" s="630"/>
      <c r="CC43" s="630"/>
      <c r="CD43" s="633"/>
      <c r="CE43" s="661" t="str">
        <f>IF(DA43&amp;DA45&amp;DA47&amp;DA49&amp;DA51&lt;&gt;"","検出","不検出")</f>
        <v>不検出</v>
      </c>
      <c r="CF43" s="662"/>
      <c r="CG43" s="662"/>
      <c r="CH43" s="662"/>
      <c r="CI43" s="662"/>
      <c r="CJ43" s="662"/>
      <c r="CK43" s="662"/>
      <c r="CL43" s="662"/>
      <c r="CM43" s="662"/>
      <c r="CN43" s="662"/>
      <c r="CO43" s="662"/>
      <c r="CP43" s="662"/>
      <c r="CQ43" s="662"/>
      <c r="CR43" s="662"/>
      <c r="CS43" s="662"/>
      <c r="CT43" s="662"/>
      <c r="CU43" s="663"/>
      <c r="CW43" s="533" t="s">
        <v>256</v>
      </c>
      <c r="CX43" s="535" t="s">
        <v>256</v>
      </c>
      <c r="CY43" s="535" t="s">
        <v>256</v>
      </c>
      <c r="CZ43" s="535" t="s">
        <v>256</v>
      </c>
      <c r="DA43" s="535"/>
    </row>
    <row r="44" spans="2:105" ht="9" customHeight="1">
      <c r="B44" s="581"/>
      <c r="C44" s="582"/>
      <c r="D44" s="586"/>
      <c r="E44" s="620"/>
      <c r="F44" s="621"/>
      <c r="G44" s="621"/>
      <c r="H44" s="621"/>
      <c r="I44" s="621"/>
      <c r="J44" s="621"/>
      <c r="K44" s="622"/>
      <c r="L44" s="626"/>
      <c r="M44" s="627"/>
      <c r="N44" s="627"/>
      <c r="O44" s="627"/>
      <c r="P44" s="627"/>
      <c r="Q44" s="627"/>
      <c r="R44" s="627"/>
      <c r="S44" s="627"/>
      <c r="T44" s="627"/>
      <c r="U44" s="627"/>
      <c r="V44" s="627"/>
      <c r="W44" s="627"/>
      <c r="X44" s="627"/>
      <c r="Y44" s="628"/>
      <c r="Z44" s="631"/>
      <c r="AA44" s="632"/>
      <c r="AB44" s="632"/>
      <c r="AC44" s="632"/>
      <c r="AD44" s="632"/>
      <c r="AE44" s="632"/>
      <c r="AF44" s="632"/>
      <c r="AG44" s="632"/>
      <c r="AH44" s="632"/>
      <c r="AI44" s="632"/>
      <c r="AJ44" s="632"/>
      <c r="AK44" s="608"/>
      <c r="AL44" s="609"/>
      <c r="AM44" s="609"/>
      <c r="AN44" s="609"/>
      <c r="AO44" s="609"/>
      <c r="AP44" s="609"/>
      <c r="AQ44" s="609"/>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09"/>
      <c r="BN44" s="609"/>
      <c r="BO44" s="609"/>
      <c r="BP44" s="609"/>
      <c r="BQ44" s="609"/>
      <c r="BR44" s="609"/>
      <c r="BS44" s="609"/>
      <c r="BT44" s="609"/>
      <c r="BU44" s="609"/>
      <c r="BV44" s="609"/>
      <c r="BW44" s="609"/>
      <c r="BX44" s="609"/>
      <c r="BY44" s="609"/>
      <c r="BZ44" s="609"/>
      <c r="CA44" s="609"/>
      <c r="CB44" s="609"/>
      <c r="CC44" s="609"/>
      <c r="CD44" s="610"/>
      <c r="CE44" s="664"/>
      <c r="CF44" s="665"/>
      <c r="CG44" s="665"/>
      <c r="CH44" s="665"/>
      <c r="CI44" s="665"/>
      <c r="CJ44" s="665"/>
      <c r="CK44" s="665"/>
      <c r="CL44" s="665"/>
      <c r="CM44" s="665"/>
      <c r="CN44" s="665"/>
      <c r="CO44" s="665"/>
      <c r="CP44" s="665"/>
      <c r="CQ44" s="665"/>
      <c r="CR44" s="665"/>
      <c r="CS44" s="665"/>
      <c r="CT44" s="665"/>
      <c r="CU44" s="666"/>
      <c r="CW44" s="534"/>
      <c r="CX44" s="536"/>
      <c r="CY44" s="536"/>
      <c r="CZ44" s="536"/>
      <c r="DA44" s="536"/>
    </row>
    <row r="45" spans="2:105" ht="9" customHeight="1">
      <c r="B45" s="634">
        <v>2</v>
      </c>
      <c r="C45" s="615"/>
      <c r="D45" s="616"/>
      <c r="E45" s="617" t="str">
        <f t="shared" ref="E45" si="0">CW45</f>
        <v>-</v>
      </c>
      <c r="F45" s="618"/>
      <c r="G45" s="618"/>
      <c r="H45" s="618"/>
      <c r="I45" s="618"/>
      <c r="J45" s="618"/>
      <c r="K45" s="619"/>
      <c r="L45" s="635" t="str">
        <f t="shared" ref="L45" si="1">CY45</f>
        <v>-</v>
      </c>
      <c r="M45" s="624"/>
      <c r="N45" s="624"/>
      <c r="O45" s="624"/>
      <c r="P45" s="624"/>
      <c r="Q45" s="624"/>
      <c r="R45" s="624"/>
      <c r="S45" s="624"/>
      <c r="T45" s="624"/>
      <c r="U45" s="624"/>
      <c r="V45" s="624"/>
      <c r="W45" s="624"/>
      <c r="X45" s="624"/>
      <c r="Y45" s="625"/>
      <c r="Z45" s="629" t="str">
        <f t="shared" ref="Z45" si="2">CX45</f>
        <v>-</v>
      </c>
      <c r="AA45" s="630"/>
      <c r="AB45" s="630"/>
      <c r="AC45" s="630"/>
      <c r="AD45" s="630"/>
      <c r="AE45" s="630"/>
      <c r="AF45" s="630"/>
      <c r="AG45" s="630"/>
      <c r="AH45" s="630"/>
      <c r="AI45" s="630"/>
      <c r="AJ45" s="630"/>
      <c r="AK45" s="629" t="str">
        <f t="shared" ref="AK45" si="3">IF(DA45="","-",DA45)</f>
        <v>-</v>
      </c>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0"/>
      <c r="BU45" s="630"/>
      <c r="BV45" s="630"/>
      <c r="BW45" s="630"/>
      <c r="BX45" s="630"/>
      <c r="BY45" s="630"/>
      <c r="BZ45" s="630"/>
      <c r="CA45" s="630"/>
      <c r="CB45" s="630"/>
      <c r="CC45" s="630"/>
      <c r="CD45" s="633"/>
      <c r="CE45" s="664"/>
      <c r="CF45" s="665"/>
      <c r="CG45" s="665"/>
      <c r="CH45" s="665"/>
      <c r="CI45" s="665"/>
      <c r="CJ45" s="665"/>
      <c r="CK45" s="665"/>
      <c r="CL45" s="665"/>
      <c r="CM45" s="665"/>
      <c r="CN45" s="665"/>
      <c r="CO45" s="665"/>
      <c r="CP45" s="665"/>
      <c r="CQ45" s="665"/>
      <c r="CR45" s="665"/>
      <c r="CS45" s="665"/>
      <c r="CT45" s="665"/>
      <c r="CU45" s="666"/>
      <c r="CW45" s="533" t="s">
        <v>256</v>
      </c>
      <c r="CX45" s="535" t="s">
        <v>256</v>
      </c>
      <c r="CY45" s="535" t="s">
        <v>256</v>
      </c>
      <c r="CZ45" s="535" t="s">
        <v>256</v>
      </c>
      <c r="DA45" s="535"/>
    </row>
    <row r="46" spans="2:105" ht="9" customHeight="1">
      <c r="B46" s="581"/>
      <c r="C46" s="582"/>
      <c r="D46" s="586"/>
      <c r="E46" s="620"/>
      <c r="F46" s="621"/>
      <c r="G46" s="621"/>
      <c r="H46" s="621"/>
      <c r="I46" s="621"/>
      <c r="J46" s="621"/>
      <c r="K46" s="622"/>
      <c r="L46" s="626"/>
      <c r="M46" s="627"/>
      <c r="N46" s="627"/>
      <c r="O46" s="627"/>
      <c r="P46" s="627"/>
      <c r="Q46" s="627"/>
      <c r="R46" s="627"/>
      <c r="S46" s="627"/>
      <c r="T46" s="627"/>
      <c r="U46" s="627"/>
      <c r="V46" s="627"/>
      <c r="W46" s="627"/>
      <c r="X46" s="627"/>
      <c r="Y46" s="628"/>
      <c r="Z46" s="631"/>
      <c r="AA46" s="632"/>
      <c r="AB46" s="632"/>
      <c r="AC46" s="632"/>
      <c r="AD46" s="632"/>
      <c r="AE46" s="632"/>
      <c r="AF46" s="632"/>
      <c r="AG46" s="632"/>
      <c r="AH46" s="632"/>
      <c r="AI46" s="632"/>
      <c r="AJ46" s="632"/>
      <c r="AK46" s="631"/>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60"/>
      <c r="CE46" s="664"/>
      <c r="CF46" s="665"/>
      <c r="CG46" s="665"/>
      <c r="CH46" s="665"/>
      <c r="CI46" s="665"/>
      <c r="CJ46" s="665"/>
      <c r="CK46" s="665"/>
      <c r="CL46" s="665"/>
      <c r="CM46" s="665"/>
      <c r="CN46" s="665"/>
      <c r="CO46" s="665"/>
      <c r="CP46" s="665"/>
      <c r="CQ46" s="665"/>
      <c r="CR46" s="665"/>
      <c r="CS46" s="665"/>
      <c r="CT46" s="665"/>
      <c r="CU46" s="666"/>
      <c r="CW46" s="534"/>
      <c r="CX46" s="536"/>
      <c r="CY46" s="536"/>
      <c r="CZ46" s="536"/>
      <c r="DA46" s="536"/>
    </row>
    <row r="47" spans="2:105" ht="9" customHeight="1">
      <c r="B47" s="634">
        <v>3</v>
      </c>
      <c r="C47" s="615"/>
      <c r="D47" s="616"/>
      <c r="E47" s="617" t="str">
        <f t="shared" ref="E47" si="4">CW47</f>
        <v>-</v>
      </c>
      <c r="F47" s="618"/>
      <c r="G47" s="618"/>
      <c r="H47" s="618"/>
      <c r="I47" s="618"/>
      <c r="J47" s="618"/>
      <c r="K47" s="619"/>
      <c r="L47" s="635" t="str">
        <f t="shared" ref="L47" si="5">CY47</f>
        <v>-</v>
      </c>
      <c r="M47" s="624"/>
      <c r="N47" s="624"/>
      <c r="O47" s="624"/>
      <c r="P47" s="624"/>
      <c r="Q47" s="624"/>
      <c r="R47" s="624"/>
      <c r="S47" s="624"/>
      <c r="T47" s="624"/>
      <c r="U47" s="624"/>
      <c r="V47" s="624"/>
      <c r="W47" s="624"/>
      <c r="X47" s="624"/>
      <c r="Y47" s="625"/>
      <c r="Z47" s="629" t="str">
        <f t="shared" ref="Z47" si="6">CX47</f>
        <v>-</v>
      </c>
      <c r="AA47" s="630"/>
      <c r="AB47" s="630"/>
      <c r="AC47" s="630"/>
      <c r="AD47" s="630"/>
      <c r="AE47" s="630"/>
      <c r="AF47" s="630"/>
      <c r="AG47" s="630"/>
      <c r="AH47" s="630"/>
      <c r="AI47" s="630"/>
      <c r="AJ47" s="630"/>
      <c r="AK47" s="608" t="str">
        <f t="shared" ref="AK47" si="7">IF(DA47="","-",DA47)</f>
        <v>-</v>
      </c>
      <c r="AL47" s="609"/>
      <c r="AM47" s="609"/>
      <c r="AN47" s="609"/>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10"/>
      <c r="CE47" s="664"/>
      <c r="CF47" s="665"/>
      <c r="CG47" s="665"/>
      <c r="CH47" s="665"/>
      <c r="CI47" s="665"/>
      <c r="CJ47" s="665"/>
      <c r="CK47" s="665"/>
      <c r="CL47" s="665"/>
      <c r="CM47" s="665"/>
      <c r="CN47" s="665"/>
      <c r="CO47" s="665"/>
      <c r="CP47" s="665"/>
      <c r="CQ47" s="665"/>
      <c r="CR47" s="665"/>
      <c r="CS47" s="665"/>
      <c r="CT47" s="665"/>
      <c r="CU47" s="666"/>
      <c r="CW47" s="533" t="s">
        <v>256</v>
      </c>
      <c r="CX47" s="535" t="s">
        <v>256</v>
      </c>
      <c r="CY47" s="535" t="s">
        <v>256</v>
      </c>
      <c r="CZ47" s="535" t="s">
        <v>256</v>
      </c>
      <c r="DA47" s="535"/>
    </row>
    <row r="48" spans="2:105" ht="9" customHeight="1">
      <c r="B48" s="581"/>
      <c r="C48" s="582"/>
      <c r="D48" s="586"/>
      <c r="E48" s="620"/>
      <c r="F48" s="621"/>
      <c r="G48" s="621"/>
      <c r="H48" s="621"/>
      <c r="I48" s="621"/>
      <c r="J48" s="621"/>
      <c r="K48" s="622"/>
      <c r="L48" s="626"/>
      <c r="M48" s="627"/>
      <c r="N48" s="627"/>
      <c r="O48" s="627"/>
      <c r="P48" s="627"/>
      <c r="Q48" s="627"/>
      <c r="R48" s="627"/>
      <c r="S48" s="627"/>
      <c r="T48" s="627"/>
      <c r="U48" s="627"/>
      <c r="V48" s="627"/>
      <c r="W48" s="627"/>
      <c r="X48" s="627"/>
      <c r="Y48" s="628"/>
      <c r="Z48" s="631"/>
      <c r="AA48" s="632"/>
      <c r="AB48" s="632"/>
      <c r="AC48" s="632"/>
      <c r="AD48" s="632"/>
      <c r="AE48" s="632"/>
      <c r="AF48" s="632"/>
      <c r="AG48" s="632"/>
      <c r="AH48" s="632"/>
      <c r="AI48" s="632"/>
      <c r="AJ48" s="632"/>
      <c r="AK48" s="608"/>
      <c r="AL48" s="609"/>
      <c r="AM48" s="609"/>
      <c r="AN48" s="609"/>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10"/>
      <c r="CE48" s="664"/>
      <c r="CF48" s="665"/>
      <c r="CG48" s="665"/>
      <c r="CH48" s="665"/>
      <c r="CI48" s="665"/>
      <c r="CJ48" s="665"/>
      <c r="CK48" s="665"/>
      <c r="CL48" s="665"/>
      <c r="CM48" s="665"/>
      <c r="CN48" s="665"/>
      <c r="CO48" s="665"/>
      <c r="CP48" s="665"/>
      <c r="CQ48" s="665"/>
      <c r="CR48" s="665"/>
      <c r="CS48" s="665"/>
      <c r="CT48" s="665"/>
      <c r="CU48" s="666"/>
      <c r="CW48" s="534"/>
      <c r="CX48" s="536"/>
      <c r="CY48" s="536"/>
      <c r="CZ48" s="536"/>
      <c r="DA48" s="536"/>
    </row>
    <row r="49" spans="2:105" ht="9" customHeight="1">
      <c r="B49" s="634">
        <v>4</v>
      </c>
      <c r="C49" s="615"/>
      <c r="D49" s="616"/>
      <c r="E49" s="617" t="str">
        <f t="shared" ref="E49" si="8">CW49</f>
        <v>-</v>
      </c>
      <c r="F49" s="618"/>
      <c r="G49" s="618"/>
      <c r="H49" s="618"/>
      <c r="I49" s="618"/>
      <c r="J49" s="618"/>
      <c r="K49" s="619"/>
      <c r="L49" s="635" t="str">
        <f t="shared" ref="L49" si="9">CY49</f>
        <v>-</v>
      </c>
      <c r="M49" s="624"/>
      <c r="N49" s="624"/>
      <c r="O49" s="624"/>
      <c r="P49" s="624"/>
      <c r="Q49" s="624"/>
      <c r="R49" s="624"/>
      <c r="S49" s="624"/>
      <c r="T49" s="624"/>
      <c r="U49" s="624"/>
      <c r="V49" s="624"/>
      <c r="W49" s="624"/>
      <c r="X49" s="624"/>
      <c r="Y49" s="625"/>
      <c r="Z49" s="629" t="str">
        <f t="shared" ref="Z49" si="10">CX49</f>
        <v>-</v>
      </c>
      <c r="AA49" s="630"/>
      <c r="AB49" s="630"/>
      <c r="AC49" s="630"/>
      <c r="AD49" s="630"/>
      <c r="AE49" s="630"/>
      <c r="AF49" s="630"/>
      <c r="AG49" s="630"/>
      <c r="AH49" s="630"/>
      <c r="AI49" s="630"/>
      <c r="AJ49" s="630"/>
      <c r="AK49" s="629" t="str">
        <f t="shared" ref="AK49" si="11">IF(DA49="","-",DA49)</f>
        <v>-</v>
      </c>
      <c r="AL49" s="630"/>
      <c r="AM49" s="630"/>
      <c r="AN49" s="630"/>
      <c r="AO49" s="630"/>
      <c r="AP49" s="630"/>
      <c r="AQ49" s="630"/>
      <c r="AR49" s="630"/>
      <c r="AS49" s="630"/>
      <c r="AT49" s="630"/>
      <c r="AU49" s="630"/>
      <c r="AV49" s="630"/>
      <c r="AW49" s="630"/>
      <c r="AX49" s="630"/>
      <c r="AY49" s="630"/>
      <c r="AZ49" s="630"/>
      <c r="BA49" s="630"/>
      <c r="BB49" s="630"/>
      <c r="BC49" s="630"/>
      <c r="BD49" s="630"/>
      <c r="BE49" s="630"/>
      <c r="BF49" s="630"/>
      <c r="BG49" s="630"/>
      <c r="BH49" s="630"/>
      <c r="BI49" s="630"/>
      <c r="BJ49" s="630"/>
      <c r="BK49" s="630"/>
      <c r="BL49" s="630"/>
      <c r="BM49" s="630"/>
      <c r="BN49" s="630"/>
      <c r="BO49" s="630"/>
      <c r="BP49" s="630"/>
      <c r="BQ49" s="630"/>
      <c r="BR49" s="630"/>
      <c r="BS49" s="630"/>
      <c r="BT49" s="630"/>
      <c r="BU49" s="630"/>
      <c r="BV49" s="630"/>
      <c r="BW49" s="630"/>
      <c r="BX49" s="630"/>
      <c r="BY49" s="630"/>
      <c r="BZ49" s="630"/>
      <c r="CA49" s="630"/>
      <c r="CB49" s="630"/>
      <c r="CC49" s="630"/>
      <c r="CD49" s="633"/>
      <c r="CE49" s="664"/>
      <c r="CF49" s="665"/>
      <c r="CG49" s="665"/>
      <c r="CH49" s="665"/>
      <c r="CI49" s="665"/>
      <c r="CJ49" s="665"/>
      <c r="CK49" s="665"/>
      <c r="CL49" s="665"/>
      <c r="CM49" s="665"/>
      <c r="CN49" s="665"/>
      <c r="CO49" s="665"/>
      <c r="CP49" s="665"/>
      <c r="CQ49" s="665"/>
      <c r="CR49" s="665"/>
      <c r="CS49" s="665"/>
      <c r="CT49" s="665"/>
      <c r="CU49" s="666"/>
      <c r="CW49" s="533" t="s">
        <v>256</v>
      </c>
      <c r="CX49" s="535" t="s">
        <v>256</v>
      </c>
      <c r="CY49" s="535" t="s">
        <v>256</v>
      </c>
      <c r="CZ49" s="535" t="s">
        <v>256</v>
      </c>
      <c r="DA49" s="535"/>
    </row>
    <row r="50" spans="2:105" ht="9" customHeight="1">
      <c r="B50" s="581"/>
      <c r="C50" s="582"/>
      <c r="D50" s="586"/>
      <c r="E50" s="620"/>
      <c r="F50" s="621"/>
      <c r="G50" s="621"/>
      <c r="H50" s="621"/>
      <c r="I50" s="621"/>
      <c r="J50" s="621"/>
      <c r="K50" s="622"/>
      <c r="L50" s="626"/>
      <c r="M50" s="627"/>
      <c r="N50" s="627"/>
      <c r="O50" s="627"/>
      <c r="P50" s="627"/>
      <c r="Q50" s="627"/>
      <c r="R50" s="627"/>
      <c r="S50" s="627"/>
      <c r="T50" s="627"/>
      <c r="U50" s="627"/>
      <c r="V50" s="627"/>
      <c r="W50" s="627"/>
      <c r="X50" s="627"/>
      <c r="Y50" s="628"/>
      <c r="Z50" s="631"/>
      <c r="AA50" s="632"/>
      <c r="AB50" s="632"/>
      <c r="AC50" s="632"/>
      <c r="AD50" s="632"/>
      <c r="AE50" s="632"/>
      <c r="AF50" s="632"/>
      <c r="AG50" s="632"/>
      <c r="AH50" s="632"/>
      <c r="AI50" s="632"/>
      <c r="AJ50" s="632"/>
      <c r="AK50" s="631"/>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2"/>
      <c r="BW50" s="632"/>
      <c r="BX50" s="632"/>
      <c r="BY50" s="632"/>
      <c r="BZ50" s="632"/>
      <c r="CA50" s="632"/>
      <c r="CB50" s="632"/>
      <c r="CC50" s="632"/>
      <c r="CD50" s="660"/>
      <c r="CE50" s="664"/>
      <c r="CF50" s="665"/>
      <c r="CG50" s="665"/>
      <c r="CH50" s="665"/>
      <c r="CI50" s="665"/>
      <c r="CJ50" s="665"/>
      <c r="CK50" s="665"/>
      <c r="CL50" s="665"/>
      <c r="CM50" s="665"/>
      <c r="CN50" s="665"/>
      <c r="CO50" s="665"/>
      <c r="CP50" s="665"/>
      <c r="CQ50" s="665"/>
      <c r="CR50" s="665"/>
      <c r="CS50" s="665"/>
      <c r="CT50" s="665"/>
      <c r="CU50" s="666"/>
      <c r="CW50" s="534"/>
      <c r="CX50" s="536"/>
      <c r="CY50" s="536"/>
      <c r="CZ50" s="536"/>
      <c r="DA50" s="536"/>
    </row>
    <row r="51" spans="2:105" ht="9" customHeight="1">
      <c r="B51" s="634">
        <v>5</v>
      </c>
      <c r="C51" s="615"/>
      <c r="D51" s="616"/>
      <c r="E51" s="617" t="str">
        <f t="shared" ref="E51" si="12">CW51</f>
        <v>-</v>
      </c>
      <c r="F51" s="618"/>
      <c r="G51" s="618"/>
      <c r="H51" s="618"/>
      <c r="I51" s="618"/>
      <c r="J51" s="618"/>
      <c r="K51" s="619"/>
      <c r="L51" s="635" t="str">
        <f t="shared" ref="L51" si="13">CY51</f>
        <v>-</v>
      </c>
      <c r="M51" s="624"/>
      <c r="N51" s="624"/>
      <c r="O51" s="624"/>
      <c r="P51" s="624"/>
      <c r="Q51" s="624"/>
      <c r="R51" s="624"/>
      <c r="S51" s="624"/>
      <c r="T51" s="624"/>
      <c r="U51" s="624"/>
      <c r="V51" s="624"/>
      <c r="W51" s="624"/>
      <c r="X51" s="624"/>
      <c r="Y51" s="625"/>
      <c r="Z51" s="629" t="str">
        <f t="shared" ref="Z51" si="14">CX51</f>
        <v>-</v>
      </c>
      <c r="AA51" s="630"/>
      <c r="AB51" s="630"/>
      <c r="AC51" s="630"/>
      <c r="AD51" s="630"/>
      <c r="AE51" s="630"/>
      <c r="AF51" s="630"/>
      <c r="AG51" s="630"/>
      <c r="AH51" s="630"/>
      <c r="AI51" s="630"/>
      <c r="AJ51" s="630"/>
      <c r="AK51" s="608" t="str">
        <f t="shared" ref="AK51" si="15">IF(DA51="","-",DA51)</f>
        <v>-</v>
      </c>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09"/>
      <c r="BN51" s="609"/>
      <c r="BO51" s="609"/>
      <c r="BP51" s="609"/>
      <c r="BQ51" s="609"/>
      <c r="BR51" s="609"/>
      <c r="BS51" s="609"/>
      <c r="BT51" s="609"/>
      <c r="BU51" s="609"/>
      <c r="BV51" s="609"/>
      <c r="BW51" s="609"/>
      <c r="BX51" s="609"/>
      <c r="BY51" s="609"/>
      <c r="BZ51" s="609"/>
      <c r="CA51" s="609"/>
      <c r="CB51" s="609"/>
      <c r="CC51" s="609"/>
      <c r="CD51" s="610"/>
      <c r="CE51" s="664"/>
      <c r="CF51" s="665"/>
      <c r="CG51" s="665"/>
      <c r="CH51" s="665"/>
      <c r="CI51" s="665"/>
      <c r="CJ51" s="665"/>
      <c r="CK51" s="665"/>
      <c r="CL51" s="665"/>
      <c r="CM51" s="665"/>
      <c r="CN51" s="665"/>
      <c r="CO51" s="665"/>
      <c r="CP51" s="665"/>
      <c r="CQ51" s="665"/>
      <c r="CR51" s="665"/>
      <c r="CS51" s="665"/>
      <c r="CT51" s="665"/>
      <c r="CU51" s="666"/>
      <c r="CW51" s="533" t="s">
        <v>256</v>
      </c>
      <c r="CX51" s="535" t="s">
        <v>256</v>
      </c>
      <c r="CY51" s="535" t="s">
        <v>256</v>
      </c>
      <c r="CZ51" s="535" t="s">
        <v>256</v>
      </c>
      <c r="DA51" s="535"/>
    </row>
    <row r="52" spans="2:105" ht="9" customHeight="1" thickBot="1">
      <c r="B52" s="598"/>
      <c r="C52" s="599"/>
      <c r="D52" s="600"/>
      <c r="E52" s="620"/>
      <c r="F52" s="621"/>
      <c r="G52" s="621"/>
      <c r="H52" s="621"/>
      <c r="I52" s="621"/>
      <c r="J52" s="621"/>
      <c r="K52" s="622"/>
      <c r="L52" s="636"/>
      <c r="M52" s="637"/>
      <c r="N52" s="637"/>
      <c r="O52" s="637"/>
      <c r="P52" s="637"/>
      <c r="Q52" s="637"/>
      <c r="R52" s="637"/>
      <c r="S52" s="637"/>
      <c r="T52" s="637"/>
      <c r="U52" s="637"/>
      <c r="V52" s="637"/>
      <c r="W52" s="637"/>
      <c r="X52" s="637"/>
      <c r="Y52" s="638"/>
      <c r="Z52" s="611"/>
      <c r="AA52" s="612"/>
      <c r="AB52" s="612"/>
      <c r="AC52" s="612"/>
      <c r="AD52" s="612"/>
      <c r="AE52" s="612"/>
      <c r="AF52" s="612"/>
      <c r="AG52" s="612"/>
      <c r="AH52" s="612"/>
      <c r="AI52" s="612"/>
      <c r="AJ52" s="612"/>
      <c r="AK52" s="611"/>
      <c r="AL52" s="612"/>
      <c r="AM52" s="612"/>
      <c r="AN52" s="612"/>
      <c r="AO52" s="612"/>
      <c r="AP52" s="612"/>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3"/>
      <c r="CE52" s="667"/>
      <c r="CF52" s="668"/>
      <c r="CG52" s="668"/>
      <c r="CH52" s="668"/>
      <c r="CI52" s="668"/>
      <c r="CJ52" s="668"/>
      <c r="CK52" s="668"/>
      <c r="CL52" s="668"/>
      <c r="CM52" s="668"/>
      <c r="CN52" s="668"/>
      <c r="CO52" s="668"/>
      <c r="CP52" s="668"/>
      <c r="CQ52" s="668"/>
      <c r="CR52" s="668"/>
      <c r="CS52" s="668"/>
      <c r="CT52" s="668"/>
      <c r="CU52" s="669"/>
      <c r="CW52" s="534"/>
      <c r="CX52" s="536"/>
      <c r="CY52" s="536"/>
      <c r="CZ52" s="536"/>
      <c r="DA52" s="536"/>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659"/>
      <c r="CY53" s="67"/>
    </row>
    <row r="54" spans="2:105" ht="9" customHeight="1">
      <c r="B54" s="607"/>
      <c r="C54" s="580"/>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0"/>
      <c r="AU54" s="580"/>
      <c r="AV54" s="580"/>
      <c r="AW54" s="580"/>
      <c r="AX54" s="580"/>
      <c r="AY54" s="580"/>
      <c r="AZ54" s="580"/>
      <c r="BA54" s="580"/>
      <c r="BB54" s="580"/>
      <c r="BC54" s="580"/>
      <c r="BD54" s="580"/>
      <c r="BE54" s="580"/>
      <c r="BF54" s="580"/>
      <c r="BG54" s="580"/>
      <c r="BH54" s="580"/>
      <c r="BI54" s="580"/>
      <c r="BJ54" s="580"/>
      <c r="BK54" s="580"/>
      <c r="BL54" s="580"/>
      <c r="BM54" s="580"/>
      <c r="BN54" s="580"/>
      <c r="BO54" s="580"/>
      <c r="BP54" s="580"/>
      <c r="BQ54" s="580"/>
      <c r="BR54" s="580"/>
      <c r="BS54" s="580"/>
      <c r="BT54" s="580"/>
      <c r="BU54" s="580"/>
      <c r="BV54" s="580"/>
      <c r="BW54" s="580"/>
      <c r="BX54" s="580"/>
      <c r="BY54" s="580"/>
      <c r="BZ54" s="580"/>
      <c r="CA54" s="580"/>
      <c r="CB54" s="580"/>
      <c r="CC54" s="580"/>
      <c r="CD54" s="580"/>
      <c r="CE54" s="580"/>
      <c r="CF54" s="580"/>
      <c r="CG54" s="580"/>
      <c r="CH54" s="580"/>
      <c r="CI54" s="580"/>
      <c r="CJ54" s="580"/>
      <c r="CK54" s="580"/>
      <c r="CL54" s="580"/>
      <c r="CM54" s="580"/>
      <c r="CN54" s="580"/>
      <c r="CO54" s="580"/>
      <c r="CP54" s="580"/>
      <c r="CQ54" s="580"/>
      <c r="CR54" s="580"/>
      <c r="CS54" s="580"/>
      <c r="CT54" s="580"/>
      <c r="CU54" s="606"/>
      <c r="CY54" s="67"/>
    </row>
    <row r="55" spans="2:105" ht="7.5" customHeight="1">
      <c r="B55" s="614" t="s">
        <v>218</v>
      </c>
      <c r="C55" s="639"/>
      <c r="D55" s="639"/>
      <c r="E55" s="639"/>
      <c r="F55" s="639"/>
      <c r="G55" s="639"/>
      <c r="H55" s="639"/>
      <c r="I55" s="639"/>
      <c r="J55" s="639"/>
      <c r="K55" s="639"/>
      <c r="L55" s="639"/>
      <c r="M55" s="639"/>
      <c r="N55" s="639"/>
      <c r="O55" s="639"/>
      <c r="P55" s="639"/>
      <c r="Q55" s="639"/>
      <c r="R55" s="639"/>
      <c r="S55" s="639"/>
      <c r="T55" s="639"/>
      <c r="U55" s="639"/>
      <c r="V55" s="639"/>
      <c r="W55" s="616"/>
      <c r="X55" s="640" t="s">
        <v>219</v>
      </c>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16"/>
      <c r="BJ55" s="640" t="s">
        <v>220</v>
      </c>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41"/>
      <c r="CW55" s="152">
        <f>SUM(CW43:CW52)</f>
        <v>0</v>
      </c>
      <c r="CX55" s="123"/>
      <c r="CY55" s="67"/>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6"/>
      <c r="X56" s="585"/>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6"/>
      <c r="BJ56" s="585"/>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42"/>
      <c r="CX56" s="123"/>
      <c r="CY56" s="67"/>
    </row>
    <row r="57" spans="2:105" ht="9.75" customHeight="1">
      <c r="B57" s="643" t="str">
        <f>IF(CE43="不検出","不検出",IF(CE43="検出","クリソタイル",""))</f>
        <v>不検出</v>
      </c>
      <c r="C57" s="546"/>
      <c r="D57" s="546"/>
      <c r="E57" s="546"/>
      <c r="F57" s="546"/>
      <c r="G57" s="546"/>
      <c r="H57" s="546"/>
      <c r="I57" s="546"/>
      <c r="J57" s="546"/>
      <c r="K57" s="546"/>
      <c r="L57" s="546"/>
      <c r="M57" s="546"/>
      <c r="N57" s="546"/>
      <c r="O57" s="546"/>
      <c r="P57" s="546"/>
      <c r="Q57" s="546"/>
      <c r="R57" s="546"/>
      <c r="S57" s="546"/>
      <c r="T57" s="546"/>
      <c r="U57" s="546"/>
      <c r="V57" s="546"/>
      <c r="W57" s="584"/>
      <c r="X57" s="122"/>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5"/>
      <c r="BJ57" s="122"/>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6"/>
      <c r="CX57" s="123"/>
      <c r="CY57" s="67"/>
    </row>
    <row r="58" spans="2:105" ht="9.75" customHeight="1">
      <c r="B58" s="607"/>
      <c r="C58" s="546"/>
      <c r="D58" s="546"/>
      <c r="E58" s="546"/>
      <c r="F58" s="546"/>
      <c r="G58" s="546"/>
      <c r="H58" s="546"/>
      <c r="I58" s="546"/>
      <c r="J58" s="546"/>
      <c r="K58" s="546"/>
      <c r="L58" s="546"/>
      <c r="M58" s="546"/>
      <c r="N58" s="546"/>
      <c r="O58" s="546"/>
      <c r="P58" s="546"/>
      <c r="Q58" s="546"/>
      <c r="R58" s="546"/>
      <c r="S58" s="546"/>
      <c r="T58" s="546"/>
      <c r="U58" s="546"/>
      <c r="V58" s="546"/>
      <c r="W58" s="584"/>
      <c r="X58" s="127"/>
      <c r="Y58" s="109"/>
      <c r="Z58" s="109"/>
      <c r="AA58" s="109"/>
      <c r="AC58" s="539" t="s">
        <v>222</v>
      </c>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108"/>
      <c r="BF58" s="109"/>
      <c r="BG58" s="109"/>
      <c r="BH58" s="109"/>
      <c r="BI58" s="128"/>
      <c r="BJ58" s="127"/>
      <c r="BK58" s="109"/>
      <c r="BL58" s="109"/>
      <c r="BM58" s="109"/>
      <c r="BO58" s="539" t="s">
        <v>222</v>
      </c>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108"/>
      <c r="CR58" s="109"/>
      <c r="CS58" s="109"/>
      <c r="CT58" s="109"/>
      <c r="CU58" s="129"/>
      <c r="CX58" s="123"/>
      <c r="CY58" s="67"/>
    </row>
    <row r="59" spans="2:105" ht="9.75" customHeight="1">
      <c r="B59" s="607"/>
      <c r="C59" s="546"/>
      <c r="D59" s="546"/>
      <c r="E59" s="546"/>
      <c r="F59" s="546"/>
      <c r="G59" s="546"/>
      <c r="H59" s="546"/>
      <c r="I59" s="546"/>
      <c r="J59" s="546"/>
      <c r="K59" s="546"/>
      <c r="L59" s="546"/>
      <c r="M59" s="546"/>
      <c r="N59" s="546"/>
      <c r="O59" s="546"/>
      <c r="P59" s="546"/>
      <c r="Q59" s="546"/>
      <c r="R59" s="546"/>
      <c r="S59" s="546"/>
      <c r="T59" s="546"/>
      <c r="U59" s="546"/>
      <c r="V59" s="546"/>
      <c r="W59" s="584"/>
      <c r="X59" s="127"/>
      <c r="Y59" s="109"/>
      <c r="Z59" s="109"/>
      <c r="AA59" s="109"/>
      <c r="AB59" s="108"/>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108"/>
      <c r="BF59" s="109"/>
      <c r="BG59" s="109"/>
      <c r="BH59" s="109"/>
      <c r="BI59" s="128"/>
      <c r="BJ59" s="127"/>
      <c r="BK59" s="109"/>
      <c r="BL59" s="109"/>
      <c r="BM59" s="109"/>
      <c r="BN59" s="108"/>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108"/>
      <c r="CR59" s="109"/>
      <c r="CS59" s="109"/>
      <c r="CT59" s="109"/>
      <c r="CU59" s="129"/>
      <c r="CX59" s="123"/>
      <c r="CY59" s="67"/>
    </row>
    <row r="60" spans="2:105" ht="9.75" customHeight="1">
      <c r="B60" s="607"/>
      <c r="C60" s="546"/>
      <c r="D60" s="546"/>
      <c r="E60" s="546"/>
      <c r="F60" s="546"/>
      <c r="G60" s="546"/>
      <c r="H60" s="546"/>
      <c r="I60" s="546"/>
      <c r="J60" s="546"/>
      <c r="K60" s="546"/>
      <c r="L60" s="546"/>
      <c r="M60" s="546"/>
      <c r="N60" s="546"/>
      <c r="O60" s="546"/>
      <c r="P60" s="546"/>
      <c r="Q60" s="546"/>
      <c r="R60" s="546"/>
      <c r="S60" s="546"/>
      <c r="T60" s="546"/>
      <c r="U60" s="546"/>
      <c r="V60" s="546"/>
      <c r="W60" s="584"/>
      <c r="X60" s="127"/>
      <c r="Y60" s="109"/>
      <c r="Z60" s="109"/>
      <c r="AA60" s="109"/>
      <c r="AB60" s="108"/>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108"/>
      <c r="BF60" s="109"/>
      <c r="BG60" s="109"/>
      <c r="BH60" s="109"/>
      <c r="BI60" s="128"/>
      <c r="BJ60" s="127"/>
      <c r="BK60" s="109"/>
      <c r="BL60" s="109"/>
      <c r="BM60" s="109"/>
      <c r="BN60" s="108"/>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108"/>
      <c r="CR60" s="109"/>
      <c r="CS60" s="109"/>
      <c r="CT60" s="109"/>
      <c r="CU60" s="129"/>
      <c r="CX60" s="123"/>
    </row>
    <row r="61" spans="2:105" ht="9.75" customHeight="1">
      <c r="B61" s="607"/>
      <c r="C61" s="546"/>
      <c r="D61" s="546"/>
      <c r="E61" s="546"/>
      <c r="F61" s="546"/>
      <c r="G61" s="546"/>
      <c r="H61" s="546"/>
      <c r="I61" s="546"/>
      <c r="J61" s="546"/>
      <c r="K61" s="546"/>
      <c r="L61" s="546"/>
      <c r="M61" s="546"/>
      <c r="N61" s="546"/>
      <c r="O61" s="546"/>
      <c r="P61" s="546"/>
      <c r="Q61" s="546"/>
      <c r="R61" s="546"/>
      <c r="S61" s="546"/>
      <c r="T61" s="546"/>
      <c r="U61" s="546"/>
      <c r="V61" s="546"/>
      <c r="W61" s="584"/>
      <c r="X61" s="127"/>
      <c r="Y61" s="109"/>
      <c r="Z61" s="109"/>
      <c r="AA61" s="109"/>
      <c r="AB61" s="108"/>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108"/>
      <c r="BF61" s="109"/>
      <c r="BG61" s="109"/>
      <c r="BH61" s="109"/>
      <c r="BI61" s="128"/>
      <c r="BJ61" s="127"/>
      <c r="BK61" s="109"/>
      <c r="BL61" s="109"/>
      <c r="BM61" s="109"/>
      <c r="BN61" s="108"/>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108"/>
      <c r="CR61" s="109"/>
      <c r="CS61" s="109"/>
      <c r="CT61" s="109"/>
      <c r="CU61" s="129"/>
    </row>
    <row r="62" spans="2:105" ht="9.75" customHeight="1">
      <c r="B62" s="607"/>
      <c r="C62" s="546"/>
      <c r="D62" s="546"/>
      <c r="E62" s="546"/>
      <c r="F62" s="546"/>
      <c r="G62" s="546"/>
      <c r="H62" s="546"/>
      <c r="I62" s="546"/>
      <c r="J62" s="546"/>
      <c r="K62" s="546"/>
      <c r="L62" s="546"/>
      <c r="M62" s="546"/>
      <c r="N62" s="546"/>
      <c r="O62" s="546"/>
      <c r="P62" s="546"/>
      <c r="Q62" s="546"/>
      <c r="R62" s="546"/>
      <c r="S62" s="546"/>
      <c r="T62" s="546"/>
      <c r="U62" s="546"/>
      <c r="V62" s="546"/>
      <c r="W62" s="584"/>
      <c r="X62" s="127"/>
      <c r="Y62" s="109"/>
      <c r="Z62" s="109"/>
      <c r="AA62" s="109"/>
      <c r="AB62" s="108"/>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108"/>
      <c r="BF62" s="109"/>
      <c r="BG62" s="109"/>
      <c r="BH62" s="109"/>
      <c r="BI62" s="128"/>
      <c r="BJ62" s="127"/>
      <c r="BK62" s="109"/>
      <c r="BL62" s="109"/>
      <c r="BM62" s="109"/>
      <c r="BN62" s="108"/>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108"/>
      <c r="CR62" s="109"/>
      <c r="CS62" s="109"/>
      <c r="CT62" s="109"/>
      <c r="CU62" s="129"/>
      <c r="CX62" s="123"/>
    </row>
    <row r="63" spans="2:105" ht="9.75" customHeight="1">
      <c r="B63" s="607"/>
      <c r="C63" s="546"/>
      <c r="D63" s="546"/>
      <c r="E63" s="546"/>
      <c r="F63" s="546"/>
      <c r="G63" s="546"/>
      <c r="H63" s="546"/>
      <c r="I63" s="546"/>
      <c r="J63" s="546"/>
      <c r="K63" s="546"/>
      <c r="L63" s="546"/>
      <c r="M63" s="546"/>
      <c r="N63" s="546"/>
      <c r="O63" s="546"/>
      <c r="P63" s="546"/>
      <c r="Q63" s="546"/>
      <c r="R63" s="546"/>
      <c r="S63" s="546"/>
      <c r="T63" s="546"/>
      <c r="U63" s="546"/>
      <c r="V63" s="546"/>
      <c r="W63" s="584"/>
      <c r="X63" s="127"/>
      <c r="Y63" s="109"/>
      <c r="Z63" s="109"/>
      <c r="AA63" s="109"/>
      <c r="AB63" s="108"/>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108"/>
      <c r="BF63" s="109"/>
      <c r="BG63" s="109"/>
      <c r="BH63" s="109"/>
      <c r="BI63" s="128"/>
      <c r="BJ63" s="127"/>
      <c r="BK63" s="109"/>
      <c r="BL63" s="109"/>
      <c r="BM63" s="109"/>
      <c r="BN63" s="108"/>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108"/>
      <c r="CR63" s="109"/>
      <c r="CS63" s="109"/>
      <c r="CT63" s="109"/>
      <c r="CU63" s="129"/>
    </row>
    <row r="64" spans="2:105" ht="9.75" customHeight="1">
      <c r="B64" s="607"/>
      <c r="C64" s="546"/>
      <c r="D64" s="546"/>
      <c r="E64" s="546"/>
      <c r="F64" s="546"/>
      <c r="G64" s="546"/>
      <c r="H64" s="546"/>
      <c r="I64" s="546"/>
      <c r="J64" s="546"/>
      <c r="K64" s="546"/>
      <c r="L64" s="546"/>
      <c r="M64" s="546"/>
      <c r="N64" s="546"/>
      <c r="O64" s="546"/>
      <c r="P64" s="546"/>
      <c r="Q64" s="546"/>
      <c r="R64" s="546"/>
      <c r="S64" s="546"/>
      <c r="T64" s="546"/>
      <c r="U64" s="546"/>
      <c r="V64" s="546"/>
      <c r="W64" s="584"/>
      <c r="X64" s="127"/>
      <c r="Y64" s="109"/>
      <c r="Z64" s="109"/>
      <c r="AA64" s="109"/>
      <c r="AB64" s="108"/>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108"/>
      <c r="BF64" s="109"/>
      <c r="BG64" s="109"/>
      <c r="BH64" s="109"/>
      <c r="BI64" s="128"/>
      <c r="BJ64" s="127"/>
      <c r="BK64" s="109"/>
      <c r="BL64" s="109"/>
      <c r="BM64" s="109"/>
      <c r="BN64" s="108"/>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108"/>
      <c r="CR64" s="109"/>
      <c r="CS64" s="109"/>
      <c r="CT64" s="109"/>
      <c r="CU64" s="129"/>
    </row>
    <row r="65" spans="2:99" ht="9.75" customHeight="1">
      <c r="B65" s="607"/>
      <c r="C65" s="546"/>
      <c r="D65" s="546"/>
      <c r="E65" s="546"/>
      <c r="F65" s="546"/>
      <c r="G65" s="546"/>
      <c r="H65" s="546"/>
      <c r="I65" s="546"/>
      <c r="J65" s="546"/>
      <c r="K65" s="546"/>
      <c r="L65" s="546"/>
      <c r="M65" s="546"/>
      <c r="N65" s="546"/>
      <c r="O65" s="546"/>
      <c r="P65" s="546"/>
      <c r="Q65" s="546"/>
      <c r="R65" s="546"/>
      <c r="S65" s="546"/>
      <c r="T65" s="546"/>
      <c r="U65" s="546"/>
      <c r="V65" s="546"/>
      <c r="W65" s="584"/>
      <c r="X65" s="127"/>
      <c r="Y65" s="109"/>
      <c r="Z65" s="109"/>
      <c r="AA65" s="109"/>
      <c r="AB65" s="108"/>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108"/>
      <c r="BF65" s="109"/>
      <c r="BG65" s="109"/>
      <c r="BH65" s="109"/>
      <c r="BI65" s="128"/>
      <c r="BJ65" s="127"/>
      <c r="BK65" s="109"/>
      <c r="BL65" s="109"/>
      <c r="BM65" s="109"/>
      <c r="BN65" s="108"/>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108"/>
      <c r="CR65" s="109"/>
      <c r="CS65" s="109"/>
      <c r="CT65" s="109"/>
      <c r="CU65" s="129"/>
    </row>
    <row r="66" spans="2:99" ht="9.75" customHeight="1">
      <c r="B66" s="607"/>
      <c r="C66" s="546"/>
      <c r="D66" s="546"/>
      <c r="E66" s="546"/>
      <c r="F66" s="546"/>
      <c r="G66" s="546"/>
      <c r="H66" s="546"/>
      <c r="I66" s="546"/>
      <c r="J66" s="546"/>
      <c r="K66" s="546"/>
      <c r="L66" s="546"/>
      <c r="M66" s="546"/>
      <c r="N66" s="546"/>
      <c r="O66" s="546"/>
      <c r="P66" s="546"/>
      <c r="Q66" s="546"/>
      <c r="R66" s="546"/>
      <c r="S66" s="546"/>
      <c r="T66" s="546"/>
      <c r="U66" s="546"/>
      <c r="V66" s="546"/>
      <c r="W66" s="584"/>
      <c r="X66" s="127"/>
      <c r="Y66" s="109"/>
      <c r="Z66" s="109"/>
      <c r="AA66" s="109"/>
      <c r="AB66" s="108"/>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108"/>
      <c r="BF66" s="109"/>
      <c r="BG66" s="109"/>
      <c r="BH66" s="109"/>
      <c r="BI66" s="128"/>
      <c r="BJ66" s="127"/>
      <c r="BK66" s="109"/>
      <c r="BL66" s="109"/>
      <c r="BM66" s="109"/>
      <c r="BN66" s="108"/>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108"/>
      <c r="CR66" s="109"/>
      <c r="CS66" s="109"/>
      <c r="CT66" s="109"/>
      <c r="CU66" s="129"/>
    </row>
    <row r="67" spans="2:99" ht="9.75" customHeight="1">
      <c r="B67" s="607"/>
      <c r="C67" s="546"/>
      <c r="D67" s="546"/>
      <c r="E67" s="546"/>
      <c r="F67" s="546"/>
      <c r="G67" s="546"/>
      <c r="H67" s="546"/>
      <c r="I67" s="546"/>
      <c r="J67" s="546"/>
      <c r="K67" s="546"/>
      <c r="L67" s="546"/>
      <c r="M67" s="546"/>
      <c r="N67" s="546"/>
      <c r="O67" s="546"/>
      <c r="P67" s="546"/>
      <c r="Q67" s="546"/>
      <c r="R67" s="546"/>
      <c r="S67" s="546"/>
      <c r="T67" s="546"/>
      <c r="U67" s="546"/>
      <c r="V67" s="546"/>
      <c r="W67" s="584"/>
      <c r="X67" s="127"/>
      <c r="Y67" s="109"/>
      <c r="Z67" s="109"/>
      <c r="AA67" s="109"/>
      <c r="AB67" s="108"/>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108"/>
      <c r="BF67" s="109"/>
      <c r="BG67" s="109"/>
      <c r="BH67" s="109"/>
      <c r="BI67" s="128"/>
      <c r="BJ67" s="127"/>
      <c r="BK67" s="109"/>
      <c r="BL67" s="109"/>
      <c r="BM67" s="109"/>
      <c r="BN67" s="108"/>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108"/>
      <c r="CR67" s="109"/>
      <c r="CS67" s="109"/>
      <c r="CT67" s="109"/>
      <c r="CU67" s="129"/>
    </row>
    <row r="68" spans="2:99" ht="9.75" customHeight="1">
      <c r="B68" s="607"/>
      <c r="C68" s="546"/>
      <c r="D68" s="546"/>
      <c r="E68" s="546"/>
      <c r="F68" s="546"/>
      <c r="G68" s="546"/>
      <c r="H68" s="546"/>
      <c r="I68" s="546"/>
      <c r="J68" s="546"/>
      <c r="K68" s="546"/>
      <c r="L68" s="546"/>
      <c r="M68" s="546"/>
      <c r="N68" s="546"/>
      <c r="O68" s="546"/>
      <c r="P68" s="546"/>
      <c r="Q68" s="546"/>
      <c r="R68" s="546"/>
      <c r="S68" s="546"/>
      <c r="T68" s="546"/>
      <c r="U68" s="546"/>
      <c r="V68" s="546"/>
      <c r="W68" s="584"/>
      <c r="X68" s="127"/>
      <c r="Y68" s="109"/>
      <c r="Z68" s="109"/>
      <c r="AA68" s="109"/>
      <c r="AB68" s="108"/>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108"/>
      <c r="BF68" s="109"/>
      <c r="BG68" s="109"/>
      <c r="BH68" s="109"/>
      <c r="BI68" s="128"/>
      <c r="BJ68" s="127"/>
      <c r="BK68" s="109"/>
      <c r="BL68" s="109"/>
      <c r="BM68" s="109"/>
      <c r="BN68" s="108"/>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108"/>
      <c r="CR68" s="109"/>
      <c r="CS68" s="109"/>
      <c r="CT68" s="109"/>
      <c r="CU68" s="129"/>
    </row>
    <row r="69" spans="2:99" ht="9.75" customHeight="1">
      <c r="B69" s="607"/>
      <c r="C69" s="546"/>
      <c r="D69" s="546"/>
      <c r="E69" s="546"/>
      <c r="F69" s="546"/>
      <c r="G69" s="546"/>
      <c r="H69" s="546"/>
      <c r="I69" s="546"/>
      <c r="J69" s="546"/>
      <c r="K69" s="546"/>
      <c r="L69" s="546"/>
      <c r="M69" s="546"/>
      <c r="N69" s="546"/>
      <c r="O69" s="546"/>
      <c r="P69" s="546"/>
      <c r="Q69" s="546"/>
      <c r="R69" s="546"/>
      <c r="S69" s="546"/>
      <c r="T69" s="546"/>
      <c r="U69" s="546"/>
      <c r="V69" s="546"/>
      <c r="W69" s="584"/>
      <c r="X69" s="127"/>
      <c r="Y69" s="109"/>
      <c r="Z69" s="109"/>
      <c r="AA69" s="109"/>
      <c r="AB69" s="108"/>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108"/>
      <c r="BF69" s="109"/>
      <c r="BG69" s="109"/>
      <c r="BH69" s="109"/>
      <c r="BI69" s="128"/>
      <c r="BJ69" s="127"/>
      <c r="BK69" s="109"/>
      <c r="BL69" s="109"/>
      <c r="BM69" s="109"/>
      <c r="BN69" s="108"/>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108"/>
      <c r="CR69" s="109"/>
      <c r="CS69" s="109"/>
      <c r="CT69" s="109"/>
      <c r="CU69" s="129"/>
    </row>
    <row r="70" spans="2:99" ht="9.75" customHeight="1">
      <c r="B70" s="607"/>
      <c r="C70" s="546"/>
      <c r="D70" s="546"/>
      <c r="E70" s="546"/>
      <c r="F70" s="546"/>
      <c r="G70" s="546"/>
      <c r="H70" s="546"/>
      <c r="I70" s="546"/>
      <c r="J70" s="546"/>
      <c r="K70" s="546"/>
      <c r="L70" s="546"/>
      <c r="M70" s="546"/>
      <c r="N70" s="546"/>
      <c r="O70" s="546"/>
      <c r="P70" s="546"/>
      <c r="Q70" s="546"/>
      <c r="R70" s="546"/>
      <c r="S70" s="546"/>
      <c r="T70" s="546"/>
      <c r="U70" s="546"/>
      <c r="V70" s="546"/>
      <c r="W70" s="584"/>
      <c r="X70" s="127"/>
      <c r="Y70" s="109"/>
      <c r="Z70" s="109"/>
      <c r="AA70" s="109"/>
      <c r="AB70" s="108"/>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108"/>
      <c r="BF70" s="109"/>
      <c r="BG70" s="109"/>
      <c r="BH70" s="109"/>
      <c r="BI70" s="128"/>
      <c r="BJ70" s="127"/>
      <c r="BK70" s="109"/>
      <c r="BL70" s="109"/>
      <c r="BM70" s="109"/>
      <c r="BN70" s="108"/>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108"/>
      <c r="CR70" s="109"/>
      <c r="CS70" s="109"/>
      <c r="CT70" s="109"/>
      <c r="CU70" s="129"/>
    </row>
    <row r="71" spans="2:99" ht="9.75" customHeight="1">
      <c r="B71" s="607"/>
      <c r="C71" s="546"/>
      <c r="D71" s="546"/>
      <c r="E71" s="546"/>
      <c r="F71" s="546"/>
      <c r="G71" s="546"/>
      <c r="H71" s="546"/>
      <c r="I71" s="546"/>
      <c r="J71" s="546"/>
      <c r="K71" s="546"/>
      <c r="L71" s="546"/>
      <c r="M71" s="546"/>
      <c r="N71" s="546"/>
      <c r="O71" s="546"/>
      <c r="P71" s="546"/>
      <c r="Q71" s="546"/>
      <c r="R71" s="546"/>
      <c r="S71" s="546"/>
      <c r="T71" s="546"/>
      <c r="U71" s="546"/>
      <c r="V71" s="546"/>
      <c r="W71" s="584"/>
      <c r="X71" s="127"/>
      <c r="Y71" s="109"/>
      <c r="Z71" s="109"/>
      <c r="AA71" s="109"/>
      <c r="AB71" s="108"/>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108"/>
      <c r="BF71" s="109"/>
      <c r="BG71" s="109"/>
      <c r="BH71" s="109"/>
      <c r="BI71" s="128"/>
      <c r="BJ71" s="127"/>
      <c r="BK71" s="109"/>
      <c r="BL71" s="109"/>
      <c r="BM71" s="109"/>
      <c r="BN71" s="108"/>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108"/>
      <c r="CR71" s="109"/>
      <c r="CS71" s="109"/>
      <c r="CT71" s="109"/>
      <c r="CU71" s="129"/>
    </row>
    <row r="72" spans="2:99" ht="9.75" customHeight="1">
      <c r="B72" s="607"/>
      <c r="C72" s="546"/>
      <c r="D72" s="546"/>
      <c r="E72" s="546"/>
      <c r="F72" s="546"/>
      <c r="G72" s="546"/>
      <c r="H72" s="546"/>
      <c r="I72" s="546"/>
      <c r="J72" s="546"/>
      <c r="K72" s="546"/>
      <c r="L72" s="546"/>
      <c r="M72" s="546"/>
      <c r="N72" s="546"/>
      <c r="O72" s="546"/>
      <c r="P72" s="546"/>
      <c r="Q72" s="546"/>
      <c r="R72" s="546"/>
      <c r="S72" s="546"/>
      <c r="T72" s="546"/>
      <c r="U72" s="546"/>
      <c r="V72" s="546"/>
      <c r="W72" s="584"/>
      <c r="X72" s="127"/>
      <c r="Y72" s="109"/>
      <c r="Z72" s="109"/>
      <c r="AA72" s="109"/>
      <c r="AB72" s="108"/>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108"/>
      <c r="BF72" s="109"/>
      <c r="BG72" s="109"/>
      <c r="BH72" s="109"/>
      <c r="BI72" s="128"/>
      <c r="BJ72" s="127"/>
      <c r="BK72" s="109"/>
      <c r="BL72" s="109"/>
      <c r="BM72" s="109"/>
      <c r="BN72" s="108"/>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108"/>
      <c r="CR72" s="109"/>
      <c r="CS72" s="109"/>
      <c r="CT72" s="109"/>
      <c r="CU72" s="129"/>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6"/>
      <c r="X73" s="130"/>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2"/>
      <c r="BJ73" s="130"/>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3"/>
    </row>
    <row r="74" spans="2:99" ht="9.75" customHeight="1">
      <c r="B74" s="643" t="s">
        <v>222</v>
      </c>
      <c r="C74" s="546"/>
      <c r="D74" s="546"/>
      <c r="E74" s="546"/>
      <c r="F74" s="546"/>
      <c r="G74" s="546"/>
      <c r="H74" s="546"/>
      <c r="I74" s="546"/>
      <c r="J74" s="546"/>
      <c r="K74" s="546"/>
      <c r="L74" s="546"/>
      <c r="M74" s="546"/>
      <c r="N74" s="546"/>
      <c r="O74" s="546"/>
      <c r="P74" s="546"/>
      <c r="Q74" s="546"/>
      <c r="R74" s="546"/>
      <c r="S74" s="546"/>
      <c r="T74" s="546"/>
      <c r="U74" s="546"/>
      <c r="V74" s="546"/>
      <c r="W74" s="584"/>
      <c r="X74" s="122"/>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5"/>
      <c r="BJ74" s="122"/>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6"/>
    </row>
    <row r="75" spans="2:99" ht="9.75" customHeight="1">
      <c r="B75" s="607"/>
      <c r="C75" s="546"/>
      <c r="D75" s="546"/>
      <c r="E75" s="546"/>
      <c r="F75" s="546"/>
      <c r="G75" s="546"/>
      <c r="H75" s="546"/>
      <c r="I75" s="546"/>
      <c r="J75" s="546"/>
      <c r="K75" s="546"/>
      <c r="L75" s="546"/>
      <c r="M75" s="546"/>
      <c r="N75" s="546"/>
      <c r="O75" s="546"/>
      <c r="P75" s="546"/>
      <c r="Q75" s="546"/>
      <c r="R75" s="546"/>
      <c r="S75" s="546"/>
      <c r="T75" s="546"/>
      <c r="U75" s="546"/>
      <c r="V75" s="546"/>
      <c r="W75" s="584"/>
      <c r="X75" s="127"/>
      <c r="Y75" s="109"/>
      <c r="Z75" s="109"/>
      <c r="AA75" s="109"/>
      <c r="AC75" s="539" t="s">
        <v>222</v>
      </c>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108"/>
      <c r="BF75" s="109"/>
      <c r="BG75" s="109"/>
      <c r="BH75" s="109"/>
      <c r="BI75" s="128"/>
      <c r="BJ75" s="127"/>
      <c r="BK75" s="109"/>
      <c r="BL75" s="109"/>
      <c r="BM75" s="109"/>
      <c r="BO75" s="539" t="s">
        <v>222</v>
      </c>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108"/>
      <c r="CR75" s="109"/>
      <c r="CS75" s="109"/>
      <c r="CT75" s="109"/>
      <c r="CU75" s="129"/>
    </row>
    <row r="76" spans="2:99" ht="9.75" customHeight="1">
      <c r="B76" s="607"/>
      <c r="C76" s="546"/>
      <c r="D76" s="546"/>
      <c r="E76" s="546"/>
      <c r="F76" s="546"/>
      <c r="G76" s="546"/>
      <c r="H76" s="546"/>
      <c r="I76" s="546"/>
      <c r="J76" s="546"/>
      <c r="K76" s="546"/>
      <c r="L76" s="546"/>
      <c r="M76" s="546"/>
      <c r="N76" s="546"/>
      <c r="O76" s="546"/>
      <c r="P76" s="546"/>
      <c r="Q76" s="546"/>
      <c r="R76" s="546"/>
      <c r="S76" s="546"/>
      <c r="T76" s="546"/>
      <c r="U76" s="546"/>
      <c r="V76" s="546"/>
      <c r="W76" s="584"/>
      <c r="X76" s="127"/>
      <c r="Y76" s="109"/>
      <c r="Z76" s="109"/>
      <c r="AA76" s="109"/>
      <c r="AB76" s="108"/>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108"/>
      <c r="BF76" s="109"/>
      <c r="BG76" s="109"/>
      <c r="BH76" s="109"/>
      <c r="BI76" s="128"/>
      <c r="BJ76" s="127"/>
      <c r="BK76" s="109"/>
      <c r="BL76" s="109"/>
      <c r="BM76" s="109"/>
      <c r="BN76" s="108"/>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108"/>
      <c r="CR76" s="109"/>
      <c r="CS76" s="109"/>
      <c r="CT76" s="109"/>
      <c r="CU76" s="129"/>
    </row>
    <row r="77" spans="2:99" ht="9.75" customHeight="1">
      <c r="B77" s="607"/>
      <c r="C77" s="546"/>
      <c r="D77" s="546"/>
      <c r="E77" s="546"/>
      <c r="F77" s="546"/>
      <c r="G77" s="546"/>
      <c r="H77" s="546"/>
      <c r="I77" s="546"/>
      <c r="J77" s="546"/>
      <c r="K77" s="546"/>
      <c r="L77" s="546"/>
      <c r="M77" s="546"/>
      <c r="N77" s="546"/>
      <c r="O77" s="546"/>
      <c r="P77" s="546"/>
      <c r="Q77" s="546"/>
      <c r="R77" s="546"/>
      <c r="S77" s="546"/>
      <c r="T77" s="546"/>
      <c r="U77" s="546"/>
      <c r="V77" s="546"/>
      <c r="W77" s="584"/>
      <c r="X77" s="127"/>
      <c r="Y77" s="109"/>
      <c r="Z77" s="109"/>
      <c r="AA77" s="109"/>
      <c r="AB77" s="108"/>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108"/>
      <c r="BF77" s="109"/>
      <c r="BG77" s="109"/>
      <c r="BH77" s="109"/>
      <c r="BI77" s="128"/>
      <c r="BJ77" s="127"/>
      <c r="BK77" s="109"/>
      <c r="BL77" s="109"/>
      <c r="BM77" s="109"/>
      <c r="BN77" s="108"/>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108"/>
      <c r="CR77" s="109"/>
      <c r="CS77" s="109"/>
      <c r="CT77" s="109"/>
      <c r="CU77" s="129"/>
    </row>
    <row r="78" spans="2:99" ht="9.75" customHeight="1">
      <c r="B78" s="607"/>
      <c r="C78" s="546"/>
      <c r="D78" s="546"/>
      <c r="E78" s="546"/>
      <c r="F78" s="546"/>
      <c r="G78" s="546"/>
      <c r="H78" s="546"/>
      <c r="I78" s="546"/>
      <c r="J78" s="546"/>
      <c r="K78" s="546"/>
      <c r="L78" s="546"/>
      <c r="M78" s="546"/>
      <c r="N78" s="546"/>
      <c r="O78" s="546"/>
      <c r="P78" s="546"/>
      <c r="Q78" s="546"/>
      <c r="R78" s="546"/>
      <c r="S78" s="546"/>
      <c r="T78" s="546"/>
      <c r="U78" s="546"/>
      <c r="V78" s="546"/>
      <c r="W78" s="584"/>
      <c r="X78" s="127"/>
      <c r="Y78" s="109"/>
      <c r="Z78" s="109"/>
      <c r="AA78" s="109"/>
      <c r="AB78" s="108"/>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108"/>
      <c r="BF78" s="109"/>
      <c r="BG78" s="109"/>
      <c r="BH78" s="109"/>
      <c r="BI78" s="128"/>
      <c r="BJ78" s="127"/>
      <c r="BK78" s="109"/>
      <c r="BL78" s="109"/>
      <c r="BM78" s="109"/>
      <c r="BN78" s="108"/>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108"/>
      <c r="CR78" s="109"/>
      <c r="CS78" s="109"/>
      <c r="CT78" s="109"/>
      <c r="CU78" s="129"/>
    </row>
    <row r="79" spans="2:99" ht="9.75" customHeight="1">
      <c r="B79" s="607"/>
      <c r="C79" s="546"/>
      <c r="D79" s="546"/>
      <c r="E79" s="546"/>
      <c r="F79" s="546"/>
      <c r="G79" s="546"/>
      <c r="H79" s="546"/>
      <c r="I79" s="546"/>
      <c r="J79" s="546"/>
      <c r="K79" s="546"/>
      <c r="L79" s="546"/>
      <c r="M79" s="546"/>
      <c r="N79" s="546"/>
      <c r="O79" s="546"/>
      <c r="P79" s="546"/>
      <c r="Q79" s="546"/>
      <c r="R79" s="546"/>
      <c r="S79" s="546"/>
      <c r="T79" s="546"/>
      <c r="U79" s="546"/>
      <c r="V79" s="546"/>
      <c r="W79" s="584"/>
      <c r="X79" s="127"/>
      <c r="Y79" s="109"/>
      <c r="Z79" s="109"/>
      <c r="AA79" s="109"/>
      <c r="AB79" s="108"/>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108"/>
      <c r="BF79" s="109"/>
      <c r="BG79" s="109"/>
      <c r="BH79" s="109"/>
      <c r="BI79" s="128"/>
      <c r="BJ79" s="127"/>
      <c r="BK79" s="109"/>
      <c r="BL79" s="109"/>
      <c r="BM79" s="109"/>
      <c r="BN79" s="108"/>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108"/>
      <c r="CR79" s="109"/>
      <c r="CS79" s="109"/>
      <c r="CT79" s="109"/>
      <c r="CU79" s="129"/>
    </row>
    <row r="80" spans="2:99" ht="9.75" customHeight="1">
      <c r="B80" s="607"/>
      <c r="C80" s="546"/>
      <c r="D80" s="546"/>
      <c r="E80" s="546"/>
      <c r="F80" s="546"/>
      <c r="G80" s="546"/>
      <c r="H80" s="546"/>
      <c r="I80" s="546"/>
      <c r="J80" s="546"/>
      <c r="K80" s="546"/>
      <c r="L80" s="546"/>
      <c r="M80" s="546"/>
      <c r="N80" s="546"/>
      <c r="O80" s="546"/>
      <c r="P80" s="546"/>
      <c r="Q80" s="546"/>
      <c r="R80" s="546"/>
      <c r="S80" s="546"/>
      <c r="T80" s="546"/>
      <c r="U80" s="546"/>
      <c r="V80" s="546"/>
      <c r="W80" s="584"/>
      <c r="X80" s="127"/>
      <c r="Y80" s="109"/>
      <c r="Z80" s="109"/>
      <c r="AA80" s="109"/>
      <c r="AB80" s="108"/>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108"/>
      <c r="BF80" s="109"/>
      <c r="BG80" s="109"/>
      <c r="BH80" s="109"/>
      <c r="BI80" s="128"/>
      <c r="BJ80" s="127"/>
      <c r="BK80" s="109"/>
      <c r="BL80" s="109"/>
      <c r="BM80" s="109"/>
      <c r="BN80" s="108"/>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108"/>
      <c r="CR80" s="109"/>
      <c r="CS80" s="109"/>
      <c r="CT80" s="109"/>
      <c r="CU80" s="129"/>
    </row>
    <row r="81" spans="2:99" ht="9.75" customHeight="1">
      <c r="B81" s="607"/>
      <c r="C81" s="546"/>
      <c r="D81" s="546"/>
      <c r="E81" s="546"/>
      <c r="F81" s="546"/>
      <c r="G81" s="546"/>
      <c r="H81" s="546"/>
      <c r="I81" s="546"/>
      <c r="J81" s="546"/>
      <c r="K81" s="546"/>
      <c r="L81" s="546"/>
      <c r="M81" s="546"/>
      <c r="N81" s="546"/>
      <c r="O81" s="546"/>
      <c r="P81" s="546"/>
      <c r="Q81" s="546"/>
      <c r="R81" s="546"/>
      <c r="S81" s="546"/>
      <c r="T81" s="546"/>
      <c r="U81" s="546"/>
      <c r="V81" s="546"/>
      <c r="W81" s="584"/>
      <c r="X81" s="127"/>
      <c r="Y81" s="109"/>
      <c r="Z81" s="109"/>
      <c r="AA81" s="109"/>
      <c r="AB81" s="108"/>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108"/>
      <c r="BF81" s="109"/>
      <c r="BG81" s="109"/>
      <c r="BH81" s="109"/>
      <c r="BI81" s="128"/>
      <c r="BJ81" s="127"/>
      <c r="BK81" s="109"/>
      <c r="BL81" s="109"/>
      <c r="BM81" s="109"/>
      <c r="BN81" s="108"/>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108"/>
      <c r="CR81" s="109"/>
      <c r="CS81" s="109"/>
      <c r="CT81" s="109"/>
      <c r="CU81" s="129"/>
    </row>
    <row r="82" spans="2:99" ht="9.75" customHeight="1">
      <c r="B82" s="607"/>
      <c r="C82" s="546"/>
      <c r="D82" s="546"/>
      <c r="E82" s="546"/>
      <c r="F82" s="546"/>
      <c r="G82" s="546"/>
      <c r="H82" s="546"/>
      <c r="I82" s="546"/>
      <c r="J82" s="546"/>
      <c r="K82" s="546"/>
      <c r="L82" s="546"/>
      <c r="M82" s="546"/>
      <c r="N82" s="546"/>
      <c r="O82" s="546"/>
      <c r="P82" s="546"/>
      <c r="Q82" s="546"/>
      <c r="R82" s="546"/>
      <c r="S82" s="546"/>
      <c r="T82" s="546"/>
      <c r="U82" s="546"/>
      <c r="V82" s="546"/>
      <c r="W82" s="584"/>
      <c r="X82" s="127"/>
      <c r="Y82" s="109"/>
      <c r="Z82" s="109"/>
      <c r="AA82" s="109"/>
      <c r="AB82" s="108"/>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108"/>
      <c r="BF82" s="109"/>
      <c r="BG82" s="109"/>
      <c r="BH82" s="109"/>
      <c r="BI82" s="128"/>
      <c r="BJ82" s="127"/>
      <c r="BK82" s="109"/>
      <c r="BL82" s="109"/>
      <c r="BM82" s="109"/>
      <c r="BN82" s="108"/>
      <c r="BO82" s="539"/>
      <c r="BP82" s="539"/>
      <c r="BQ82" s="539"/>
      <c r="BR82" s="539"/>
      <c r="BS82" s="539"/>
      <c r="BT82" s="539"/>
      <c r="BU82" s="539"/>
      <c r="BV82" s="539"/>
      <c r="BW82" s="539"/>
      <c r="BX82" s="539"/>
      <c r="BY82" s="539"/>
      <c r="BZ82" s="539"/>
      <c r="CA82" s="539"/>
      <c r="CB82" s="539"/>
      <c r="CC82" s="539"/>
      <c r="CD82" s="539"/>
      <c r="CE82" s="539"/>
      <c r="CF82" s="539"/>
      <c r="CG82" s="539"/>
      <c r="CH82" s="539"/>
      <c r="CI82" s="539"/>
      <c r="CJ82" s="539"/>
      <c r="CK82" s="539"/>
      <c r="CL82" s="539"/>
      <c r="CM82" s="539"/>
      <c r="CN82" s="539"/>
      <c r="CO82" s="539"/>
      <c r="CP82" s="539"/>
      <c r="CQ82" s="108"/>
      <c r="CR82" s="109"/>
      <c r="CS82" s="109"/>
      <c r="CT82" s="109"/>
      <c r="CU82" s="129"/>
    </row>
    <row r="83" spans="2:99" ht="9.75" customHeight="1">
      <c r="B83" s="607"/>
      <c r="C83" s="546"/>
      <c r="D83" s="546"/>
      <c r="E83" s="546"/>
      <c r="F83" s="546"/>
      <c r="G83" s="546"/>
      <c r="H83" s="546"/>
      <c r="I83" s="546"/>
      <c r="J83" s="546"/>
      <c r="K83" s="546"/>
      <c r="L83" s="546"/>
      <c r="M83" s="546"/>
      <c r="N83" s="546"/>
      <c r="O83" s="546"/>
      <c r="P83" s="546"/>
      <c r="Q83" s="546"/>
      <c r="R83" s="546"/>
      <c r="S83" s="546"/>
      <c r="T83" s="546"/>
      <c r="U83" s="546"/>
      <c r="V83" s="546"/>
      <c r="W83" s="584"/>
      <c r="X83" s="127"/>
      <c r="Y83" s="109"/>
      <c r="Z83" s="109"/>
      <c r="AA83" s="109"/>
      <c r="AB83" s="108"/>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108"/>
      <c r="BF83" s="109"/>
      <c r="BG83" s="109"/>
      <c r="BH83" s="109"/>
      <c r="BI83" s="128"/>
      <c r="BJ83" s="127"/>
      <c r="BK83" s="109"/>
      <c r="BL83" s="109"/>
      <c r="BM83" s="109"/>
      <c r="BN83" s="108"/>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108"/>
      <c r="CR83" s="109"/>
      <c r="CS83" s="109"/>
      <c r="CT83" s="109"/>
      <c r="CU83" s="129"/>
    </row>
    <row r="84" spans="2:99" ht="9.75" customHeight="1">
      <c r="B84" s="607"/>
      <c r="C84" s="546"/>
      <c r="D84" s="546"/>
      <c r="E84" s="546"/>
      <c r="F84" s="546"/>
      <c r="G84" s="546"/>
      <c r="H84" s="546"/>
      <c r="I84" s="546"/>
      <c r="J84" s="546"/>
      <c r="K84" s="546"/>
      <c r="L84" s="546"/>
      <c r="M84" s="546"/>
      <c r="N84" s="546"/>
      <c r="O84" s="546"/>
      <c r="P84" s="546"/>
      <c r="Q84" s="546"/>
      <c r="R84" s="546"/>
      <c r="S84" s="546"/>
      <c r="T84" s="546"/>
      <c r="U84" s="546"/>
      <c r="V84" s="546"/>
      <c r="W84" s="584"/>
      <c r="X84" s="127"/>
      <c r="Y84" s="109"/>
      <c r="Z84" s="109"/>
      <c r="AA84" s="109"/>
      <c r="AB84" s="108"/>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108"/>
      <c r="BF84" s="109"/>
      <c r="BG84" s="109"/>
      <c r="BH84" s="109"/>
      <c r="BI84" s="128"/>
      <c r="BJ84" s="127"/>
      <c r="BK84" s="109"/>
      <c r="BL84" s="109"/>
      <c r="BM84" s="109"/>
      <c r="BN84" s="108"/>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108"/>
      <c r="CR84" s="109"/>
      <c r="CS84" s="109"/>
      <c r="CT84" s="109"/>
      <c r="CU84" s="129"/>
    </row>
    <row r="85" spans="2:99" ht="9.75" customHeight="1">
      <c r="B85" s="607"/>
      <c r="C85" s="546"/>
      <c r="D85" s="546"/>
      <c r="E85" s="546"/>
      <c r="F85" s="546"/>
      <c r="G85" s="546"/>
      <c r="H85" s="546"/>
      <c r="I85" s="546"/>
      <c r="J85" s="546"/>
      <c r="K85" s="546"/>
      <c r="L85" s="546"/>
      <c r="M85" s="546"/>
      <c r="N85" s="546"/>
      <c r="O85" s="546"/>
      <c r="P85" s="546"/>
      <c r="Q85" s="546"/>
      <c r="R85" s="546"/>
      <c r="S85" s="546"/>
      <c r="T85" s="546"/>
      <c r="U85" s="546"/>
      <c r="V85" s="546"/>
      <c r="W85" s="584"/>
      <c r="X85" s="127"/>
      <c r="Y85" s="109"/>
      <c r="Z85" s="109"/>
      <c r="AA85" s="109"/>
      <c r="AB85" s="108"/>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108"/>
      <c r="BF85" s="109"/>
      <c r="BG85" s="109"/>
      <c r="BH85" s="109"/>
      <c r="BI85" s="128"/>
      <c r="BJ85" s="127"/>
      <c r="BK85" s="109"/>
      <c r="BL85" s="109"/>
      <c r="BM85" s="109"/>
      <c r="BN85" s="108"/>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108"/>
      <c r="CR85" s="109"/>
      <c r="CS85" s="109"/>
      <c r="CT85" s="109"/>
      <c r="CU85" s="129"/>
    </row>
    <row r="86" spans="2:99" ht="9.75" customHeight="1">
      <c r="B86" s="607"/>
      <c r="C86" s="546"/>
      <c r="D86" s="546"/>
      <c r="E86" s="546"/>
      <c r="F86" s="546"/>
      <c r="G86" s="546"/>
      <c r="H86" s="546"/>
      <c r="I86" s="546"/>
      <c r="J86" s="546"/>
      <c r="K86" s="546"/>
      <c r="L86" s="546"/>
      <c r="M86" s="546"/>
      <c r="N86" s="546"/>
      <c r="O86" s="546"/>
      <c r="P86" s="546"/>
      <c r="Q86" s="546"/>
      <c r="R86" s="546"/>
      <c r="S86" s="546"/>
      <c r="T86" s="546"/>
      <c r="U86" s="546"/>
      <c r="V86" s="546"/>
      <c r="W86" s="584"/>
      <c r="X86" s="127"/>
      <c r="Y86" s="109"/>
      <c r="Z86" s="109"/>
      <c r="AA86" s="109"/>
      <c r="AB86" s="108"/>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108"/>
      <c r="BF86" s="109"/>
      <c r="BG86" s="109"/>
      <c r="BH86" s="109"/>
      <c r="BI86" s="128"/>
      <c r="BJ86" s="127"/>
      <c r="BK86" s="109"/>
      <c r="BL86" s="109"/>
      <c r="BM86" s="109"/>
      <c r="BN86" s="108"/>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108"/>
      <c r="CR86" s="109"/>
      <c r="CS86" s="109"/>
      <c r="CT86" s="109"/>
      <c r="CU86" s="129"/>
    </row>
    <row r="87" spans="2:99" ht="9.75" customHeight="1">
      <c r="B87" s="607"/>
      <c r="C87" s="546"/>
      <c r="D87" s="546"/>
      <c r="E87" s="546"/>
      <c r="F87" s="546"/>
      <c r="G87" s="546"/>
      <c r="H87" s="546"/>
      <c r="I87" s="546"/>
      <c r="J87" s="546"/>
      <c r="K87" s="546"/>
      <c r="L87" s="546"/>
      <c r="M87" s="546"/>
      <c r="N87" s="546"/>
      <c r="O87" s="546"/>
      <c r="P87" s="546"/>
      <c r="Q87" s="546"/>
      <c r="R87" s="546"/>
      <c r="S87" s="546"/>
      <c r="T87" s="546"/>
      <c r="U87" s="546"/>
      <c r="V87" s="546"/>
      <c r="W87" s="584"/>
      <c r="X87" s="127"/>
      <c r="Y87" s="109"/>
      <c r="Z87" s="109"/>
      <c r="AA87" s="109"/>
      <c r="AB87" s="108"/>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108"/>
      <c r="BF87" s="109"/>
      <c r="BG87" s="109"/>
      <c r="BH87" s="109"/>
      <c r="BI87" s="128"/>
      <c r="BJ87" s="127"/>
      <c r="BK87" s="109"/>
      <c r="BL87" s="109"/>
      <c r="BM87" s="109"/>
      <c r="BN87" s="108"/>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108"/>
      <c r="CR87" s="109"/>
      <c r="CS87" s="109"/>
      <c r="CT87" s="109"/>
      <c r="CU87" s="129"/>
    </row>
    <row r="88" spans="2:99" ht="9.75" customHeight="1">
      <c r="B88" s="607"/>
      <c r="C88" s="546"/>
      <c r="D88" s="546"/>
      <c r="E88" s="546"/>
      <c r="F88" s="546"/>
      <c r="G88" s="546"/>
      <c r="H88" s="546"/>
      <c r="I88" s="546"/>
      <c r="J88" s="546"/>
      <c r="K88" s="546"/>
      <c r="L88" s="546"/>
      <c r="M88" s="546"/>
      <c r="N88" s="546"/>
      <c r="O88" s="546"/>
      <c r="P88" s="546"/>
      <c r="Q88" s="546"/>
      <c r="R88" s="546"/>
      <c r="S88" s="546"/>
      <c r="T88" s="546"/>
      <c r="U88" s="546"/>
      <c r="V88" s="546"/>
      <c r="W88" s="584"/>
      <c r="X88" s="127"/>
      <c r="Y88" s="109"/>
      <c r="Z88" s="109"/>
      <c r="AA88" s="109"/>
      <c r="AB88" s="108"/>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108"/>
      <c r="BF88" s="109"/>
      <c r="BG88" s="109"/>
      <c r="BH88" s="109"/>
      <c r="BI88" s="128"/>
      <c r="BJ88" s="127"/>
      <c r="BK88" s="109"/>
      <c r="BL88" s="109"/>
      <c r="BM88" s="109"/>
      <c r="BN88" s="108"/>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108"/>
      <c r="CR88" s="109"/>
      <c r="CS88" s="109"/>
      <c r="CT88" s="109"/>
      <c r="CU88" s="129"/>
    </row>
    <row r="89" spans="2:99" ht="9.75" customHeight="1">
      <c r="B89" s="607"/>
      <c r="C89" s="546"/>
      <c r="D89" s="546"/>
      <c r="E89" s="546"/>
      <c r="F89" s="546"/>
      <c r="G89" s="546"/>
      <c r="H89" s="546"/>
      <c r="I89" s="546"/>
      <c r="J89" s="546"/>
      <c r="K89" s="546"/>
      <c r="L89" s="546"/>
      <c r="M89" s="546"/>
      <c r="N89" s="546"/>
      <c r="O89" s="546"/>
      <c r="P89" s="546"/>
      <c r="Q89" s="546"/>
      <c r="R89" s="546"/>
      <c r="S89" s="546"/>
      <c r="T89" s="546"/>
      <c r="U89" s="546"/>
      <c r="V89" s="546"/>
      <c r="W89" s="584"/>
      <c r="X89" s="127"/>
      <c r="Y89" s="109"/>
      <c r="Z89" s="109"/>
      <c r="AA89" s="109"/>
      <c r="AB89" s="108"/>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108"/>
      <c r="BF89" s="109"/>
      <c r="BG89" s="109"/>
      <c r="BH89" s="109"/>
      <c r="BI89" s="128"/>
      <c r="BJ89" s="127"/>
      <c r="BK89" s="109"/>
      <c r="BL89" s="109"/>
      <c r="BM89" s="109"/>
      <c r="BN89" s="108"/>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108"/>
      <c r="CR89" s="109"/>
      <c r="CS89" s="109"/>
      <c r="CT89" s="109"/>
      <c r="CU89" s="129"/>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6"/>
      <c r="X90" s="130"/>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2"/>
      <c r="BJ90" s="130"/>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3"/>
    </row>
    <row r="91" spans="2:99" ht="9.75" customHeight="1">
      <c r="B91" s="643" t="s">
        <v>222</v>
      </c>
      <c r="C91" s="546"/>
      <c r="D91" s="546"/>
      <c r="E91" s="546"/>
      <c r="F91" s="546"/>
      <c r="G91" s="546"/>
      <c r="H91" s="546"/>
      <c r="I91" s="546"/>
      <c r="J91" s="546"/>
      <c r="K91" s="546"/>
      <c r="L91" s="546"/>
      <c r="M91" s="546"/>
      <c r="N91" s="546"/>
      <c r="O91" s="546"/>
      <c r="P91" s="546"/>
      <c r="Q91" s="546"/>
      <c r="R91" s="546"/>
      <c r="S91" s="546"/>
      <c r="T91" s="546"/>
      <c r="U91" s="546"/>
      <c r="V91" s="546"/>
      <c r="W91" s="584"/>
      <c r="X91" s="122"/>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5"/>
      <c r="BJ91" s="122"/>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6"/>
    </row>
    <row r="92" spans="2:99" ht="9.75" customHeight="1">
      <c r="B92" s="607"/>
      <c r="C92" s="546"/>
      <c r="D92" s="546"/>
      <c r="E92" s="546"/>
      <c r="F92" s="546"/>
      <c r="G92" s="546"/>
      <c r="H92" s="546"/>
      <c r="I92" s="546"/>
      <c r="J92" s="546"/>
      <c r="K92" s="546"/>
      <c r="L92" s="546"/>
      <c r="M92" s="546"/>
      <c r="N92" s="546"/>
      <c r="O92" s="546"/>
      <c r="P92" s="546"/>
      <c r="Q92" s="546"/>
      <c r="R92" s="546"/>
      <c r="S92" s="546"/>
      <c r="T92" s="546"/>
      <c r="U92" s="546"/>
      <c r="V92" s="546"/>
      <c r="W92" s="584"/>
      <c r="X92" s="127"/>
      <c r="Y92" s="109"/>
      <c r="Z92" s="109"/>
      <c r="AA92" s="109"/>
      <c r="AC92" s="539" t="s">
        <v>222</v>
      </c>
      <c r="AD92" s="539"/>
      <c r="AE92" s="539"/>
      <c r="AF92" s="539"/>
      <c r="AG92" s="539"/>
      <c r="AH92" s="539"/>
      <c r="AI92" s="539"/>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108"/>
      <c r="BF92" s="109"/>
      <c r="BG92" s="109"/>
      <c r="BH92" s="109"/>
      <c r="BI92" s="128"/>
      <c r="BJ92" s="127"/>
      <c r="BK92" s="109"/>
      <c r="BL92" s="109"/>
      <c r="BM92" s="109"/>
      <c r="BO92" s="539" t="s">
        <v>222</v>
      </c>
      <c r="BP92" s="539"/>
      <c r="BQ92" s="539"/>
      <c r="BR92" s="539"/>
      <c r="BS92" s="539"/>
      <c r="BT92" s="539"/>
      <c r="BU92" s="539"/>
      <c r="BV92" s="539"/>
      <c r="BW92" s="539"/>
      <c r="BX92" s="539"/>
      <c r="BY92" s="539"/>
      <c r="BZ92" s="539"/>
      <c r="CA92" s="539"/>
      <c r="CB92" s="539"/>
      <c r="CC92" s="539"/>
      <c r="CD92" s="539"/>
      <c r="CE92" s="539"/>
      <c r="CF92" s="539"/>
      <c r="CG92" s="539"/>
      <c r="CH92" s="539"/>
      <c r="CI92" s="539"/>
      <c r="CJ92" s="539"/>
      <c r="CK92" s="539"/>
      <c r="CL92" s="539"/>
      <c r="CM92" s="539"/>
      <c r="CN92" s="539"/>
      <c r="CO92" s="539"/>
      <c r="CP92" s="539"/>
      <c r="CQ92" s="108"/>
      <c r="CR92" s="109"/>
      <c r="CS92" s="109"/>
      <c r="CT92" s="109"/>
      <c r="CU92" s="129"/>
    </row>
    <row r="93" spans="2:99" ht="9.75" customHeight="1">
      <c r="B93" s="607"/>
      <c r="C93" s="546"/>
      <c r="D93" s="546"/>
      <c r="E93" s="546"/>
      <c r="F93" s="546"/>
      <c r="G93" s="546"/>
      <c r="H93" s="546"/>
      <c r="I93" s="546"/>
      <c r="J93" s="546"/>
      <c r="K93" s="546"/>
      <c r="L93" s="546"/>
      <c r="M93" s="546"/>
      <c r="N93" s="546"/>
      <c r="O93" s="546"/>
      <c r="P93" s="546"/>
      <c r="Q93" s="546"/>
      <c r="R93" s="546"/>
      <c r="S93" s="546"/>
      <c r="T93" s="546"/>
      <c r="U93" s="546"/>
      <c r="V93" s="546"/>
      <c r="W93" s="584"/>
      <c r="X93" s="127"/>
      <c r="Y93" s="109"/>
      <c r="Z93" s="109"/>
      <c r="AA93" s="109"/>
      <c r="AB93" s="108"/>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108"/>
      <c r="BF93" s="109"/>
      <c r="BG93" s="109"/>
      <c r="BH93" s="109"/>
      <c r="BI93" s="128"/>
      <c r="BJ93" s="127"/>
      <c r="BK93" s="109"/>
      <c r="BL93" s="109"/>
      <c r="BM93" s="109"/>
      <c r="BN93" s="108"/>
      <c r="BO93" s="539"/>
      <c r="BP93" s="539"/>
      <c r="BQ93" s="539"/>
      <c r="BR93" s="539"/>
      <c r="BS93" s="539"/>
      <c r="BT93" s="539"/>
      <c r="BU93" s="539"/>
      <c r="BV93" s="539"/>
      <c r="BW93" s="539"/>
      <c r="BX93" s="539"/>
      <c r="BY93" s="539"/>
      <c r="BZ93" s="539"/>
      <c r="CA93" s="539"/>
      <c r="CB93" s="539"/>
      <c r="CC93" s="539"/>
      <c r="CD93" s="539"/>
      <c r="CE93" s="539"/>
      <c r="CF93" s="539"/>
      <c r="CG93" s="539"/>
      <c r="CH93" s="539"/>
      <c r="CI93" s="539"/>
      <c r="CJ93" s="539"/>
      <c r="CK93" s="539"/>
      <c r="CL93" s="539"/>
      <c r="CM93" s="539"/>
      <c r="CN93" s="539"/>
      <c r="CO93" s="539"/>
      <c r="CP93" s="539"/>
      <c r="CQ93" s="108"/>
      <c r="CR93" s="109"/>
      <c r="CS93" s="109"/>
      <c r="CT93" s="109"/>
      <c r="CU93" s="129"/>
    </row>
    <row r="94" spans="2:99" ht="9.75" customHeight="1">
      <c r="B94" s="607"/>
      <c r="C94" s="546"/>
      <c r="D94" s="546"/>
      <c r="E94" s="546"/>
      <c r="F94" s="546"/>
      <c r="G94" s="546"/>
      <c r="H94" s="546"/>
      <c r="I94" s="546"/>
      <c r="J94" s="546"/>
      <c r="K94" s="546"/>
      <c r="L94" s="546"/>
      <c r="M94" s="546"/>
      <c r="N94" s="546"/>
      <c r="O94" s="546"/>
      <c r="P94" s="546"/>
      <c r="Q94" s="546"/>
      <c r="R94" s="546"/>
      <c r="S94" s="546"/>
      <c r="T94" s="546"/>
      <c r="U94" s="546"/>
      <c r="V94" s="546"/>
      <c r="W94" s="584"/>
      <c r="X94" s="127"/>
      <c r="Y94" s="109"/>
      <c r="Z94" s="109"/>
      <c r="AA94" s="109"/>
      <c r="AB94" s="108"/>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108"/>
      <c r="BF94" s="109"/>
      <c r="BG94" s="109"/>
      <c r="BH94" s="109"/>
      <c r="BI94" s="128"/>
      <c r="BJ94" s="127"/>
      <c r="BK94" s="109"/>
      <c r="BL94" s="109"/>
      <c r="BM94" s="109"/>
      <c r="BN94" s="108"/>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108"/>
      <c r="CR94" s="109"/>
      <c r="CS94" s="109"/>
      <c r="CT94" s="109"/>
      <c r="CU94" s="129"/>
    </row>
    <row r="95" spans="2:99" ht="9.75" customHeight="1">
      <c r="B95" s="607"/>
      <c r="C95" s="546"/>
      <c r="D95" s="546"/>
      <c r="E95" s="546"/>
      <c r="F95" s="546"/>
      <c r="G95" s="546"/>
      <c r="H95" s="546"/>
      <c r="I95" s="546"/>
      <c r="J95" s="546"/>
      <c r="K95" s="546"/>
      <c r="L95" s="546"/>
      <c r="M95" s="546"/>
      <c r="N95" s="546"/>
      <c r="O95" s="546"/>
      <c r="P95" s="546"/>
      <c r="Q95" s="546"/>
      <c r="R95" s="546"/>
      <c r="S95" s="546"/>
      <c r="T95" s="546"/>
      <c r="U95" s="546"/>
      <c r="V95" s="546"/>
      <c r="W95" s="584"/>
      <c r="X95" s="127"/>
      <c r="Y95" s="109"/>
      <c r="Z95" s="109"/>
      <c r="AA95" s="109"/>
      <c r="AB95" s="108"/>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108"/>
      <c r="BF95" s="109"/>
      <c r="BG95" s="109"/>
      <c r="BH95" s="109"/>
      <c r="BI95" s="128"/>
      <c r="BJ95" s="127"/>
      <c r="BK95" s="109"/>
      <c r="BL95" s="109"/>
      <c r="BM95" s="109"/>
      <c r="BN95" s="108"/>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108"/>
      <c r="CR95" s="109"/>
      <c r="CS95" s="109"/>
      <c r="CT95" s="109"/>
      <c r="CU95" s="129"/>
    </row>
    <row r="96" spans="2:99" ht="9.75" customHeight="1">
      <c r="B96" s="607"/>
      <c r="C96" s="546"/>
      <c r="D96" s="546"/>
      <c r="E96" s="546"/>
      <c r="F96" s="546"/>
      <c r="G96" s="546"/>
      <c r="H96" s="546"/>
      <c r="I96" s="546"/>
      <c r="J96" s="546"/>
      <c r="K96" s="546"/>
      <c r="L96" s="546"/>
      <c r="M96" s="546"/>
      <c r="N96" s="546"/>
      <c r="O96" s="546"/>
      <c r="P96" s="546"/>
      <c r="Q96" s="546"/>
      <c r="R96" s="546"/>
      <c r="S96" s="546"/>
      <c r="T96" s="546"/>
      <c r="U96" s="546"/>
      <c r="V96" s="546"/>
      <c r="W96" s="584"/>
      <c r="X96" s="127"/>
      <c r="Y96" s="109"/>
      <c r="Z96" s="109"/>
      <c r="AA96" s="109"/>
      <c r="AB96" s="108"/>
      <c r="AC96" s="539"/>
      <c r="AD96" s="539"/>
      <c r="AE96" s="539"/>
      <c r="AF96" s="539"/>
      <c r="AG96" s="539"/>
      <c r="AH96" s="539"/>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108"/>
      <c r="BF96" s="109"/>
      <c r="BG96" s="109"/>
      <c r="BH96" s="109"/>
      <c r="BI96" s="128"/>
      <c r="BJ96" s="127"/>
      <c r="BK96" s="109"/>
      <c r="BL96" s="109"/>
      <c r="BM96" s="109"/>
      <c r="BN96" s="108"/>
      <c r="BO96" s="539"/>
      <c r="BP96" s="539"/>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108"/>
      <c r="CR96" s="109"/>
      <c r="CS96" s="109"/>
      <c r="CT96" s="109"/>
      <c r="CU96" s="129"/>
    </row>
    <row r="97" spans="2:99" ht="9.75" customHeight="1">
      <c r="B97" s="607"/>
      <c r="C97" s="546"/>
      <c r="D97" s="546"/>
      <c r="E97" s="546"/>
      <c r="F97" s="546"/>
      <c r="G97" s="546"/>
      <c r="H97" s="546"/>
      <c r="I97" s="546"/>
      <c r="J97" s="546"/>
      <c r="K97" s="546"/>
      <c r="L97" s="546"/>
      <c r="M97" s="546"/>
      <c r="N97" s="546"/>
      <c r="O97" s="546"/>
      <c r="P97" s="546"/>
      <c r="Q97" s="546"/>
      <c r="R97" s="546"/>
      <c r="S97" s="546"/>
      <c r="T97" s="546"/>
      <c r="U97" s="546"/>
      <c r="V97" s="546"/>
      <c r="W97" s="584"/>
      <c r="X97" s="127"/>
      <c r="Y97" s="109"/>
      <c r="Z97" s="109"/>
      <c r="AA97" s="109"/>
      <c r="AB97" s="108"/>
      <c r="AC97" s="539"/>
      <c r="AD97" s="539"/>
      <c r="AE97" s="539"/>
      <c r="AF97" s="539"/>
      <c r="AG97" s="539"/>
      <c r="AH97" s="539"/>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108"/>
      <c r="BF97" s="109"/>
      <c r="BG97" s="109"/>
      <c r="BH97" s="109"/>
      <c r="BI97" s="128"/>
      <c r="BJ97" s="127"/>
      <c r="BK97" s="109"/>
      <c r="BL97" s="109"/>
      <c r="BM97" s="109"/>
      <c r="BN97" s="108"/>
      <c r="BO97" s="539"/>
      <c r="BP97" s="539"/>
      <c r="BQ97" s="539"/>
      <c r="BR97" s="539"/>
      <c r="BS97" s="539"/>
      <c r="BT97" s="539"/>
      <c r="BU97" s="539"/>
      <c r="BV97" s="539"/>
      <c r="BW97" s="539"/>
      <c r="BX97" s="539"/>
      <c r="BY97" s="539"/>
      <c r="BZ97" s="539"/>
      <c r="CA97" s="539"/>
      <c r="CB97" s="539"/>
      <c r="CC97" s="539"/>
      <c r="CD97" s="539"/>
      <c r="CE97" s="539"/>
      <c r="CF97" s="539"/>
      <c r="CG97" s="539"/>
      <c r="CH97" s="539"/>
      <c r="CI97" s="539"/>
      <c r="CJ97" s="539"/>
      <c r="CK97" s="539"/>
      <c r="CL97" s="539"/>
      <c r="CM97" s="539"/>
      <c r="CN97" s="539"/>
      <c r="CO97" s="539"/>
      <c r="CP97" s="539"/>
      <c r="CQ97" s="108"/>
      <c r="CR97" s="109"/>
      <c r="CS97" s="109"/>
      <c r="CT97" s="109"/>
      <c r="CU97" s="129"/>
    </row>
    <row r="98" spans="2:99" ht="9.75" customHeight="1">
      <c r="B98" s="607"/>
      <c r="C98" s="546"/>
      <c r="D98" s="546"/>
      <c r="E98" s="546"/>
      <c r="F98" s="546"/>
      <c r="G98" s="546"/>
      <c r="H98" s="546"/>
      <c r="I98" s="546"/>
      <c r="J98" s="546"/>
      <c r="K98" s="546"/>
      <c r="L98" s="546"/>
      <c r="M98" s="546"/>
      <c r="N98" s="546"/>
      <c r="O98" s="546"/>
      <c r="P98" s="546"/>
      <c r="Q98" s="546"/>
      <c r="R98" s="546"/>
      <c r="S98" s="546"/>
      <c r="T98" s="546"/>
      <c r="U98" s="546"/>
      <c r="V98" s="546"/>
      <c r="W98" s="584"/>
      <c r="X98" s="127"/>
      <c r="Y98" s="109"/>
      <c r="Z98" s="109"/>
      <c r="AA98" s="109"/>
      <c r="AB98" s="108"/>
      <c r="AC98" s="539"/>
      <c r="AD98" s="539"/>
      <c r="AE98" s="539"/>
      <c r="AF98" s="539"/>
      <c r="AG98" s="539"/>
      <c r="AH98" s="539"/>
      <c r="AI98" s="539"/>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108"/>
      <c r="BF98" s="109"/>
      <c r="BG98" s="109"/>
      <c r="BH98" s="109"/>
      <c r="BI98" s="128"/>
      <c r="BJ98" s="127"/>
      <c r="BK98" s="109"/>
      <c r="BL98" s="109"/>
      <c r="BM98" s="109"/>
      <c r="BN98" s="108"/>
      <c r="BO98" s="539"/>
      <c r="BP98" s="539"/>
      <c r="BQ98" s="539"/>
      <c r="BR98" s="539"/>
      <c r="BS98" s="539"/>
      <c r="BT98" s="539"/>
      <c r="BU98" s="539"/>
      <c r="BV98" s="539"/>
      <c r="BW98" s="539"/>
      <c r="BX98" s="539"/>
      <c r="BY98" s="539"/>
      <c r="BZ98" s="539"/>
      <c r="CA98" s="539"/>
      <c r="CB98" s="539"/>
      <c r="CC98" s="539"/>
      <c r="CD98" s="539"/>
      <c r="CE98" s="539"/>
      <c r="CF98" s="539"/>
      <c r="CG98" s="539"/>
      <c r="CH98" s="539"/>
      <c r="CI98" s="539"/>
      <c r="CJ98" s="539"/>
      <c r="CK98" s="539"/>
      <c r="CL98" s="539"/>
      <c r="CM98" s="539"/>
      <c r="CN98" s="539"/>
      <c r="CO98" s="539"/>
      <c r="CP98" s="539"/>
      <c r="CQ98" s="108"/>
      <c r="CR98" s="109"/>
      <c r="CS98" s="109"/>
      <c r="CT98" s="109"/>
      <c r="CU98" s="129"/>
    </row>
    <row r="99" spans="2:99" ht="9.75" customHeight="1">
      <c r="B99" s="607"/>
      <c r="C99" s="546"/>
      <c r="D99" s="546"/>
      <c r="E99" s="546"/>
      <c r="F99" s="546"/>
      <c r="G99" s="546"/>
      <c r="H99" s="546"/>
      <c r="I99" s="546"/>
      <c r="J99" s="546"/>
      <c r="K99" s="546"/>
      <c r="L99" s="546"/>
      <c r="M99" s="546"/>
      <c r="N99" s="546"/>
      <c r="O99" s="546"/>
      <c r="P99" s="546"/>
      <c r="Q99" s="546"/>
      <c r="R99" s="546"/>
      <c r="S99" s="546"/>
      <c r="T99" s="546"/>
      <c r="U99" s="546"/>
      <c r="V99" s="546"/>
      <c r="W99" s="584"/>
      <c r="X99" s="127"/>
      <c r="Y99" s="109"/>
      <c r="Z99" s="109"/>
      <c r="AA99" s="109"/>
      <c r="AB99" s="108"/>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108"/>
      <c r="BF99" s="109"/>
      <c r="BG99" s="109"/>
      <c r="BH99" s="109"/>
      <c r="BI99" s="128"/>
      <c r="BJ99" s="127"/>
      <c r="BK99" s="109"/>
      <c r="BL99" s="109"/>
      <c r="BM99" s="109"/>
      <c r="BN99" s="108"/>
      <c r="BO99" s="539"/>
      <c r="BP99" s="539"/>
      <c r="BQ99" s="539"/>
      <c r="BR99" s="539"/>
      <c r="BS99" s="539"/>
      <c r="BT99" s="539"/>
      <c r="BU99" s="539"/>
      <c r="BV99" s="539"/>
      <c r="BW99" s="539"/>
      <c r="BX99" s="539"/>
      <c r="BY99" s="539"/>
      <c r="BZ99" s="539"/>
      <c r="CA99" s="539"/>
      <c r="CB99" s="539"/>
      <c r="CC99" s="539"/>
      <c r="CD99" s="539"/>
      <c r="CE99" s="539"/>
      <c r="CF99" s="539"/>
      <c r="CG99" s="539"/>
      <c r="CH99" s="539"/>
      <c r="CI99" s="539"/>
      <c r="CJ99" s="539"/>
      <c r="CK99" s="539"/>
      <c r="CL99" s="539"/>
      <c r="CM99" s="539"/>
      <c r="CN99" s="539"/>
      <c r="CO99" s="539"/>
      <c r="CP99" s="539"/>
      <c r="CQ99" s="108"/>
      <c r="CR99" s="109"/>
      <c r="CS99" s="109"/>
      <c r="CT99" s="109"/>
      <c r="CU99" s="129"/>
    </row>
    <row r="100" spans="2:99" ht="9.75" customHeight="1">
      <c r="B100" s="607"/>
      <c r="C100" s="546"/>
      <c r="D100" s="546"/>
      <c r="E100" s="546"/>
      <c r="F100" s="546"/>
      <c r="G100" s="546"/>
      <c r="H100" s="546"/>
      <c r="I100" s="546"/>
      <c r="J100" s="546"/>
      <c r="K100" s="546"/>
      <c r="L100" s="546"/>
      <c r="M100" s="546"/>
      <c r="N100" s="546"/>
      <c r="O100" s="546"/>
      <c r="P100" s="546"/>
      <c r="Q100" s="546"/>
      <c r="R100" s="546"/>
      <c r="S100" s="546"/>
      <c r="T100" s="546"/>
      <c r="U100" s="546"/>
      <c r="V100" s="546"/>
      <c r="W100" s="584"/>
      <c r="X100" s="127"/>
      <c r="Y100" s="109"/>
      <c r="Z100" s="109"/>
      <c r="AA100" s="109"/>
      <c r="AB100" s="108"/>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108"/>
      <c r="BF100" s="109"/>
      <c r="BG100" s="109"/>
      <c r="BH100" s="109"/>
      <c r="BI100" s="128"/>
      <c r="BJ100" s="127"/>
      <c r="BK100" s="109"/>
      <c r="BL100" s="109"/>
      <c r="BM100" s="109"/>
      <c r="BN100" s="108"/>
      <c r="BO100" s="539"/>
      <c r="BP100" s="539"/>
      <c r="BQ100" s="539"/>
      <c r="BR100" s="539"/>
      <c r="BS100" s="539"/>
      <c r="BT100" s="539"/>
      <c r="BU100" s="539"/>
      <c r="BV100" s="539"/>
      <c r="BW100" s="539"/>
      <c r="BX100" s="539"/>
      <c r="BY100" s="539"/>
      <c r="BZ100" s="539"/>
      <c r="CA100" s="539"/>
      <c r="CB100" s="539"/>
      <c r="CC100" s="539"/>
      <c r="CD100" s="539"/>
      <c r="CE100" s="539"/>
      <c r="CF100" s="539"/>
      <c r="CG100" s="539"/>
      <c r="CH100" s="539"/>
      <c r="CI100" s="539"/>
      <c r="CJ100" s="539"/>
      <c r="CK100" s="539"/>
      <c r="CL100" s="539"/>
      <c r="CM100" s="539"/>
      <c r="CN100" s="539"/>
      <c r="CO100" s="539"/>
      <c r="CP100" s="539"/>
      <c r="CQ100" s="108"/>
      <c r="CR100" s="109"/>
      <c r="CS100" s="109"/>
      <c r="CT100" s="109"/>
      <c r="CU100" s="129"/>
    </row>
    <row r="101" spans="2:99" ht="9.75" customHeight="1">
      <c r="B101" s="607"/>
      <c r="C101" s="546"/>
      <c r="D101" s="546"/>
      <c r="E101" s="546"/>
      <c r="F101" s="546"/>
      <c r="G101" s="546"/>
      <c r="H101" s="546"/>
      <c r="I101" s="546"/>
      <c r="J101" s="546"/>
      <c r="K101" s="546"/>
      <c r="L101" s="546"/>
      <c r="M101" s="546"/>
      <c r="N101" s="546"/>
      <c r="O101" s="546"/>
      <c r="P101" s="546"/>
      <c r="Q101" s="546"/>
      <c r="R101" s="546"/>
      <c r="S101" s="546"/>
      <c r="T101" s="546"/>
      <c r="U101" s="546"/>
      <c r="V101" s="546"/>
      <c r="W101" s="584"/>
      <c r="X101" s="127"/>
      <c r="Y101" s="109"/>
      <c r="Z101" s="109"/>
      <c r="AA101" s="109"/>
      <c r="AB101" s="108"/>
      <c r="AC101" s="539"/>
      <c r="AD101" s="539"/>
      <c r="AE101" s="539"/>
      <c r="AF101" s="539"/>
      <c r="AG101" s="539"/>
      <c r="AH101" s="539"/>
      <c r="AI101" s="539"/>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108"/>
      <c r="BF101" s="109"/>
      <c r="BG101" s="109"/>
      <c r="BH101" s="109"/>
      <c r="BI101" s="128"/>
      <c r="BJ101" s="127"/>
      <c r="BK101" s="109"/>
      <c r="BL101" s="109"/>
      <c r="BM101" s="109"/>
      <c r="BN101" s="108"/>
      <c r="BO101" s="539"/>
      <c r="BP101" s="539"/>
      <c r="BQ101" s="539"/>
      <c r="BR101" s="539"/>
      <c r="BS101" s="539"/>
      <c r="BT101" s="539"/>
      <c r="BU101" s="539"/>
      <c r="BV101" s="539"/>
      <c r="BW101" s="539"/>
      <c r="BX101" s="539"/>
      <c r="BY101" s="539"/>
      <c r="BZ101" s="539"/>
      <c r="CA101" s="539"/>
      <c r="CB101" s="539"/>
      <c r="CC101" s="539"/>
      <c r="CD101" s="539"/>
      <c r="CE101" s="539"/>
      <c r="CF101" s="539"/>
      <c r="CG101" s="539"/>
      <c r="CH101" s="539"/>
      <c r="CI101" s="539"/>
      <c r="CJ101" s="539"/>
      <c r="CK101" s="539"/>
      <c r="CL101" s="539"/>
      <c r="CM101" s="539"/>
      <c r="CN101" s="539"/>
      <c r="CO101" s="539"/>
      <c r="CP101" s="539"/>
      <c r="CQ101" s="108"/>
      <c r="CR101" s="109"/>
      <c r="CS101" s="109"/>
      <c r="CT101" s="109"/>
      <c r="CU101" s="129"/>
    </row>
    <row r="102" spans="2:99" ht="9.75" customHeight="1">
      <c r="B102" s="607"/>
      <c r="C102" s="546"/>
      <c r="D102" s="546"/>
      <c r="E102" s="546"/>
      <c r="F102" s="546"/>
      <c r="G102" s="546"/>
      <c r="H102" s="546"/>
      <c r="I102" s="546"/>
      <c r="J102" s="546"/>
      <c r="K102" s="546"/>
      <c r="L102" s="546"/>
      <c r="M102" s="546"/>
      <c r="N102" s="546"/>
      <c r="O102" s="546"/>
      <c r="P102" s="546"/>
      <c r="Q102" s="546"/>
      <c r="R102" s="546"/>
      <c r="S102" s="546"/>
      <c r="T102" s="546"/>
      <c r="U102" s="546"/>
      <c r="V102" s="546"/>
      <c r="W102" s="584"/>
      <c r="X102" s="127"/>
      <c r="Y102" s="109"/>
      <c r="Z102" s="109"/>
      <c r="AA102" s="109"/>
      <c r="AB102" s="108"/>
      <c r="AC102" s="539"/>
      <c r="AD102" s="539"/>
      <c r="AE102" s="539"/>
      <c r="AF102" s="539"/>
      <c r="AG102" s="539"/>
      <c r="AH102" s="539"/>
      <c r="AI102" s="539"/>
      <c r="AJ102" s="539"/>
      <c r="AK102" s="539"/>
      <c r="AL102" s="539"/>
      <c r="AM102" s="539"/>
      <c r="AN102" s="539"/>
      <c r="AO102" s="539"/>
      <c r="AP102" s="539"/>
      <c r="AQ102" s="539"/>
      <c r="AR102" s="539"/>
      <c r="AS102" s="539"/>
      <c r="AT102" s="539"/>
      <c r="AU102" s="539"/>
      <c r="AV102" s="539"/>
      <c r="AW102" s="539"/>
      <c r="AX102" s="539"/>
      <c r="AY102" s="539"/>
      <c r="AZ102" s="539"/>
      <c r="BA102" s="539"/>
      <c r="BB102" s="539"/>
      <c r="BC102" s="539"/>
      <c r="BD102" s="539"/>
      <c r="BE102" s="108"/>
      <c r="BF102" s="109"/>
      <c r="BG102" s="109"/>
      <c r="BH102" s="109"/>
      <c r="BI102" s="128"/>
      <c r="BJ102" s="127"/>
      <c r="BK102" s="109"/>
      <c r="BL102" s="109"/>
      <c r="BM102" s="109"/>
      <c r="BN102" s="108"/>
      <c r="BO102" s="539"/>
      <c r="BP102" s="539"/>
      <c r="BQ102" s="539"/>
      <c r="BR102" s="539"/>
      <c r="BS102" s="539"/>
      <c r="BT102" s="539"/>
      <c r="BU102" s="539"/>
      <c r="BV102" s="539"/>
      <c r="BW102" s="539"/>
      <c r="BX102" s="539"/>
      <c r="BY102" s="539"/>
      <c r="BZ102" s="539"/>
      <c r="CA102" s="539"/>
      <c r="CB102" s="539"/>
      <c r="CC102" s="539"/>
      <c r="CD102" s="539"/>
      <c r="CE102" s="539"/>
      <c r="CF102" s="539"/>
      <c r="CG102" s="539"/>
      <c r="CH102" s="539"/>
      <c r="CI102" s="539"/>
      <c r="CJ102" s="539"/>
      <c r="CK102" s="539"/>
      <c r="CL102" s="539"/>
      <c r="CM102" s="539"/>
      <c r="CN102" s="539"/>
      <c r="CO102" s="539"/>
      <c r="CP102" s="539"/>
      <c r="CQ102" s="108"/>
      <c r="CR102" s="109"/>
      <c r="CS102" s="109"/>
      <c r="CT102" s="109"/>
      <c r="CU102" s="129"/>
    </row>
    <row r="103" spans="2:99" ht="9.75" customHeight="1">
      <c r="B103" s="607"/>
      <c r="C103" s="546"/>
      <c r="D103" s="546"/>
      <c r="E103" s="546"/>
      <c r="F103" s="546"/>
      <c r="G103" s="546"/>
      <c r="H103" s="546"/>
      <c r="I103" s="546"/>
      <c r="J103" s="546"/>
      <c r="K103" s="546"/>
      <c r="L103" s="546"/>
      <c r="M103" s="546"/>
      <c r="N103" s="546"/>
      <c r="O103" s="546"/>
      <c r="P103" s="546"/>
      <c r="Q103" s="546"/>
      <c r="R103" s="546"/>
      <c r="S103" s="546"/>
      <c r="T103" s="546"/>
      <c r="U103" s="546"/>
      <c r="V103" s="546"/>
      <c r="W103" s="584"/>
      <c r="X103" s="127"/>
      <c r="Y103" s="109"/>
      <c r="Z103" s="109"/>
      <c r="AA103" s="109"/>
      <c r="AB103" s="108"/>
      <c r="AC103" s="539"/>
      <c r="AD103" s="539"/>
      <c r="AE103" s="539"/>
      <c r="AF103" s="539"/>
      <c r="AG103" s="539"/>
      <c r="AH103" s="539"/>
      <c r="AI103" s="539"/>
      <c r="AJ103" s="539"/>
      <c r="AK103" s="539"/>
      <c r="AL103" s="539"/>
      <c r="AM103" s="539"/>
      <c r="AN103" s="539"/>
      <c r="AO103" s="539"/>
      <c r="AP103" s="539"/>
      <c r="AQ103" s="539"/>
      <c r="AR103" s="539"/>
      <c r="AS103" s="539"/>
      <c r="AT103" s="539"/>
      <c r="AU103" s="539"/>
      <c r="AV103" s="539"/>
      <c r="AW103" s="539"/>
      <c r="AX103" s="539"/>
      <c r="AY103" s="539"/>
      <c r="AZ103" s="539"/>
      <c r="BA103" s="539"/>
      <c r="BB103" s="539"/>
      <c r="BC103" s="539"/>
      <c r="BD103" s="539"/>
      <c r="BE103" s="108"/>
      <c r="BF103" s="109"/>
      <c r="BG103" s="109"/>
      <c r="BH103" s="109"/>
      <c r="BI103" s="128"/>
      <c r="BJ103" s="127"/>
      <c r="BK103" s="109"/>
      <c r="BL103" s="109"/>
      <c r="BM103" s="109"/>
      <c r="BN103" s="108"/>
      <c r="BO103" s="539"/>
      <c r="BP103" s="539"/>
      <c r="BQ103" s="539"/>
      <c r="BR103" s="539"/>
      <c r="BS103" s="539"/>
      <c r="BT103" s="539"/>
      <c r="BU103" s="539"/>
      <c r="BV103" s="539"/>
      <c r="BW103" s="539"/>
      <c r="BX103" s="539"/>
      <c r="BY103" s="539"/>
      <c r="BZ103" s="539"/>
      <c r="CA103" s="539"/>
      <c r="CB103" s="539"/>
      <c r="CC103" s="539"/>
      <c r="CD103" s="539"/>
      <c r="CE103" s="539"/>
      <c r="CF103" s="539"/>
      <c r="CG103" s="539"/>
      <c r="CH103" s="539"/>
      <c r="CI103" s="539"/>
      <c r="CJ103" s="539"/>
      <c r="CK103" s="539"/>
      <c r="CL103" s="539"/>
      <c r="CM103" s="539"/>
      <c r="CN103" s="539"/>
      <c r="CO103" s="539"/>
      <c r="CP103" s="539"/>
      <c r="CQ103" s="108"/>
      <c r="CR103" s="109"/>
      <c r="CS103" s="109"/>
      <c r="CT103" s="109"/>
      <c r="CU103" s="129"/>
    </row>
    <row r="104" spans="2:99" ht="9.75" customHeight="1">
      <c r="B104" s="607"/>
      <c r="C104" s="546"/>
      <c r="D104" s="546"/>
      <c r="E104" s="546"/>
      <c r="F104" s="546"/>
      <c r="G104" s="546"/>
      <c r="H104" s="546"/>
      <c r="I104" s="546"/>
      <c r="J104" s="546"/>
      <c r="K104" s="546"/>
      <c r="L104" s="546"/>
      <c r="M104" s="546"/>
      <c r="N104" s="546"/>
      <c r="O104" s="546"/>
      <c r="P104" s="546"/>
      <c r="Q104" s="546"/>
      <c r="R104" s="546"/>
      <c r="S104" s="546"/>
      <c r="T104" s="546"/>
      <c r="U104" s="546"/>
      <c r="V104" s="546"/>
      <c r="W104" s="584"/>
      <c r="X104" s="127"/>
      <c r="Y104" s="109"/>
      <c r="Z104" s="109"/>
      <c r="AA104" s="109"/>
      <c r="AB104" s="108"/>
      <c r="AC104" s="539"/>
      <c r="AD104" s="539"/>
      <c r="AE104" s="539"/>
      <c r="AF104" s="539"/>
      <c r="AG104" s="539"/>
      <c r="AH104" s="539"/>
      <c r="AI104" s="539"/>
      <c r="AJ104" s="539"/>
      <c r="AK104" s="539"/>
      <c r="AL104" s="539"/>
      <c r="AM104" s="539"/>
      <c r="AN104" s="539"/>
      <c r="AO104" s="539"/>
      <c r="AP104" s="539"/>
      <c r="AQ104" s="539"/>
      <c r="AR104" s="539"/>
      <c r="AS104" s="539"/>
      <c r="AT104" s="539"/>
      <c r="AU104" s="539"/>
      <c r="AV104" s="539"/>
      <c r="AW104" s="539"/>
      <c r="AX104" s="539"/>
      <c r="AY104" s="539"/>
      <c r="AZ104" s="539"/>
      <c r="BA104" s="539"/>
      <c r="BB104" s="539"/>
      <c r="BC104" s="539"/>
      <c r="BD104" s="539"/>
      <c r="BE104" s="108"/>
      <c r="BF104" s="109"/>
      <c r="BG104" s="109"/>
      <c r="BH104" s="109"/>
      <c r="BI104" s="128"/>
      <c r="BJ104" s="127"/>
      <c r="BK104" s="109"/>
      <c r="BL104" s="109"/>
      <c r="BM104" s="109"/>
      <c r="BN104" s="108"/>
      <c r="BO104" s="539"/>
      <c r="BP104" s="539"/>
      <c r="BQ104" s="539"/>
      <c r="BR104" s="539"/>
      <c r="BS104" s="539"/>
      <c r="BT104" s="539"/>
      <c r="BU104" s="539"/>
      <c r="BV104" s="539"/>
      <c r="BW104" s="539"/>
      <c r="BX104" s="539"/>
      <c r="BY104" s="539"/>
      <c r="BZ104" s="539"/>
      <c r="CA104" s="539"/>
      <c r="CB104" s="539"/>
      <c r="CC104" s="539"/>
      <c r="CD104" s="539"/>
      <c r="CE104" s="539"/>
      <c r="CF104" s="539"/>
      <c r="CG104" s="539"/>
      <c r="CH104" s="539"/>
      <c r="CI104" s="539"/>
      <c r="CJ104" s="539"/>
      <c r="CK104" s="539"/>
      <c r="CL104" s="539"/>
      <c r="CM104" s="539"/>
      <c r="CN104" s="539"/>
      <c r="CO104" s="539"/>
      <c r="CP104" s="539"/>
      <c r="CQ104" s="108"/>
      <c r="CR104" s="109"/>
      <c r="CS104" s="109"/>
      <c r="CT104" s="109"/>
      <c r="CU104" s="129"/>
    </row>
    <row r="105" spans="2:99" ht="9.75" customHeight="1">
      <c r="B105" s="607"/>
      <c r="C105" s="546"/>
      <c r="D105" s="546"/>
      <c r="E105" s="546"/>
      <c r="F105" s="546"/>
      <c r="G105" s="546"/>
      <c r="H105" s="546"/>
      <c r="I105" s="546"/>
      <c r="J105" s="546"/>
      <c r="K105" s="546"/>
      <c r="L105" s="546"/>
      <c r="M105" s="546"/>
      <c r="N105" s="546"/>
      <c r="O105" s="546"/>
      <c r="P105" s="546"/>
      <c r="Q105" s="546"/>
      <c r="R105" s="546"/>
      <c r="S105" s="546"/>
      <c r="T105" s="546"/>
      <c r="U105" s="546"/>
      <c r="V105" s="546"/>
      <c r="W105" s="584"/>
      <c r="X105" s="127"/>
      <c r="Y105" s="109"/>
      <c r="Z105" s="109"/>
      <c r="AA105" s="109"/>
      <c r="AB105" s="108"/>
      <c r="AC105" s="539"/>
      <c r="AD105" s="539"/>
      <c r="AE105" s="539"/>
      <c r="AF105" s="539"/>
      <c r="AG105" s="539"/>
      <c r="AH105" s="539"/>
      <c r="AI105" s="539"/>
      <c r="AJ105" s="539"/>
      <c r="AK105" s="539"/>
      <c r="AL105" s="539"/>
      <c r="AM105" s="539"/>
      <c r="AN105" s="539"/>
      <c r="AO105" s="539"/>
      <c r="AP105" s="539"/>
      <c r="AQ105" s="539"/>
      <c r="AR105" s="539"/>
      <c r="AS105" s="539"/>
      <c r="AT105" s="539"/>
      <c r="AU105" s="539"/>
      <c r="AV105" s="539"/>
      <c r="AW105" s="539"/>
      <c r="AX105" s="539"/>
      <c r="AY105" s="539"/>
      <c r="AZ105" s="539"/>
      <c r="BA105" s="539"/>
      <c r="BB105" s="539"/>
      <c r="BC105" s="539"/>
      <c r="BD105" s="539"/>
      <c r="BE105" s="108"/>
      <c r="BF105" s="109"/>
      <c r="BG105" s="109"/>
      <c r="BH105" s="109"/>
      <c r="BI105" s="128"/>
      <c r="BJ105" s="127"/>
      <c r="BK105" s="109"/>
      <c r="BL105" s="109"/>
      <c r="BM105" s="109"/>
      <c r="BN105" s="108"/>
      <c r="BO105" s="539"/>
      <c r="BP105" s="539"/>
      <c r="BQ105" s="539"/>
      <c r="BR105" s="539"/>
      <c r="BS105" s="539"/>
      <c r="BT105" s="539"/>
      <c r="BU105" s="539"/>
      <c r="BV105" s="539"/>
      <c r="BW105" s="539"/>
      <c r="BX105" s="539"/>
      <c r="BY105" s="539"/>
      <c r="BZ105" s="539"/>
      <c r="CA105" s="539"/>
      <c r="CB105" s="539"/>
      <c r="CC105" s="539"/>
      <c r="CD105" s="539"/>
      <c r="CE105" s="539"/>
      <c r="CF105" s="539"/>
      <c r="CG105" s="539"/>
      <c r="CH105" s="539"/>
      <c r="CI105" s="539"/>
      <c r="CJ105" s="539"/>
      <c r="CK105" s="539"/>
      <c r="CL105" s="539"/>
      <c r="CM105" s="539"/>
      <c r="CN105" s="539"/>
      <c r="CO105" s="539"/>
      <c r="CP105" s="539"/>
      <c r="CQ105" s="108"/>
      <c r="CR105" s="109"/>
      <c r="CS105" s="109"/>
      <c r="CT105" s="109"/>
      <c r="CU105" s="129"/>
    </row>
    <row r="106" spans="2:99" ht="9.75" customHeight="1">
      <c r="B106" s="607"/>
      <c r="C106" s="546"/>
      <c r="D106" s="546"/>
      <c r="E106" s="546"/>
      <c r="F106" s="546"/>
      <c r="G106" s="546"/>
      <c r="H106" s="546"/>
      <c r="I106" s="546"/>
      <c r="J106" s="546"/>
      <c r="K106" s="546"/>
      <c r="L106" s="546"/>
      <c r="M106" s="546"/>
      <c r="N106" s="546"/>
      <c r="O106" s="546"/>
      <c r="P106" s="546"/>
      <c r="Q106" s="546"/>
      <c r="R106" s="546"/>
      <c r="S106" s="546"/>
      <c r="T106" s="546"/>
      <c r="U106" s="546"/>
      <c r="V106" s="546"/>
      <c r="W106" s="584"/>
      <c r="X106" s="127"/>
      <c r="Y106" s="109"/>
      <c r="Z106" s="109"/>
      <c r="AA106" s="109"/>
      <c r="AB106" s="108"/>
      <c r="AC106" s="539"/>
      <c r="AD106" s="539"/>
      <c r="AE106" s="539"/>
      <c r="AF106" s="539"/>
      <c r="AG106" s="539"/>
      <c r="AH106" s="539"/>
      <c r="AI106" s="539"/>
      <c r="AJ106" s="539"/>
      <c r="AK106" s="539"/>
      <c r="AL106" s="539"/>
      <c r="AM106" s="539"/>
      <c r="AN106" s="539"/>
      <c r="AO106" s="539"/>
      <c r="AP106" s="539"/>
      <c r="AQ106" s="539"/>
      <c r="AR106" s="539"/>
      <c r="AS106" s="539"/>
      <c r="AT106" s="539"/>
      <c r="AU106" s="539"/>
      <c r="AV106" s="539"/>
      <c r="AW106" s="539"/>
      <c r="AX106" s="539"/>
      <c r="AY106" s="539"/>
      <c r="AZ106" s="539"/>
      <c r="BA106" s="539"/>
      <c r="BB106" s="539"/>
      <c r="BC106" s="539"/>
      <c r="BD106" s="539"/>
      <c r="BE106" s="108"/>
      <c r="BF106" s="109"/>
      <c r="BG106" s="109"/>
      <c r="BH106" s="109"/>
      <c r="BI106" s="128"/>
      <c r="BJ106" s="127"/>
      <c r="BK106" s="109"/>
      <c r="BL106" s="109"/>
      <c r="BM106" s="109"/>
      <c r="BN106" s="108"/>
      <c r="BO106" s="539"/>
      <c r="BP106" s="539"/>
      <c r="BQ106" s="539"/>
      <c r="BR106" s="539"/>
      <c r="BS106" s="539"/>
      <c r="BT106" s="539"/>
      <c r="BU106" s="539"/>
      <c r="BV106" s="539"/>
      <c r="BW106" s="539"/>
      <c r="BX106" s="539"/>
      <c r="BY106" s="539"/>
      <c r="BZ106" s="539"/>
      <c r="CA106" s="539"/>
      <c r="CB106" s="539"/>
      <c r="CC106" s="539"/>
      <c r="CD106" s="539"/>
      <c r="CE106" s="539"/>
      <c r="CF106" s="539"/>
      <c r="CG106" s="539"/>
      <c r="CH106" s="539"/>
      <c r="CI106" s="539"/>
      <c r="CJ106" s="539"/>
      <c r="CK106" s="539"/>
      <c r="CL106" s="539"/>
      <c r="CM106" s="539"/>
      <c r="CN106" s="539"/>
      <c r="CO106" s="539"/>
      <c r="CP106" s="539"/>
      <c r="CQ106" s="108"/>
      <c r="CR106" s="109"/>
      <c r="CS106" s="109"/>
      <c r="CT106" s="109"/>
      <c r="CU106" s="129"/>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6"/>
      <c r="X107" s="130"/>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2"/>
      <c r="BJ107" s="130"/>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3"/>
    </row>
    <row r="108" spans="2:99" ht="7.5" customHeight="1">
      <c r="B108" s="644" t="s">
        <v>223</v>
      </c>
      <c r="C108" s="645"/>
      <c r="D108" s="645"/>
      <c r="E108" s="645"/>
      <c r="F108" s="645"/>
      <c r="G108" s="645"/>
      <c r="H108" s="650" t="s">
        <v>208</v>
      </c>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50"/>
      <c r="CC108" s="650"/>
      <c r="CD108" s="650"/>
      <c r="CE108" s="650"/>
      <c r="CF108" s="650"/>
      <c r="CG108" s="650"/>
      <c r="CH108" s="650"/>
      <c r="CI108" s="650"/>
      <c r="CJ108" s="650"/>
      <c r="CK108" s="650"/>
      <c r="CL108" s="650"/>
      <c r="CM108" s="650"/>
      <c r="CN108" s="650"/>
      <c r="CO108" s="650"/>
      <c r="CP108" s="650"/>
      <c r="CQ108" s="650"/>
      <c r="CR108" s="650"/>
      <c r="CS108" s="650"/>
      <c r="CT108" s="650"/>
      <c r="CU108" s="651"/>
    </row>
    <row r="109" spans="2:99" ht="7.5" customHeight="1">
      <c r="B109" s="646"/>
      <c r="C109" s="647"/>
      <c r="D109" s="647"/>
      <c r="E109" s="647"/>
      <c r="F109" s="647"/>
      <c r="G109" s="647"/>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T109" s="652"/>
      <c r="AU109" s="652"/>
      <c r="AV109" s="652"/>
      <c r="AW109" s="652"/>
      <c r="AX109" s="652"/>
      <c r="AY109" s="652"/>
      <c r="AZ109" s="652"/>
      <c r="BA109" s="652"/>
      <c r="BB109" s="652"/>
      <c r="BC109" s="652"/>
      <c r="BD109" s="652"/>
      <c r="BE109" s="652"/>
      <c r="BF109" s="652"/>
      <c r="BG109" s="652"/>
      <c r="BH109" s="652"/>
      <c r="BI109" s="652"/>
      <c r="BJ109" s="652"/>
      <c r="BK109" s="652"/>
      <c r="BL109" s="652"/>
      <c r="BM109" s="652"/>
      <c r="BN109" s="652"/>
      <c r="BO109" s="652"/>
      <c r="BP109" s="652"/>
      <c r="BQ109" s="652"/>
      <c r="BR109" s="652"/>
      <c r="BS109" s="652"/>
      <c r="BT109" s="652"/>
      <c r="BU109" s="652"/>
      <c r="BV109" s="652"/>
      <c r="BW109" s="652"/>
      <c r="BX109" s="652"/>
      <c r="BY109" s="652"/>
      <c r="BZ109" s="652"/>
      <c r="CA109" s="652"/>
      <c r="CB109" s="652"/>
      <c r="CC109" s="652"/>
      <c r="CD109" s="652"/>
      <c r="CE109" s="652"/>
      <c r="CF109" s="652"/>
      <c r="CG109" s="652"/>
      <c r="CH109" s="652"/>
      <c r="CI109" s="652"/>
      <c r="CJ109" s="652"/>
      <c r="CK109" s="652"/>
      <c r="CL109" s="652"/>
      <c r="CM109" s="652"/>
      <c r="CN109" s="652"/>
      <c r="CO109" s="652"/>
      <c r="CP109" s="652"/>
      <c r="CQ109" s="652"/>
      <c r="CR109" s="652"/>
      <c r="CS109" s="652"/>
      <c r="CT109" s="652"/>
      <c r="CU109" s="653"/>
    </row>
    <row r="110" spans="2:99" ht="7.5" customHeight="1">
      <c r="B110" s="646"/>
      <c r="C110" s="647"/>
      <c r="D110" s="647"/>
      <c r="E110" s="647"/>
      <c r="F110" s="647"/>
      <c r="G110" s="647"/>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c r="AN110" s="652"/>
      <c r="AO110" s="652"/>
      <c r="AP110" s="652"/>
      <c r="AQ110" s="652"/>
      <c r="AR110" s="652"/>
      <c r="AS110" s="652"/>
      <c r="AT110" s="652"/>
      <c r="AU110" s="652"/>
      <c r="AV110" s="652"/>
      <c r="AW110" s="652"/>
      <c r="AX110" s="652"/>
      <c r="AY110" s="652"/>
      <c r="AZ110" s="652"/>
      <c r="BA110" s="652"/>
      <c r="BB110" s="652"/>
      <c r="BC110" s="652"/>
      <c r="BD110" s="652"/>
      <c r="BE110" s="652"/>
      <c r="BF110" s="652"/>
      <c r="BG110" s="652"/>
      <c r="BH110" s="652"/>
      <c r="BI110" s="652"/>
      <c r="BJ110" s="652"/>
      <c r="BK110" s="652"/>
      <c r="BL110" s="652"/>
      <c r="BM110" s="652"/>
      <c r="BN110" s="652"/>
      <c r="BO110" s="652"/>
      <c r="BP110" s="652"/>
      <c r="BQ110" s="652"/>
      <c r="BR110" s="652"/>
      <c r="BS110" s="652"/>
      <c r="BT110" s="652"/>
      <c r="BU110" s="652"/>
      <c r="BV110" s="652"/>
      <c r="BW110" s="652"/>
      <c r="BX110" s="652"/>
      <c r="BY110" s="652"/>
      <c r="BZ110" s="652"/>
      <c r="CA110" s="652"/>
      <c r="CB110" s="652"/>
      <c r="CC110" s="652"/>
      <c r="CD110" s="652"/>
      <c r="CE110" s="652"/>
      <c r="CF110" s="652"/>
      <c r="CG110" s="652"/>
      <c r="CH110" s="652"/>
      <c r="CI110" s="652"/>
      <c r="CJ110" s="652"/>
      <c r="CK110" s="652"/>
      <c r="CL110" s="652"/>
      <c r="CM110" s="652"/>
      <c r="CN110" s="652"/>
      <c r="CO110" s="652"/>
      <c r="CP110" s="652"/>
      <c r="CQ110" s="652"/>
      <c r="CR110" s="652"/>
      <c r="CS110" s="652"/>
      <c r="CT110" s="652"/>
      <c r="CU110" s="653"/>
    </row>
    <row r="111" spans="2:99" ht="7.5" customHeight="1" thickBot="1">
      <c r="B111" s="648"/>
      <c r="C111" s="649"/>
      <c r="D111" s="649"/>
      <c r="E111" s="649"/>
      <c r="F111" s="649"/>
      <c r="G111" s="649"/>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c r="AO111" s="654"/>
      <c r="AP111" s="654"/>
      <c r="AQ111" s="654"/>
      <c r="AR111" s="654"/>
      <c r="AS111" s="654"/>
      <c r="AT111" s="654"/>
      <c r="AU111" s="654"/>
      <c r="AV111" s="654"/>
      <c r="AW111" s="654"/>
      <c r="AX111" s="654"/>
      <c r="AY111" s="654"/>
      <c r="AZ111" s="654"/>
      <c r="BA111" s="654"/>
      <c r="BB111" s="654"/>
      <c r="BC111" s="654"/>
      <c r="BD111" s="654"/>
      <c r="BE111" s="654"/>
      <c r="BF111" s="654"/>
      <c r="BG111" s="654"/>
      <c r="BH111" s="654"/>
      <c r="BI111" s="654"/>
      <c r="BJ111" s="654"/>
      <c r="BK111" s="654"/>
      <c r="BL111" s="654"/>
      <c r="BM111" s="654"/>
      <c r="BN111" s="654"/>
      <c r="BO111" s="654"/>
      <c r="BP111" s="654"/>
      <c r="BQ111" s="654"/>
      <c r="BR111" s="654"/>
      <c r="BS111" s="654"/>
      <c r="BT111" s="654"/>
      <c r="BU111" s="654"/>
      <c r="BV111" s="654"/>
      <c r="BW111" s="654"/>
      <c r="BX111" s="654"/>
      <c r="BY111" s="654"/>
      <c r="BZ111" s="654"/>
      <c r="CA111" s="654"/>
      <c r="CB111" s="654"/>
      <c r="CC111" s="654"/>
      <c r="CD111" s="654"/>
      <c r="CE111" s="654"/>
      <c r="CF111" s="654"/>
      <c r="CG111" s="654"/>
      <c r="CH111" s="654"/>
      <c r="CI111" s="654"/>
      <c r="CJ111" s="654"/>
      <c r="CK111" s="654"/>
      <c r="CL111" s="654"/>
      <c r="CM111" s="654"/>
      <c r="CN111" s="654"/>
      <c r="CO111" s="654"/>
      <c r="CP111" s="654"/>
      <c r="CQ111" s="654"/>
      <c r="CR111" s="654"/>
      <c r="CS111" s="654"/>
      <c r="CT111" s="654"/>
      <c r="CU111" s="655"/>
    </row>
    <row r="112" spans="2:99" ht="11" customHeight="1">
      <c r="B112" s="656"/>
      <c r="C112" s="656"/>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56"/>
      <c r="BQ112" s="656"/>
      <c r="BR112" s="656"/>
      <c r="BS112" s="656"/>
      <c r="BT112" s="656"/>
      <c r="BU112" s="656"/>
      <c r="BV112" s="656"/>
      <c r="BW112" s="656"/>
      <c r="BX112" s="656"/>
      <c r="BY112" s="656"/>
      <c r="BZ112" s="656"/>
      <c r="CA112" s="656"/>
      <c r="CB112" s="656"/>
      <c r="CC112" s="656"/>
      <c r="CD112" s="656"/>
      <c r="CE112" s="656"/>
      <c r="CF112" s="656"/>
      <c r="CG112" s="656"/>
      <c r="CH112" s="656"/>
      <c r="CI112" s="656"/>
      <c r="CJ112" s="656"/>
      <c r="CK112" s="656"/>
      <c r="CL112" s="656"/>
      <c r="CM112" s="656"/>
      <c r="CN112" s="656"/>
      <c r="CO112" s="656"/>
      <c r="CP112" s="656"/>
      <c r="CQ112" s="656"/>
      <c r="CR112" s="656"/>
      <c r="CS112" s="656"/>
      <c r="CT112" s="656"/>
      <c r="CU112" s="656"/>
    </row>
    <row r="113" spans="2:99" ht="11" customHeight="1">
      <c r="B113" s="657" t="s">
        <v>224</v>
      </c>
      <c r="C113" s="657"/>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57"/>
      <c r="BQ113" s="657"/>
      <c r="BR113" s="657"/>
      <c r="BS113" s="657"/>
      <c r="BT113" s="657"/>
      <c r="BU113" s="657"/>
      <c r="BV113" s="657"/>
      <c r="BW113" s="657"/>
      <c r="BX113" s="657"/>
      <c r="BY113" s="657"/>
      <c r="BZ113" s="657"/>
      <c r="CA113" s="657"/>
      <c r="CB113" s="657"/>
      <c r="CC113" s="657"/>
      <c r="CD113" s="657"/>
      <c r="CE113" s="657"/>
      <c r="CF113" s="657"/>
      <c r="CG113" s="657"/>
      <c r="CH113" s="657"/>
      <c r="CI113" s="657"/>
      <c r="CJ113" s="657"/>
      <c r="CK113" s="657"/>
      <c r="CL113" s="657"/>
      <c r="CM113" s="657"/>
      <c r="CN113" s="657"/>
      <c r="CO113" s="657"/>
      <c r="CP113" s="657"/>
      <c r="CQ113" s="657"/>
      <c r="CR113" s="657"/>
      <c r="CS113" s="657"/>
      <c r="CT113" s="657"/>
      <c r="CU113" s="657"/>
    </row>
    <row r="114" spans="2:99" ht="11" customHeight="1">
      <c r="B114" s="657" t="s">
        <v>225</v>
      </c>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57"/>
      <c r="BQ114" s="657"/>
      <c r="BR114" s="657"/>
      <c r="BS114" s="657"/>
      <c r="BT114" s="657"/>
      <c r="BU114" s="657"/>
      <c r="BV114" s="657"/>
      <c r="BW114" s="657"/>
      <c r="BX114" s="657"/>
      <c r="BY114" s="657"/>
      <c r="BZ114" s="657"/>
      <c r="CA114" s="657"/>
      <c r="CB114" s="657"/>
      <c r="CC114" s="657"/>
      <c r="CD114" s="657"/>
      <c r="CE114" s="657"/>
      <c r="CF114" s="657"/>
      <c r="CG114" s="657"/>
      <c r="CH114" s="657"/>
      <c r="CI114" s="657"/>
      <c r="CJ114" s="657"/>
      <c r="CK114" s="657"/>
      <c r="CL114" s="657"/>
      <c r="CM114" s="657"/>
      <c r="CN114" s="657"/>
      <c r="CO114" s="657"/>
      <c r="CP114" s="657"/>
      <c r="CQ114" s="657"/>
      <c r="CR114" s="657"/>
      <c r="CS114" s="657"/>
      <c r="CT114" s="657"/>
      <c r="CU114" s="657"/>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21" priority="1">
      <formula>($AK43&lt;&gt;"-")</formula>
    </cfRule>
  </conditionalFormatting>
  <conditionalFormatting sqref="CE43">
    <cfRule type="cellIs" dxfId="20" priority="2" operator="equal">
      <formula>"検出"</formula>
    </cfRule>
  </conditionalFormatting>
  <dataValidations count="2">
    <dataValidation allowBlank="1" showErrorMessage="1" sqref="CW43:DA43 CW45:DA45 CW47:DA47 CW49:DA49 CW51:DA51" xr:uid="{9573D4A3-28A6-4EDA-82FC-557D185AFDAC}"/>
    <dataValidation type="list" allowBlank="1" showInputMessage="1" showErrorMessage="1" sqref="M16:Z17" xr:uid="{8AFC288A-9482-4866-922E-71F383857A1A}">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0A983-6C21-48EE-A8BA-4A8AAAC55D4F}">
  <sheetPr>
    <pageSetUpPr fitToPage="1"/>
  </sheetPr>
  <dimension ref="A1:DA114"/>
  <sheetViews>
    <sheetView showZeros="0" view="pageBreakPreview" topLeftCell="B1" zoomScaleNormal="115" zoomScaleSheetLayoutView="100" workbookViewId="0">
      <selection activeCell="L43" sqref="L43:Y52"/>
    </sheetView>
    <sheetView workbookViewId="1"/>
  </sheetViews>
  <sheetFormatPr defaultColWidth="14.46484375" defaultRowHeight="15" customHeight="1"/>
  <cols>
    <col min="1" max="1" width="1.6640625" style="106" customWidth="1"/>
    <col min="2" max="99" width="1.33203125" style="106" customWidth="1"/>
    <col min="100" max="100" width="8.6640625" style="106" customWidth="1"/>
    <col min="101" max="101" width="14.46484375" style="106" customWidth="1"/>
    <col min="102" max="16384" width="14.46484375" style="106"/>
  </cols>
  <sheetData>
    <row r="1" spans="1:102" ht="15" customHeight="1" thickTop="1" thickBot="1">
      <c r="CN1" s="143" t="s">
        <v>249</v>
      </c>
      <c r="CO1" s="670" t="s">
        <v>268</v>
      </c>
      <c r="CP1" s="670"/>
      <c r="CQ1" s="550" t="s">
        <v>248</v>
      </c>
      <c r="CR1" s="550"/>
      <c r="CS1" s="549">
        <f>'★成績書 (21)'!$CW$1</f>
        <v>0</v>
      </c>
      <c r="CT1" s="549"/>
      <c r="CU1" s="142" t="s">
        <v>247</v>
      </c>
      <c r="CW1" s="145">
        <f>'★成績書 (9)'!CW1</f>
        <v>0</v>
      </c>
      <c r="CX1" s="144" t="s">
        <v>250</v>
      </c>
    </row>
    <row r="2" spans="1:102" ht="9" customHeight="1" thickTop="1">
      <c r="B2" s="543" t="s">
        <v>175</v>
      </c>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row>
    <row r="3" spans="1:102" ht="9" customHeight="1">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W3" s="537" t="s">
        <v>221</v>
      </c>
    </row>
    <row r="4" spans="1:102" ht="9" customHeight="1">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W4" s="537"/>
    </row>
    <row r="5" spans="1:102" ht="9" customHeight="1">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W5" s="537"/>
    </row>
    <row r="6" spans="1:102" ht="9" customHeight="1">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Y6" s="108"/>
      <c r="BZ6" s="108"/>
      <c r="CA6" s="539" t="s">
        <v>176</v>
      </c>
      <c r="CB6" s="539"/>
      <c r="CC6" s="539"/>
      <c r="CD6" s="539"/>
      <c r="CE6" s="539"/>
      <c r="CF6" s="539"/>
      <c r="CG6" s="538" t="str">
        <f>'★成績書 (21)'!$CW$3</f>
        <v>A04942-A1</v>
      </c>
      <c r="CH6" s="538"/>
      <c r="CI6" s="538"/>
      <c r="CJ6" s="538"/>
      <c r="CK6" s="538"/>
      <c r="CL6" s="538"/>
      <c r="CM6" s="538"/>
      <c r="CN6" s="538"/>
      <c r="CO6" s="538"/>
      <c r="CP6" s="538"/>
      <c r="CQ6" s="539" t="s">
        <v>189</v>
      </c>
      <c r="CR6" s="540" t="str">
        <f>CO1</f>
        <v>21</v>
      </c>
      <c r="CS6" s="540"/>
      <c r="CT6" s="540"/>
      <c r="CU6" s="540"/>
      <c r="CW6" s="537"/>
    </row>
    <row r="7" spans="1:102" ht="9" customHeight="1">
      <c r="A7" s="547">
        <f>★注文シート!C28</f>
        <v>0</v>
      </c>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8" t="str">
        <f>IF(COUNTIF(★注文シート!C28,"*株式会社*")+COUNTIF(★注文シート!C28,"*有限会社*"),"御中","様")</f>
        <v>様</v>
      </c>
      <c r="AG7" s="548"/>
      <c r="AH7" s="548"/>
      <c r="AI7" s="548"/>
      <c r="AJ7" s="548"/>
      <c r="AK7" s="548"/>
      <c r="AL7" s="548"/>
      <c r="AM7"/>
      <c r="AN7"/>
      <c r="AO7"/>
      <c r="AP7"/>
      <c r="AQ7"/>
      <c r="AR7"/>
      <c r="AS7"/>
      <c r="AT7"/>
      <c r="AU7"/>
      <c r="AV7"/>
      <c r="AW7"/>
      <c r="AX7"/>
      <c r="AY7"/>
      <c r="AZ7"/>
      <c r="BA7"/>
      <c r="BB7"/>
      <c r="BC7"/>
      <c r="BD7"/>
      <c r="BE7"/>
      <c r="BF7"/>
      <c r="BG7"/>
      <c r="BH7"/>
      <c r="BI7"/>
      <c r="BJ7"/>
      <c r="BK7"/>
      <c r="BL7"/>
      <c r="BM7"/>
      <c r="BN7"/>
      <c r="BO7"/>
      <c r="BP7"/>
      <c r="BQ7"/>
      <c r="BR7"/>
      <c r="BS7" s="108"/>
      <c r="BT7" s="108"/>
      <c r="BU7" s="108"/>
      <c r="BV7" s="108"/>
      <c r="BW7" s="108"/>
      <c r="BX7" s="108"/>
      <c r="BY7" s="108"/>
      <c r="BZ7" s="108"/>
      <c r="CA7" s="539"/>
      <c r="CB7" s="539"/>
      <c r="CC7" s="539"/>
      <c r="CD7" s="539"/>
      <c r="CE7" s="539"/>
      <c r="CF7" s="539"/>
      <c r="CG7" s="538"/>
      <c r="CH7" s="538"/>
      <c r="CI7" s="538"/>
      <c r="CJ7" s="538"/>
      <c r="CK7" s="538"/>
      <c r="CL7" s="538"/>
      <c r="CM7" s="538"/>
      <c r="CN7" s="538"/>
      <c r="CO7" s="538"/>
      <c r="CP7" s="538"/>
      <c r="CQ7" s="539"/>
      <c r="CR7" s="540"/>
      <c r="CS7" s="540"/>
      <c r="CT7" s="540"/>
      <c r="CU7" s="540"/>
    </row>
    <row r="8" spans="1:102" ht="9" customHeight="1">
      <c r="A8" s="547"/>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8"/>
      <c r="AG8" s="548"/>
      <c r="AH8" s="548"/>
      <c r="AI8" s="548"/>
      <c r="AJ8" s="548"/>
      <c r="AK8" s="548"/>
      <c r="AL8" s="548"/>
      <c r="AM8"/>
      <c r="AN8"/>
      <c r="AO8"/>
      <c r="AP8"/>
      <c r="AQ8"/>
      <c r="AR8"/>
      <c r="AS8"/>
      <c r="AT8"/>
      <c r="AU8"/>
      <c r="AV8"/>
      <c r="AW8"/>
      <c r="AX8"/>
      <c r="AY8"/>
      <c r="AZ8"/>
      <c r="BA8"/>
      <c r="BB8"/>
      <c r="BC8"/>
      <c r="BD8"/>
      <c r="BE8"/>
      <c r="BF8"/>
      <c r="BG8"/>
      <c r="BH8"/>
      <c r="BI8"/>
      <c r="BJ8"/>
      <c r="BK8"/>
      <c r="BL8"/>
      <c r="BM8"/>
      <c r="BN8"/>
      <c r="BO8"/>
      <c r="BP8"/>
      <c r="BQ8"/>
      <c r="BR8"/>
      <c r="BS8" s="108"/>
      <c r="BT8" s="108"/>
      <c r="BU8" s="108"/>
      <c r="BV8" s="108"/>
      <c r="BW8" s="108"/>
      <c r="BX8" s="108"/>
      <c r="BY8" s="108"/>
      <c r="BZ8" s="108"/>
      <c r="CA8" s="539" t="s">
        <v>177</v>
      </c>
      <c r="CB8" s="539"/>
      <c r="CC8" s="539"/>
      <c r="CD8" s="539"/>
      <c r="CE8" s="539"/>
      <c r="CF8" s="539"/>
      <c r="CG8" s="545">
        <f>'★成績書 (20)'!CG8:CU9</f>
        <v>0</v>
      </c>
      <c r="CH8" s="545"/>
      <c r="CI8" s="545"/>
      <c r="CJ8" s="545"/>
      <c r="CK8" s="545"/>
      <c r="CL8" s="545"/>
      <c r="CM8" s="545"/>
      <c r="CN8" s="545"/>
      <c r="CO8" s="545"/>
      <c r="CP8" s="545"/>
      <c r="CQ8" s="545"/>
      <c r="CR8" s="545"/>
      <c r="CS8" s="545"/>
      <c r="CT8" s="545"/>
      <c r="CU8" s="545"/>
      <c r="CW8" s="658" t="s">
        <v>258</v>
      </c>
    </row>
    <row r="9" spans="1:102" ht="9" customHeight="1">
      <c r="A9" s="547"/>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8"/>
      <c r="AG9" s="548"/>
      <c r="AH9" s="548"/>
      <c r="AI9" s="548"/>
      <c r="AJ9" s="548"/>
      <c r="AK9" s="548"/>
      <c r="AL9" s="548"/>
      <c r="AM9"/>
      <c r="AN9"/>
      <c r="AO9"/>
      <c r="AP9"/>
      <c r="AQ9"/>
      <c r="AR9"/>
      <c r="AS9"/>
      <c r="AT9"/>
      <c r="AU9"/>
      <c r="AV9"/>
      <c r="AW9"/>
      <c r="AX9"/>
      <c r="AY9"/>
      <c r="AZ9"/>
      <c r="BA9"/>
      <c r="BB9"/>
      <c r="BC9"/>
      <c r="BD9"/>
      <c r="BE9"/>
      <c r="BF9"/>
      <c r="BG9"/>
      <c r="BH9"/>
      <c r="BI9"/>
      <c r="BJ9"/>
      <c r="BK9"/>
      <c r="BL9"/>
      <c r="BM9"/>
      <c r="BN9"/>
      <c r="BO9"/>
      <c r="BP9"/>
      <c r="BQ9"/>
      <c r="BR9"/>
      <c r="BS9" s="108"/>
      <c r="BT9" s="108"/>
      <c r="BU9" s="108"/>
      <c r="BV9" s="108"/>
      <c r="BW9" s="108"/>
      <c r="BX9" s="108"/>
      <c r="BY9" s="108"/>
      <c r="BZ9" s="108"/>
      <c r="CA9" s="539"/>
      <c r="CB9" s="539"/>
      <c r="CC9" s="539"/>
      <c r="CD9" s="539"/>
      <c r="CE9" s="539"/>
      <c r="CF9" s="539"/>
      <c r="CG9" s="545"/>
      <c r="CH9" s="545"/>
      <c r="CI9" s="545"/>
      <c r="CJ9" s="545"/>
      <c r="CK9" s="545"/>
      <c r="CL9" s="545"/>
      <c r="CM9" s="545"/>
      <c r="CN9" s="545"/>
      <c r="CO9" s="545"/>
      <c r="CP9" s="545"/>
      <c r="CQ9" s="545"/>
      <c r="CR9" s="545"/>
      <c r="CS9" s="545"/>
      <c r="CT9" s="545"/>
      <c r="CU9" s="545"/>
      <c r="CW9" s="658"/>
    </row>
    <row r="10" spans="1:102" ht="9" customHeight="1">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8"/>
      <c r="BP10" s="108"/>
      <c r="BQ10" s="108"/>
      <c r="BR10" s="108"/>
      <c r="BS10" s="108"/>
      <c r="BT10" s="108"/>
      <c r="BU10" s="108"/>
      <c r="BV10" s="108"/>
      <c r="BW10" s="108"/>
      <c r="BX10" s="108"/>
      <c r="BY10" s="108"/>
      <c r="BZ10" s="108"/>
      <c r="CA10" s="108"/>
      <c r="CB10" s="108"/>
      <c r="CC10" s="108"/>
      <c r="CD10" s="108"/>
      <c r="CE10" s="108"/>
      <c r="CF10" s="108"/>
      <c r="CG10" s="110"/>
      <c r="CH10" s="110"/>
      <c r="CI10" s="110"/>
      <c r="CJ10" s="110"/>
      <c r="CK10" s="110"/>
      <c r="CL10" s="110"/>
      <c r="CM10" s="110"/>
      <c r="CN10" s="110"/>
      <c r="CO10" s="110"/>
      <c r="CP10" s="110"/>
      <c r="CQ10" s="110"/>
      <c r="CR10" s="110"/>
      <c r="CS10" s="110"/>
      <c r="CT10" s="110"/>
      <c r="CU10" s="110"/>
    </row>
    <row r="11" spans="1:102" ht="9" customHeight="1">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8"/>
      <c r="BP11" s="108"/>
      <c r="BQ11" s="108"/>
      <c r="BR11" s="108"/>
      <c r="BS11" s="108"/>
      <c r="BT11" s="108"/>
      <c r="BU11" s="108"/>
      <c r="BV11" s="108"/>
      <c r="BW11" s="108"/>
      <c r="BX11" s="108"/>
      <c r="BY11" s="109"/>
      <c r="BZ11" s="109"/>
      <c r="CA11" s="109"/>
      <c r="CB11" s="109"/>
      <c r="CC11" s="109"/>
      <c r="CD11" s="109"/>
      <c r="CE11" s="108"/>
      <c r="CF11" s="108"/>
      <c r="CG11" s="111"/>
      <c r="CH11" s="111"/>
      <c r="CI11" s="111"/>
      <c r="CJ11" s="111"/>
      <c r="CK11" s="111"/>
      <c r="CL11" s="111"/>
      <c r="CM11" s="111"/>
      <c r="CN11" s="111"/>
      <c r="CO11" s="111"/>
      <c r="CP11" s="111"/>
      <c r="CQ11" s="111"/>
      <c r="CR11" s="111"/>
      <c r="CS11" s="111"/>
      <c r="CT11" s="111"/>
      <c r="CU11" s="111"/>
      <c r="CW11" s="541" t="s">
        <v>260</v>
      </c>
      <c r="CX11" s="541"/>
    </row>
    <row r="12" spans="1:102" ht="11" customHeight="1">
      <c r="B12" s="539" t="s">
        <v>178</v>
      </c>
      <c r="C12" s="546"/>
      <c r="D12" s="546"/>
      <c r="E12" s="546"/>
      <c r="F12" s="546"/>
      <c r="G12" s="546"/>
      <c r="H12" s="546"/>
      <c r="I12" s="546"/>
      <c r="J12" s="546"/>
      <c r="K12" s="546"/>
      <c r="L12" s="110"/>
      <c r="M12" s="551">
        <f>★注文シート!C13</f>
        <v>0</v>
      </c>
      <c r="N12" s="551"/>
      <c r="O12" s="551"/>
      <c r="P12" s="551"/>
      <c r="Q12" s="551"/>
      <c r="R12" s="551"/>
      <c r="S12" s="551"/>
      <c r="T12" s="551"/>
      <c r="U12" s="551"/>
      <c r="V12" s="551"/>
      <c r="W12" s="551"/>
      <c r="X12" s="551"/>
      <c r="Y12" s="551"/>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W12" s="541"/>
      <c r="CX12" s="541"/>
    </row>
    <row r="13" spans="1:102" ht="11" customHeight="1">
      <c r="B13" s="546"/>
      <c r="C13" s="546"/>
      <c r="D13" s="546"/>
      <c r="E13" s="546"/>
      <c r="F13" s="546"/>
      <c r="G13" s="546"/>
      <c r="H13" s="546"/>
      <c r="I13" s="546"/>
      <c r="J13" s="546"/>
      <c r="K13" s="546"/>
      <c r="L13" s="110"/>
      <c r="M13" s="551"/>
      <c r="N13" s="551"/>
      <c r="O13" s="551"/>
      <c r="P13" s="551"/>
      <c r="Q13" s="551"/>
      <c r="R13" s="551"/>
      <c r="S13" s="551"/>
      <c r="T13" s="551"/>
      <c r="U13" s="551"/>
      <c r="V13" s="551"/>
      <c r="W13" s="551"/>
      <c r="X13" s="551"/>
      <c r="Y13" s="551"/>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row>
    <row r="14" spans="1:102" ht="11" customHeight="1">
      <c r="B14" s="539" t="s">
        <v>179</v>
      </c>
      <c r="C14" s="546"/>
      <c r="D14" s="546"/>
      <c r="E14" s="546"/>
      <c r="F14" s="546"/>
      <c r="G14" s="546"/>
      <c r="H14" s="546"/>
      <c r="I14" s="546"/>
      <c r="J14" s="546"/>
      <c r="K14" s="546"/>
      <c r="L14" s="110"/>
      <c r="M14" s="551">
        <f>M12</f>
        <v>0</v>
      </c>
      <c r="N14" s="551"/>
      <c r="O14" s="551"/>
      <c r="P14" s="551"/>
      <c r="Q14" s="551"/>
      <c r="R14" s="551"/>
      <c r="S14" s="551"/>
      <c r="T14" s="551"/>
      <c r="U14" s="551"/>
      <c r="V14" s="551"/>
      <c r="W14" s="551"/>
      <c r="X14" s="551"/>
      <c r="Y14" s="551"/>
      <c r="Z14" s="545" t="s">
        <v>180</v>
      </c>
      <c r="AA14" s="545"/>
      <c r="AB14" s="545"/>
      <c r="AC14" s="545"/>
      <c r="AD14" s="551">
        <f>CG8</f>
        <v>0</v>
      </c>
      <c r="AE14" s="551"/>
      <c r="AF14" s="551"/>
      <c r="AG14" s="551"/>
      <c r="AH14" s="551"/>
      <c r="AI14" s="551"/>
      <c r="AJ14" s="551"/>
      <c r="AK14" s="551"/>
      <c r="AL14" s="551"/>
      <c r="AM14" s="551"/>
      <c r="AN14" s="551"/>
      <c r="AO14" s="551"/>
      <c r="AP14" s="551"/>
      <c r="AQ14" s="110"/>
      <c r="AR14" s="110"/>
      <c r="AS14" s="110"/>
      <c r="AT14" s="110"/>
      <c r="AU14" s="110"/>
      <c r="AV14" s="110"/>
      <c r="AW14" s="110"/>
      <c r="AX14" s="110"/>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row>
    <row r="15" spans="1:102" ht="11" customHeight="1">
      <c r="B15" s="546"/>
      <c r="C15" s="546"/>
      <c r="D15" s="546"/>
      <c r="E15" s="546"/>
      <c r="F15" s="546"/>
      <c r="G15" s="546"/>
      <c r="H15" s="546"/>
      <c r="I15" s="546"/>
      <c r="J15" s="546"/>
      <c r="K15" s="546"/>
      <c r="L15" s="110"/>
      <c r="M15" s="551"/>
      <c r="N15" s="551"/>
      <c r="O15" s="551"/>
      <c r="P15" s="551"/>
      <c r="Q15" s="551"/>
      <c r="R15" s="551"/>
      <c r="S15" s="551"/>
      <c r="T15" s="551"/>
      <c r="U15" s="551"/>
      <c r="V15" s="551"/>
      <c r="W15" s="551"/>
      <c r="X15" s="551"/>
      <c r="Y15" s="551"/>
      <c r="Z15" s="545"/>
      <c r="AA15" s="545"/>
      <c r="AB15" s="545"/>
      <c r="AC15" s="545"/>
      <c r="AD15" s="551"/>
      <c r="AE15" s="551"/>
      <c r="AF15" s="551"/>
      <c r="AG15" s="551"/>
      <c r="AH15" s="551"/>
      <c r="AI15" s="551"/>
      <c r="AJ15" s="551"/>
      <c r="AK15" s="551"/>
      <c r="AL15" s="551"/>
      <c r="AM15" s="551"/>
      <c r="AN15" s="551"/>
      <c r="AO15" s="551"/>
      <c r="AP15" s="551"/>
      <c r="AQ15" s="110"/>
      <c r="AR15" s="110"/>
      <c r="AS15" s="110"/>
      <c r="AT15" s="110"/>
      <c r="AU15" s="110"/>
      <c r="AV15" s="110"/>
      <c r="AW15" s="110"/>
      <c r="AX15" s="110"/>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row>
    <row r="16" spans="1:102" ht="11" customHeight="1">
      <c r="B16" s="539" t="s">
        <v>181</v>
      </c>
      <c r="C16" s="546"/>
      <c r="D16" s="546"/>
      <c r="E16" s="546"/>
      <c r="F16" s="546"/>
      <c r="G16" s="546"/>
      <c r="H16" s="546"/>
      <c r="I16" s="546"/>
      <c r="J16" s="546"/>
      <c r="K16" s="546"/>
      <c r="L16" s="108"/>
      <c r="M16" s="562" t="s">
        <v>182</v>
      </c>
      <c r="N16" s="562"/>
      <c r="O16" s="562"/>
      <c r="P16" s="562"/>
      <c r="Q16" s="562"/>
      <c r="R16" s="562"/>
      <c r="S16" s="562"/>
      <c r="T16" s="562"/>
      <c r="U16" s="562"/>
      <c r="V16" s="562"/>
      <c r="W16" s="562"/>
      <c r="X16" s="562"/>
      <c r="Y16" s="562"/>
      <c r="Z16" s="562"/>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row>
    <row r="17" spans="2:104" ht="11" customHeight="1">
      <c r="B17" s="546"/>
      <c r="C17" s="546"/>
      <c r="D17" s="546"/>
      <c r="E17" s="546"/>
      <c r="F17" s="546"/>
      <c r="G17" s="546"/>
      <c r="H17" s="546"/>
      <c r="I17" s="546"/>
      <c r="J17" s="546"/>
      <c r="K17" s="546"/>
      <c r="L17" s="108"/>
      <c r="M17" s="562"/>
      <c r="N17" s="562"/>
      <c r="O17" s="562"/>
      <c r="P17" s="562"/>
      <c r="Q17" s="562"/>
      <c r="R17" s="562"/>
      <c r="S17" s="562"/>
      <c r="T17" s="562"/>
      <c r="U17" s="562"/>
      <c r="V17" s="562"/>
      <c r="W17" s="562"/>
      <c r="X17" s="562"/>
      <c r="Y17" s="562"/>
      <c r="Z17" s="562"/>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row>
    <row r="18" spans="2:104" ht="11" customHeight="1">
      <c r="B18" s="539" t="s">
        <v>183</v>
      </c>
      <c r="C18" s="546"/>
      <c r="D18" s="546"/>
      <c r="E18" s="546"/>
      <c r="F18" s="546"/>
      <c r="G18" s="546"/>
      <c r="H18" s="546"/>
      <c r="I18" s="546"/>
      <c r="J18" s="546"/>
      <c r="K18" s="546"/>
      <c r="L18" s="108"/>
      <c r="M18" s="563">
        <f>★注文シート!G59</f>
        <v>0</v>
      </c>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113"/>
      <c r="AX18" s="113"/>
      <c r="AY18" s="113"/>
      <c r="AZ18" s="113"/>
      <c r="BA18" s="113"/>
      <c r="BB18" s="113"/>
      <c r="BC18" s="113"/>
      <c r="BD18" s="113"/>
      <c r="BE18" s="113"/>
      <c r="BF18" s="113"/>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row>
    <row r="19" spans="2:104" ht="11" customHeight="1">
      <c r="B19" s="546"/>
      <c r="C19" s="546"/>
      <c r="D19" s="546"/>
      <c r="E19" s="546"/>
      <c r="F19" s="546"/>
      <c r="G19" s="546"/>
      <c r="H19" s="546"/>
      <c r="I19" s="546"/>
      <c r="J19" s="546"/>
      <c r="K19" s="546"/>
      <c r="L19" s="108"/>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113"/>
      <c r="AX19" s="113"/>
      <c r="AY19" s="113"/>
      <c r="AZ19" s="113"/>
      <c r="BA19" s="113"/>
      <c r="BB19" s="113"/>
      <c r="BC19" s="113"/>
      <c r="BD19" s="113"/>
      <c r="BE19" s="113"/>
      <c r="BF19" s="113"/>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row>
    <row r="20" spans="2:104" ht="11" customHeight="1">
      <c r="B20" s="108"/>
      <c r="C20" s="108"/>
      <c r="D20" s="108"/>
      <c r="E20" s="108"/>
      <c r="F20" s="108"/>
      <c r="G20" s="108"/>
      <c r="H20" s="108"/>
      <c r="I20" s="108"/>
      <c r="J20" s="108"/>
      <c r="K20" s="108"/>
      <c r="L20" s="108"/>
      <c r="M20" s="108"/>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row>
    <row r="21" spans="2:104" ht="9" customHeight="1">
      <c r="B21" s="113"/>
      <c r="C21" s="113"/>
      <c r="D21" s="113"/>
      <c r="E21" s="113"/>
      <c r="F21" s="113"/>
      <c r="G21" s="113"/>
      <c r="H21" s="113"/>
      <c r="I21" s="113"/>
      <c r="J21" s="113"/>
      <c r="K21" s="113"/>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row>
    <row r="22" spans="2:104" ht="9" customHeight="1">
      <c r="B22" s="113"/>
      <c r="C22" s="113"/>
      <c r="D22" s="113"/>
      <c r="E22" s="113"/>
      <c r="F22" s="113"/>
      <c r="G22" s="113"/>
      <c r="H22" s="113"/>
      <c r="I22" s="113"/>
      <c r="J22" s="113"/>
      <c r="K22" s="113"/>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row>
    <row r="23" spans="2:104" ht="9" customHeight="1">
      <c r="B23" s="113"/>
      <c r="C23" s="113"/>
      <c r="D23" s="113"/>
      <c r="E23" s="113"/>
      <c r="F23" s="113"/>
      <c r="G23" s="113"/>
      <c r="H23" s="113"/>
      <c r="I23" s="113"/>
      <c r="J23" s="113"/>
      <c r="K23" s="113"/>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row>
    <row r="24" spans="2:104" ht="9" customHeight="1">
      <c r="B24" s="564" t="s">
        <v>184</v>
      </c>
      <c r="C24" s="565"/>
      <c r="D24" s="565"/>
      <c r="E24" s="565"/>
      <c r="F24" s="565"/>
      <c r="G24" s="565"/>
      <c r="H24" s="565"/>
      <c r="I24" s="565"/>
      <c r="J24" s="565"/>
      <c r="K24" s="565"/>
      <c r="L24" s="114"/>
      <c r="M24" s="566">
        <f>★注文シート!C35</f>
        <v>0</v>
      </c>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row>
    <row r="25" spans="2:104" ht="9" customHeight="1">
      <c r="B25" s="565"/>
      <c r="C25" s="565"/>
      <c r="D25" s="565"/>
      <c r="E25" s="565"/>
      <c r="F25" s="565"/>
      <c r="G25" s="565"/>
      <c r="H25" s="565"/>
      <c r="I25" s="565"/>
      <c r="J25" s="565"/>
      <c r="K25" s="565"/>
      <c r="L25" s="114"/>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row>
    <row r="26" spans="2:104" ht="9" customHeight="1">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row>
    <row r="27" spans="2:104" ht="7.5" customHeight="1">
      <c r="B27" s="539" t="s">
        <v>185</v>
      </c>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row>
    <row r="28" spans="2:104" ht="7.5" customHeight="1" thickBot="1">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row>
    <row r="29" spans="2:104" ht="9" customHeight="1">
      <c r="B29" s="567" t="s">
        <v>186</v>
      </c>
      <c r="C29" s="568"/>
      <c r="D29" s="568"/>
      <c r="E29" s="568"/>
      <c r="F29" s="568"/>
      <c r="G29" s="568"/>
      <c r="H29" s="568"/>
      <c r="I29" s="568"/>
      <c r="J29" s="568"/>
      <c r="K29" s="568"/>
      <c r="L29" s="568"/>
      <c r="M29" s="568"/>
      <c r="N29" s="568"/>
      <c r="O29" s="568"/>
      <c r="P29" s="568"/>
      <c r="Q29" s="568"/>
      <c r="R29" s="569"/>
      <c r="S29" s="115"/>
      <c r="T29" s="570">
        <f>★注文シート!D59</f>
        <v>0</v>
      </c>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1"/>
      <c r="CX29" s="149" t="s">
        <v>195</v>
      </c>
      <c r="CY29" s="149" t="s">
        <v>196</v>
      </c>
      <c r="CZ29" s="149" t="s">
        <v>197</v>
      </c>
    </row>
    <row r="30" spans="2:104" ht="9" customHeight="1">
      <c r="B30" s="555"/>
      <c r="C30" s="556"/>
      <c r="D30" s="556"/>
      <c r="E30" s="556"/>
      <c r="F30" s="556"/>
      <c r="G30" s="556"/>
      <c r="H30" s="556"/>
      <c r="I30" s="556"/>
      <c r="J30" s="556"/>
      <c r="K30" s="556"/>
      <c r="L30" s="556"/>
      <c r="M30" s="556"/>
      <c r="N30" s="556"/>
      <c r="O30" s="556"/>
      <c r="P30" s="556"/>
      <c r="Q30" s="556"/>
      <c r="R30" s="557"/>
      <c r="S30" s="117"/>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1"/>
      <c r="CW30" s="106" t="s">
        <v>203</v>
      </c>
      <c r="CX30" s="106" t="s">
        <v>204</v>
      </c>
      <c r="CY30" s="106" t="s">
        <v>205</v>
      </c>
      <c r="CZ30" s="150">
        <v>0</v>
      </c>
    </row>
    <row r="31" spans="2:104" ht="9" customHeight="1">
      <c r="B31" s="552" t="s">
        <v>187</v>
      </c>
      <c r="C31" s="553"/>
      <c r="D31" s="553"/>
      <c r="E31" s="553"/>
      <c r="F31" s="553"/>
      <c r="G31" s="553"/>
      <c r="H31" s="553"/>
      <c r="I31" s="553"/>
      <c r="J31" s="553"/>
      <c r="K31" s="553"/>
      <c r="L31" s="553"/>
      <c r="M31" s="553"/>
      <c r="N31" s="553"/>
      <c r="O31" s="553"/>
      <c r="P31" s="553"/>
      <c r="Q31" s="553"/>
      <c r="R31" s="554"/>
      <c r="S31" s="118"/>
      <c r="T31" s="558">
        <f>★注文シート!F59</f>
        <v>0</v>
      </c>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9"/>
      <c r="CW31" s="106" t="s">
        <v>206</v>
      </c>
      <c r="CX31" s="106" t="s">
        <v>207</v>
      </c>
      <c r="CY31" s="106" t="s">
        <v>205</v>
      </c>
      <c r="CZ31" s="150">
        <v>0</v>
      </c>
    </row>
    <row r="32" spans="2:104" ht="9" customHeight="1">
      <c r="B32" s="555"/>
      <c r="C32" s="556"/>
      <c r="D32" s="556"/>
      <c r="E32" s="556"/>
      <c r="F32" s="556"/>
      <c r="G32" s="556"/>
      <c r="H32" s="556"/>
      <c r="I32" s="556"/>
      <c r="J32" s="556"/>
      <c r="K32" s="556"/>
      <c r="L32" s="556"/>
      <c r="M32" s="556"/>
      <c r="N32" s="556"/>
      <c r="O32" s="556"/>
      <c r="P32" s="556"/>
      <c r="Q32" s="556"/>
      <c r="R32" s="557"/>
      <c r="S32" s="117"/>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1"/>
      <c r="CW32" s="106" t="s">
        <v>209</v>
      </c>
      <c r="CX32" s="106" t="s">
        <v>210</v>
      </c>
      <c r="CY32" s="106" t="s">
        <v>205</v>
      </c>
      <c r="CZ32" s="150">
        <v>0</v>
      </c>
    </row>
    <row r="33" spans="2:105" ht="9" customHeight="1">
      <c r="B33" s="552" t="s">
        <v>188</v>
      </c>
      <c r="C33" s="553"/>
      <c r="D33" s="553"/>
      <c r="E33" s="553"/>
      <c r="F33" s="553"/>
      <c r="G33" s="553"/>
      <c r="H33" s="553"/>
      <c r="I33" s="553"/>
      <c r="J33" s="553"/>
      <c r="K33" s="553"/>
      <c r="L33" s="553"/>
      <c r="M33" s="553"/>
      <c r="N33" s="553"/>
      <c r="O33" s="553"/>
      <c r="P33" s="553"/>
      <c r="Q33" s="553"/>
      <c r="R33" s="554"/>
      <c r="S33" s="119"/>
      <c r="T33" s="594">
        <f>★注文シート!E59</f>
        <v>0</v>
      </c>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4"/>
      <c r="BM33" s="594"/>
      <c r="BN33" s="594"/>
      <c r="BO33" s="594"/>
      <c r="BP33" s="594"/>
      <c r="BQ33" s="594"/>
      <c r="BR33" s="594"/>
      <c r="BS33" s="594"/>
      <c r="BT33" s="594"/>
      <c r="BU33" s="594"/>
      <c r="BV33" s="594"/>
      <c r="BW33" s="594"/>
      <c r="BX33" s="594"/>
      <c r="BY33" s="594"/>
      <c r="BZ33" s="594"/>
      <c r="CA33" s="594"/>
      <c r="CB33" s="594"/>
      <c r="CC33" s="594"/>
      <c r="CD33" s="594"/>
      <c r="CE33" s="594"/>
      <c r="CF33" s="594"/>
      <c r="CG33" s="594"/>
      <c r="CH33" s="594"/>
      <c r="CI33" s="594"/>
      <c r="CJ33" s="594"/>
      <c r="CK33" s="594"/>
      <c r="CL33" s="594"/>
      <c r="CM33" s="594"/>
      <c r="CN33" s="594"/>
      <c r="CO33" s="594"/>
      <c r="CP33" s="594"/>
      <c r="CQ33" s="594"/>
      <c r="CR33" s="594"/>
      <c r="CS33" s="594"/>
      <c r="CT33" s="594"/>
      <c r="CU33" s="595"/>
      <c r="CW33" s="67" t="s">
        <v>211</v>
      </c>
      <c r="CX33" s="106" t="s">
        <v>212</v>
      </c>
      <c r="CY33" s="106" t="s">
        <v>205</v>
      </c>
      <c r="CZ33" s="150">
        <v>0</v>
      </c>
    </row>
    <row r="34" spans="2:105" ht="9" customHeight="1">
      <c r="B34" s="555"/>
      <c r="C34" s="556"/>
      <c r="D34" s="556"/>
      <c r="E34" s="556"/>
      <c r="F34" s="556"/>
      <c r="G34" s="556"/>
      <c r="H34" s="556"/>
      <c r="I34" s="556"/>
      <c r="J34" s="556"/>
      <c r="K34" s="556"/>
      <c r="L34" s="556"/>
      <c r="M34" s="556"/>
      <c r="N34" s="556"/>
      <c r="O34" s="556"/>
      <c r="P34" s="556"/>
      <c r="Q34" s="556"/>
      <c r="R34" s="557"/>
      <c r="S34" s="11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c r="BM34" s="596"/>
      <c r="BN34" s="596"/>
      <c r="BO34" s="596"/>
      <c r="BP34" s="596"/>
      <c r="BQ34" s="596"/>
      <c r="BR34" s="596"/>
      <c r="BS34" s="596"/>
      <c r="BT34" s="596"/>
      <c r="BU34" s="596"/>
      <c r="BV34" s="596"/>
      <c r="BW34" s="596"/>
      <c r="BX34" s="596"/>
      <c r="BY34" s="596"/>
      <c r="BZ34" s="596"/>
      <c r="CA34" s="596"/>
      <c r="CB34" s="596"/>
      <c r="CC34" s="596"/>
      <c r="CD34" s="596"/>
      <c r="CE34" s="596"/>
      <c r="CF34" s="596"/>
      <c r="CG34" s="596"/>
      <c r="CH34" s="596"/>
      <c r="CI34" s="596"/>
      <c r="CJ34" s="596"/>
      <c r="CK34" s="596"/>
      <c r="CL34" s="596"/>
      <c r="CM34" s="596"/>
      <c r="CN34" s="596"/>
      <c r="CO34" s="596"/>
      <c r="CP34" s="596"/>
      <c r="CQ34" s="596"/>
      <c r="CR34" s="596"/>
      <c r="CS34" s="596"/>
      <c r="CT34" s="596"/>
      <c r="CU34" s="597"/>
      <c r="CW34" s="67" t="s">
        <v>213</v>
      </c>
      <c r="CX34" s="106" t="s">
        <v>214</v>
      </c>
      <c r="CY34" s="106" t="s">
        <v>205</v>
      </c>
      <c r="CZ34" s="150">
        <v>0</v>
      </c>
    </row>
    <row r="35" spans="2:105" ht="9" customHeight="1">
      <c r="B35" s="552" t="s">
        <v>190</v>
      </c>
      <c r="C35" s="553"/>
      <c r="D35" s="553"/>
      <c r="E35" s="553"/>
      <c r="F35" s="553"/>
      <c r="G35" s="553"/>
      <c r="H35" s="553"/>
      <c r="I35" s="553"/>
      <c r="J35" s="553"/>
      <c r="K35" s="553"/>
      <c r="L35" s="553"/>
      <c r="M35" s="553"/>
      <c r="N35" s="553"/>
      <c r="O35" s="553"/>
      <c r="P35" s="553"/>
      <c r="Q35" s="553"/>
      <c r="R35" s="554"/>
      <c r="S35" s="120"/>
      <c r="T35" s="601" t="s">
        <v>191</v>
      </c>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2"/>
      <c r="CW35" s="106" t="s">
        <v>215</v>
      </c>
      <c r="CX35" s="106" t="s">
        <v>216</v>
      </c>
      <c r="CY35" s="106" t="s">
        <v>205</v>
      </c>
      <c r="CZ35" s="150">
        <v>0</v>
      </c>
    </row>
    <row r="36" spans="2:105" ht="9" customHeight="1" thickBot="1">
      <c r="B36" s="598"/>
      <c r="C36" s="599"/>
      <c r="D36" s="599"/>
      <c r="E36" s="599"/>
      <c r="F36" s="599"/>
      <c r="G36" s="599"/>
      <c r="H36" s="599"/>
      <c r="I36" s="599"/>
      <c r="J36" s="599"/>
      <c r="K36" s="599"/>
      <c r="L36" s="599"/>
      <c r="M36" s="599"/>
      <c r="N36" s="599"/>
      <c r="O36" s="599"/>
      <c r="P36" s="599"/>
      <c r="Q36" s="599"/>
      <c r="R36" s="600"/>
      <c r="S36" s="121"/>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603"/>
      <c r="BB36" s="603"/>
      <c r="BC36" s="603"/>
      <c r="BD36" s="603"/>
      <c r="BE36" s="603"/>
      <c r="BF36" s="603"/>
      <c r="BG36" s="603"/>
      <c r="BH36" s="603"/>
      <c r="BI36" s="603"/>
      <c r="BJ36" s="603"/>
      <c r="BK36" s="603"/>
      <c r="BL36" s="603"/>
      <c r="BM36" s="603"/>
      <c r="BN36" s="603"/>
      <c r="BO36" s="603"/>
      <c r="BP36" s="603"/>
      <c r="BQ36" s="603"/>
      <c r="BR36" s="603"/>
      <c r="BS36" s="603"/>
      <c r="BT36" s="603"/>
      <c r="BU36" s="603"/>
      <c r="BV36" s="603"/>
      <c r="BW36" s="603"/>
      <c r="BX36" s="603"/>
      <c r="BY36" s="603"/>
      <c r="BZ36" s="603"/>
      <c r="CA36" s="603"/>
      <c r="CB36" s="603"/>
      <c r="CC36" s="603"/>
      <c r="CD36" s="603"/>
      <c r="CE36" s="603"/>
      <c r="CF36" s="603"/>
      <c r="CG36" s="603"/>
      <c r="CH36" s="603"/>
      <c r="CI36" s="603"/>
      <c r="CJ36" s="603"/>
      <c r="CK36" s="603"/>
      <c r="CL36" s="603"/>
      <c r="CM36" s="603"/>
      <c r="CN36" s="603"/>
      <c r="CO36" s="603"/>
      <c r="CP36" s="603"/>
      <c r="CQ36" s="603"/>
      <c r="CR36" s="603"/>
      <c r="CS36" s="603"/>
      <c r="CT36" s="603"/>
      <c r="CU36" s="604"/>
    </row>
    <row r="37" spans="2:105" ht="9" customHeight="1">
      <c r="B37" s="605" t="s">
        <v>192</v>
      </c>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606"/>
    </row>
    <row r="38" spans="2:105" ht="9" customHeight="1" thickBot="1">
      <c r="B38" s="60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606"/>
    </row>
    <row r="39" spans="2:105" ht="9" customHeight="1">
      <c r="B39" s="567" t="s">
        <v>193</v>
      </c>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3"/>
      <c r="CE39" s="567" t="s">
        <v>194</v>
      </c>
      <c r="CF39" s="572"/>
      <c r="CG39" s="572"/>
      <c r="CH39" s="572"/>
      <c r="CI39" s="572"/>
      <c r="CJ39" s="572"/>
      <c r="CK39" s="572"/>
      <c r="CL39" s="572"/>
      <c r="CM39" s="572"/>
      <c r="CN39" s="572"/>
      <c r="CO39" s="572"/>
      <c r="CP39" s="572"/>
      <c r="CQ39" s="572"/>
      <c r="CR39" s="572"/>
      <c r="CS39" s="572"/>
      <c r="CT39" s="572"/>
      <c r="CU39" s="573"/>
    </row>
    <row r="40" spans="2:105" ht="9" customHeight="1">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6"/>
      <c r="CE40" s="574"/>
      <c r="CF40" s="575"/>
      <c r="CG40" s="575"/>
      <c r="CH40" s="575"/>
      <c r="CI40" s="575"/>
      <c r="CJ40" s="575"/>
      <c r="CK40" s="575"/>
      <c r="CL40" s="575"/>
      <c r="CM40" s="575"/>
      <c r="CN40" s="575"/>
      <c r="CO40" s="575"/>
      <c r="CP40" s="575"/>
      <c r="CQ40" s="575"/>
      <c r="CR40" s="575"/>
      <c r="CS40" s="575"/>
      <c r="CT40" s="575"/>
      <c r="CU40" s="576"/>
    </row>
    <row r="41" spans="2:105" ht="9" customHeight="1">
      <c r="B41" s="574" t="s">
        <v>198</v>
      </c>
      <c r="C41" s="580"/>
      <c r="D41" s="580"/>
      <c r="E41" s="583" t="s">
        <v>199</v>
      </c>
      <c r="F41" s="580"/>
      <c r="G41" s="580"/>
      <c r="H41" s="580"/>
      <c r="I41" s="580"/>
      <c r="J41" s="580"/>
      <c r="K41" s="584"/>
      <c r="L41" s="583" t="s">
        <v>200</v>
      </c>
      <c r="M41" s="580"/>
      <c r="N41" s="580"/>
      <c r="O41" s="580"/>
      <c r="P41" s="580"/>
      <c r="Q41" s="580"/>
      <c r="R41" s="580"/>
      <c r="S41" s="580"/>
      <c r="T41" s="580"/>
      <c r="U41" s="580"/>
      <c r="V41" s="580"/>
      <c r="W41" s="580"/>
      <c r="X41" s="580"/>
      <c r="Y41" s="584"/>
      <c r="Z41" s="583" t="s">
        <v>201</v>
      </c>
      <c r="AA41" s="575"/>
      <c r="AB41" s="575"/>
      <c r="AC41" s="575"/>
      <c r="AD41" s="575"/>
      <c r="AE41" s="575"/>
      <c r="AF41" s="575"/>
      <c r="AG41" s="575"/>
      <c r="AH41" s="575"/>
      <c r="AI41" s="575"/>
      <c r="AJ41" s="575"/>
      <c r="AK41" s="588" t="s">
        <v>202</v>
      </c>
      <c r="AL41" s="589"/>
      <c r="AM41" s="589"/>
      <c r="AN41" s="589"/>
      <c r="AO41" s="589"/>
      <c r="AP41" s="589"/>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90"/>
      <c r="CE41" s="574"/>
      <c r="CF41" s="575"/>
      <c r="CG41" s="575"/>
      <c r="CH41" s="575"/>
      <c r="CI41" s="575"/>
      <c r="CJ41" s="575"/>
      <c r="CK41" s="575"/>
      <c r="CL41" s="575"/>
      <c r="CM41" s="575"/>
      <c r="CN41" s="575"/>
      <c r="CO41" s="575"/>
      <c r="CP41" s="575"/>
      <c r="CQ41" s="575"/>
      <c r="CR41" s="575"/>
      <c r="CS41" s="575"/>
      <c r="CT41" s="575"/>
      <c r="CU41" s="576"/>
    </row>
    <row r="42" spans="2:105" ht="9" customHeight="1">
      <c r="B42" s="581"/>
      <c r="C42" s="582"/>
      <c r="D42" s="582"/>
      <c r="E42" s="585"/>
      <c r="F42" s="582"/>
      <c r="G42" s="582"/>
      <c r="H42" s="582"/>
      <c r="I42" s="582"/>
      <c r="J42" s="582"/>
      <c r="K42" s="586"/>
      <c r="L42" s="585"/>
      <c r="M42" s="582"/>
      <c r="N42" s="582"/>
      <c r="O42" s="582"/>
      <c r="P42" s="582"/>
      <c r="Q42" s="582"/>
      <c r="R42" s="582"/>
      <c r="S42" s="582"/>
      <c r="T42" s="582"/>
      <c r="U42" s="582"/>
      <c r="V42" s="582"/>
      <c r="W42" s="582"/>
      <c r="X42" s="582"/>
      <c r="Y42" s="586"/>
      <c r="Z42" s="587"/>
      <c r="AA42" s="578"/>
      <c r="AB42" s="578"/>
      <c r="AC42" s="578"/>
      <c r="AD42" s="578"/>
      <c r="AE42" s="578"/>
      <c r="AF42" s="578"/>
      <c r="AG42" s="578"/>
      <c r="AH42" s="578"/>
      <c r="AI42" s="578"/>
      <c r="AJ42" s="578"/>
      <c r="AK42" s="591"/>
      <c r="AL42" s="592"/>
      <c r="AM42" s="592"/>
      <c r="AN42" s="592"/>
      <c r="AO42" s="592"/>
      <c r="AP42" s="592"/>
      <c r="AQ42" s="592"/>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3"/>
      <c r="CE42" s="577"/>
      <c r="CF42" s="578"/>
      <c r="CG42" s="578"/>
      <c r="CH42" s="578"/>
      <c r="CI42" s="578"/>
      <c r="CJ42" s="578"/>
      <c r="CK42" s="578"/>
      <c r="CL42" s="578"/>
      <c r="CM42" s="578"/>
      <c r="CN42" s="578"/>
      <c r="CO42" s="578"/>
      <c r="CP42" s="578"/>
      <c r="CQ42" s="578"/>
      <c r="CR42" s="578"/>
      <c r="CS42" s="578"/>
      <c r="CT42" s="578"/>
      <c r="CU42" s="579"/>
      <c r="CW42" s="146" t="s">
        <v>251</v>
      </c>
      <c r="CX42" s="147" t="s">
        <v>252</v>
      </c>
      <c r="CY42" s="147" t="s">
        <v>253</v>
      </c>
      <c r="CZ42" s="147" t="s">
        <v>254</v>
      </c>
      <c r="DA42" s="148" t="s">
        <v>255</v>
      </c>
    </row>
    <row r="43" spans="2:105" ht="9" customHeight="1">
      <c r="B43" s="614">
        <v>1</v>
      </c>
      <c r="C43" s="615"/>
      <c r="D43" s="616"/>
      <c r="E43" s="617" t="str">
        <f>CW43</f>
        <v>-</v>
      </c>
      <c r="F43" s="618"/>
      <c r="G43" s="618"/>
      <c r="H43" s="618"/>
      <c r="I43" s="618"/>
      <c r="J43" s="618"/>
      <c r="K43" s="619"/>
      <c r="L43" s="623" t="str">
        <f>CY43</f>
        <v>-</v>
      </c>
      <c r="M43" s="624"/>
      <c r="N43" s="624"/>
      <c r="O43" s="624"/>
      <c r="P43" s="624"/>
      <c r="Q43" s="624"/>
      <c r="R43" s="624"/>
      <c r="S43" s="624"/>
      <c r="T43" s="624"/>
      <c r="U43" s="624"/>
      <c r="V43" s="624"/>
      <c r="W43" s="624"/>
      <c r="X43" s="624"/>
      <c r="Y43" s="625"/>
      <c r="Z43" s="629" t="str">
        <f>CX43</f>
        <v>-</v>
      </c>
      <c r="AA43" s="630"/>
      <c r="AB43" s="630"/>
      <c r="AC43" s="630"/>
      <c r="AD43" s="630"/>
      <c r="AE43" s="630"/>
      <c r="AF43" s="630"/>
      <c r="AG43" s="630"/>
      <c r="AH43" s="630"/>
      <c r="AI43" s="630"/>
      <c r="AJ43" s="630"/>
      <c r="AK43" s="629" t="str">
        <f>IF(DA43="","-",DA43)</f>
        <v>-</v>
      </c>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0"/>
      <c r="BW43" s="630"/>
      <c r="BX43" s="630"/>
      <c r="BY43" s="630"/>
      <c r="BZ43" s="630"/>
      <c r="CA43" s="630"/>
      <c r="CB43" s="630"/>
      <c r="CC43" s="630"/>
      <c r="CD43" s="633"/>
      <c r="CE43" s="661" t="str">
        <f>IF(DA43&amp;DA45&amp;DA47&amp;DA49&amp;DA51&lt;&gt;"","検出","不検出")</f>
        <v>不検出</v>
      </c>
      <c r="CF43" s="662"/>
      <c r="CG43" s="662"/>
      <c r="CH43" s="662"/>
      <c r="CI43" s="662"/>
      <c r="CJ43" s="662"/>
      <c r="CK43" s="662"/>
      <c r="CL43" s="662"/>
      <c r="CM43" s="662"/>
      <c r="CN43" s="662"/>
      <c r="CO43" s="662"/>
      <c r="CP43" s="662"/>
      <c r="CQ43" s="662"/>
      <c r="CR43" s="662"/>
      <c r="CS43" s="662"/>
      <c r="CT43" s="662"/>
      <c r="CU43" s="663"/>
      <c r="CW43" s="533" t="s">
        <v>256</v>
      </c>
      <c r="CX43" s="535" t="s">
        <v>256</v>
      </c>
      <c r="CY43" s="535" t="s">
        <v>256</v>
      </c>
      <c r="CZ43" s="535" t="s">
        <v>256</v>
      </c>
      <c r="DA43" s="535"/>
    </row>
    <row r="44" spans="2:105" ht="9" customHeight="1">
      <c r="B44" s="581"/>
      <c r="C44" s="582"/>
      <c r="D44" s="586"/>
      <c r="E44" s="620"/>
      <c r="F44" s="621"/>
      <c r="G44" s="621"/>
      <c r="H44" s="621"/>
      <c r="I44" s="621"/>
      <c r="J44" s="621"/>
      <c r="K44" s="622"/>
      <c r="L44" s="626"/>
      <c r="M44" s="627"/>
      <c r="N44" s="627"/>
      <c r="O44" s="627"/>
      <c r="P44" s="627"/>
      <c r="Q44" s="627"/>
      <c r="R44" s="627"/>
      <c r="S44" s="627"/>
      <c r="T44" s="627"/>
      <c r="U44" s="627"/>
      <c r="V44" s="627"/>
      <c r="W44" s="627"/>
      <c r="X44" s="627"/>
      <c r="Y44" s="628"/>
      <c r="Z44" s="631"/>
      <c r="AA44" s="632"/>
      <c r="AB44" s="632"/>
      <c r="AC44" s="632"/>
      <c r="AD44" s="632"/>
      <c r="AE44" s="632"/>
      <c r="AF44" s="632"/>
      <c r="AG44" s="632"/>
      <c r="AH44" s="632"/>
      <c r="AI44" s="632"/>
      <c r="AJ44" s="632"/>
      <c r="AK44" s="608"/>
      <c r="AL44" s="609"/>
      <c r="AM44" s="609"/>
      <c r="AN44" s="609"/>
      <c r="AO44" s="609"/>
      <c r="AP44" s="609"/>
      <c r="AQ44" s="609"/>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09"/>
      <c r="BN44" s="609"/>
      <c r="BO44" s="609"/>
      <c r="BP44" s="609"/>
      <c r="BQ44" s="609"/>
      <c r="BR44" s="609"/>
      <c r="BS44" s="609"/>
      <c r="BT44" s="609"/>
      <c r="BU44" s="609"/>
      <c r="BV44" s="609"/>
      <c r="BW44" s="609"/>
      <c r="BX44" s="609"/>
      <c r="BY44" s="609"/>
      <c r="BZ44" s="609"/>
      <c r="CA44" s="609"/>
      <c r="CB44" s="609"/>
      <c r="CC44" s="609"/>
      <c r="CD44" s="610"/>
      <c r="CE44" s="664"/>
      <c r="CF44" s="665"/>
      <c r="CG44" s="665"/>
      <c r="CH44" s="665"/>
      <c r="CI44" s="665"/>
      <c r="CJ44" s="665"/>
      <c r="CK44" s="665"/>
      <c r="CL44" s="665"/>
      <c r="CM44" s="665"/>
      <c r="CN44" s="665"/>
      <c r="CO44" s="665"/>
      <c r="CP44" s="665"/>
      <c r="CQ44" s="665"/>
      <c r="CR44" s="665"/>
      <c r="CS44" s="665"/>
      <c r="CT44" s="665"/>
      <c r="CU44" s="666"/>
      <c r="CW44" s="534"/>
      <c r="CX44" s="536"/>
      <c r="CY44" s="536"/>
      <c r="CZ44" s="536"/>
      <c r="DA44" s="536"/>
    </row>
    <row r="45" spans="2:105" ht="9" customHeight="1">
      <c r="B45" s="634">
        <v>2</v>
      </c>
      <c r="C45" s="615"/>
      <c r="D45" s="616"/>
      <c r="E45" s="617" t="str">
        <f t="shared" ref="E45" si="0">CW45</f>
        <v>-</v>
      </c>
      <c r="F45" s="618"/>
      <c r="G45" s="618"/>
      <c r="H45" s="618"/>
      <c r="I45" s="618"/>
      <c r="J45" s="618"/>
      <c r="K45" s="619"/>
      <c r="L45" s="635" t="str">
        <f t="shared" ref="L45" si="1">CY45</f>
        <v>-</v>
      </c>
      <c r="M45" s="624"/>
      <c r="N45" s="624"/>
      <c r="O45" s="624"/>
      <c r="P45" s="624"/>
      <c r="Q45" s="624"/>
      <c r="R45" s="624"/>
      <c r="S45" s="624"/>
      <c r="T45" s="624"/>
      <c r="U45" s="624"/>
      <c r="V45" s="624"/>
      <c r="W45" s="624"/>
      <c r="X45" s="624"/>
      <c r="Y45" s="625"/>
      <c r="Z45" s="629" t="str">
        <f t="shared" ref="Z45" si="2">CX45</f>
        <v>-</v>
      </c>
      <c r="AA45" s="630"/>
      <c r="AB45" s="630"/>
      <c r="AC45" s="630"/>
      <c r="AD45" s="630"/>
      <c r="AE45" s="630"/>
      <c r="AF45" s="630"/>
      <c r="AG45" s="630"/>
      <c r="AH45" s="630"/>
      <c r="AI45" s="630"/>
      <c r="AJ45" s="630"/>
      <c r="AK45" s="629" t="str">
        <f t="shared" ref="AK45" si="3">IF(DA45="","-",DA45)</f>
        <v>-</v>
      </c>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0"/>
      <c r="BU45" s="630"/>
      <c r="BV45" s="630"/>
      <c r="BW45" s="630"/>
      <c r="BX45" s="630"/>
      <c r="BY45" s="630"/>
      <c r="BZ45" s="630"/>
      <c r="CA45" s="630"/>
      <c r="CB45" s="630"/>
      <c r="CC45" s="630"/>
      <c r="CD45" s="633"/>
      <c r="CE45" s="664"/>
      <c r="CF45" s="665"/>
      <c r="CG45" s="665"/>
      <c r="CH45" s="665"/>
      <c r="CI45" s="665"/>
      <c r="CJ45" s="665"/>
      <c r="CK45" s="665"/>
      <c r="CL45" s="665"/>
      <c r="CM45" s="665"/>
      <c r="CN45" s="665"/>
      <c r="CO45" s="665"/>
      <c r="CP45" s="665"/>
      <c r="CQ45" s="665"/>
      <c r="CR45" s="665"/>
      <c r="CS45" s="665"/>
      <c r="CT45" s="665"/>
      <c r="CU45" s="666"/>
      <c r="CW45" s="533" t="s">
        <v>256</v>
      </c>
      <c r="CX45" s="535" t="s">
        <v>256</v>
      </c>
      <c r="CY45" s="535" t="s">
        <v>256</v>
      </c>
      <c r="CZ45" s="535" t="s">
        <v>256</v>
      </c>
      <c r="DA45" s="535"/>
    </row>
    <row r="46" spans="2:105" ht="9" customHeight="1">
      <c r="B46" s="581"/>
      <c r="C46" s="582"/>
      <c r="D46" s="586"/>
      <c r="E46" s="620"/>
      <c r="F46" s="621"/>
      <c r="G46" s="621"/>
      <c r="H46" s="621"/>
      <c r="I46" s="621"/>
      <c r="J46" s="621"/>
      <c r="K46" s="622"/>
      <c r="L46" s="626"/>
      <c r="M46" s="627"/>
      <c r="N46" s="627"/>
      <c r="O46" s="627"/>
      <c r="P46" s="627"/>
      <c r="Q46" s="627"/>
      <c r="R46" s="627"/>
      <c r="S46" s="627"/>
      <c r="T46" s="627"/>
      <c r="U46" s="627"/>
      <c r="V46" s="627"/>
      <c r="W46" s="627"/>
      <c r="X46" s="627"/>
      <c r="Y46" s="628"/>
      <c r="Z46" s="631"/>
      <c r="AA46" s="632"/>
      <c r="AB46" s="632"/>
      <c r="AC46" s="632"/>
      <c r="AD46" s="632"/>
      <c r="AE46" s="632"/>
      <c r="AF46" s="632"/>
      <c r="AG46" s="632"/>
      <c r="AH46" s="632"/>
      <c r="AI46" s="632"/>
      <c r="AJ46" s="632"/>
      <c r="AK46" s="631"/>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60"/>
      <c r="CE46" s="664"/>
      <c r="CF46" s="665"/>
      <c r="CG46" s="665"/>
      <c r="CH46" s="665"/>
      <c r="CI46" s="665"/>
      <c r="CJ46" s="665"/>
      <c r="CK46" s="665"/>
      <c r="CL46" s="665"/>
      <c r="CM46" s="665"/>
      <c r="CN46" s="665"/>
      <c r="CO46" s="665"/>
      <c r="CP46" s="665"/>
      <c r="CQ46" s="665"/>
      <c r="CR46" s="665"/>
      <c r="CS46" s="665"/>
      <c r="CT46" s="665"/>
      <c r="CU46" s="666"/>
      <c r="CW46" s="534"/>
      <c r="CX46" s="536"/>
      <c r="CY46" s="536"/>
      <c r="CZ46" s="536"/>
      <c r="DA46" s="536"/>
    </row>
    <row r="47" spans="2:105" ht="9" customHeight="1">
      <c r="B47" s="634">
        <v>3</v>
      </c>
      <c r="C47" s="615"/>
      <c r="D47" s="616"/>
      <c r="E47" s="617" t="str">
        <f t="shared" ref="E47" si="4">CW47</f>
        <v>-</v>
      </c>
      <c r="F47" s="618"/>
      <c r="G47" s="618"/>
      <c r="H47" s="618"/>
      <c r="I47" s="618"/>
      <c r="J47" s="618"/>
      <c r="K47" s="619"/>
      <c r="L47" s="635" t="str">
        <f t="shared" ref="L47" si="5">CY47</f>
        <v>-</v>
      </c>
      <c r="M47" s="624"/>
      <c r="N47" s="624"/>
      <c r="O47" s="624"/>
      <c r="P47" s="624"/>
      <c r="Q47" s="624"/>
      <c r="R47" s="624"/>
      <c r="S47" s="624"/>
      <c r="T47" s="624"/>
      <c r="U47" s="624"/>
      <c r="V47" s="624"/>
      <c r="W47" s="624"/>
      <c r="X47" s="624"/>
      <c r="Y47" s="625"/>
      <c r="Z47" s="629" t="str">
        <f t="shared" ref="Z47" si="6">CX47</f>
        <v>-</v>
      </c>
      <c r="AA47" s="630"/>
      <c r="AB47" s="630"/>
      <c r="AC47" s="630"/>
      <c r="AD47" s="630"/>
      <c r="AE47" s="630"/>
      <c r="AF47" s="630"/>
      <c r="AG47" s="630"/>
      <c r="AH47" s="630"/>
      <c r="AI47" s="630"/>
      <c r="AJ47" s="630"/>
      <c r="AK47" s="608" t="str">
        <f t="shared" ref="AK47" si="7">IF(DA47="","-",DA47)</f>
        <v>-</v>
      </c>
      <c r="AL47" s="609"/>
      <c r="AM47" s="609"/>
      <c r="AN47" s="609"/>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10"/>
      <c r="CE47" s="664"/>
      <c r="CF47" s="665"/>
      <c r="CG47" s="665"/>
      <c r="CH47" s="665"/>
      <c r="CI47" s="665"/>
      <c r="CJ47" s="665"/>
      <c r="CK47" s="665"/>
      <c r="CL47" s="665"/>
      <c r="CM47" s="665"/>
      <c r="CN47" s="665"/>
      <c r="CO47" s="665"/>
      <c r="CP47" s="665"/>
      <c r="CQ47" s="665"/>
      <c r="CR47" s="665"/>
      <c r="CS47" s="665"/>
      <c r="CT47" s="665"/>
      <c r="CU47" s="666"/>
      <c r="CW47" s="533" t="s">
        <v>256</v>
      </c>
      <c r="CX47" s="535" t="s">
        <v>256</v>
      </c>
      <c r="CY47" s="535" t="s">
        <v>256</v>
      </c>
      <c r="CZ47" s="535" t="s">
        <v>256</v>
      </c>
      <c r="DA47" s="535"/>
    </row>
    <row r="48" spans="2:105" ht="9" customHeight="1">
      <c r="B48" s="581"/>
      <c r="C48" s="582"/>
      <c r="D48" s="586"/>
      <c r="E48" s="620"/>
      <c r="F48" s="621"/>
      <c r="G48" s="621"/>
      <c r="H48" s="621"/>
      <c r="I48" s="621"/>
      <c r="J48" s="621"/>
      <c r="K48" s="622"/>
      <c r="L48" s="626"/>
      <c r="M48" s="627"/>
      <c r="N48" s="627"/>
      <c r="O48" s="627"/>
      <c r="P48" s="627"/>
      <c r="Q48" s="627"/>
      <c r="R48" s="627"/>
      <c r="S48" s="627"/>
      <c r="T48" s="627"/>
      <c r="U48" s="627"/>
      <c r="V48" s="627"/>
      <c r="W48" s="627"/>
      <c r="X48" s="627"/>
      <c r="Y48" s="628"/>
      <c r="Z48" s="631"/>
      <c r="AA48" s="632"/>
      <c r="AB48" s="632"/>
      <c r="AC48" s="632"/>
      <c r="AD48" s="632"/>
      <c r="AE48" s="632"/>
      <c r="AF48" s="632"/>
      <c r="AG48" s="632"/>
      <c r="AH48" s="632"/>
      <c r="AI48" s="632"/>
      <c r="AJ48" s="632"/>
      <c r="AK48" s="608"/>
      <c r="AL48" s="609"/>
      <c r="AM48" s="609"/>
      <c r="AN48" s="609"/>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10"/>
      <c r="CE48" s="664"/>
      <c r="CF48" s="665"/>
      <c r="CG48" s="665"/>
      <c r="CH48" s="665"/>
      <c r="CI48" s="665"/>
      <c r="CJ48" s="665"/>
      <c r="CK48" s="665"/>
      <c r="CL48" s="665"/>
      <c r="CM48" s="665"/>
      <c r="CN48" s="665"/>
      <c r="CO48" s="665"/>
      <c r="CP48" s="665"/>
      <c r="CQ48" s="665"/>
      <c r="CR48" s="665"/>
      <c r="CS48" s="665"/>
      <c r="CT48" s="665"/>
      <c r="CU48" s="666"/>
      <c r="CW48" s="534"/>
      <c r="CX48" s="536"/>
      <c r="CY48" s="536"/>
      <c r="CZ48" s="536"/>
      <c r="DA48" s="536"/>
    </row>
    <row r="49" spans="2:105" ht="9" customHeight="1">
      <c r="B49" s="634">
        <v>4</v>
      </c>
      <c r="C49" s="615"/>
      <c r="D49" s="616"/>
      <c r="E49" s="617" t="str">
        <f t="shared" ref="E49" si="8">CW49</f>
        <v>-</v>
      </c>
      <c r="F49" s="618"/>
      <c r="G49" s="618"/>
      <c r="H49" s="618"/>
      <c r="I49" s="618"/>
      <c r="J49" s="618"/>
      <c r="K49" s="619"/>
      <c r="L49" s="635" t="str">
        <f t="shared" ref="L49" si="9">CY49</f>
        <v>-</v>
      </c>
      <c r="M49" s="624"/>
      <c r="N49" s="624"/>
      <c r="O49" s="624"/>
      <c r="P49" s="624"/>
      <c r="Q49" s="624"/>
      <c r="R49" s="624"/>
      <c r="S49" s="624"/>
      <c r="T49" s="624"/>
      <c r="U49" s="624"/>
      <c r="V49" s="624"/>
      <c r="W49" s="624"/>
      <c r="X49" s="624"/>
      <c r="Y49" s="625"/>
      <c r="Z49" s="629" t="str">
        <f t="shared" ref="Z49" si="10">CX49</f>
        <v>-</v>
      </c>
      <c r="AA49" s="630"/>
      <c r="AB49" s="630"/>
      <c r="AC49" s="630"/>
      <c r="AD49" s="630"/>
      <c r="AE49" s="630"/>
      <c r="AF49" s="630"/>
      <c r="AG49" s="630"/>
      <c r="AH49" s="630"/>
      <c r="AI49" s="630"/>
      <c r="AJ49" s="630"/>
      <c r="AK49" s="629" t="str">
        <f t="shared" ref="AK49" si="11">IF(DA49="","-",DA49)</f>
        <v>-</v>
      </c>
      <c r="AL49" s="630"/>
      <c r="AM49" s="630"/>
      <c r="AN49" s="630"/>
      <c r="AO49" s="630"/>
      <c r="AP49" s="630"/>
      <c r="AQ49" s="630"/>
      <c r="AR49" s="630"/>
      <c r="AS49" s="630"/>
      <c r="AT49" s="630"/>
      <c r="AU49" s="630"/>
      <c r="AV49" s="630"/>
      <c r="AW49" s="630"/>
      <c r="AX49" s="630"/>
      <c r="AY49" s="630"/>
      <c r="AZ49" s="630"/>
      <c r="BA49" s="630"/>
      <c r="BB49" s="630"/>
      <c r="BC49" s="630"/>
      <c r="BD49" s="630"/>
      <c r="BE49" s="630"/>
      <c r="BF49" s="630"/>
      <c r="BG49" s="630"/>
      <c r="BH49" s="630"/>
      <c r="BI49" s="630"/>
      <c r="BJ49" s="630"/>
      <c r="BK49" s="630"/>
      <c r="BL49" s="630"/>
      <c r="BM49" s="630"/>
      <c r="BN49" s="630"/>
      <c r="BO49" s="630"/>
      <c r="BP49" s="630"/>
      <c r="BQ49" s="630"/>
      <c r="BR49" s="630"/>
      <c r="BS49" s="630"/>
      <c r="BT49" s="630"/>
      <c r="BU49" s="630"/>
      <c r="BV49" s="630"/>
      <c r="BW49" s="630"/>
      <c r="BX49" s="630"/>
      <c r="BY49" s="630"/>
      <c r="BZ49" s="630"/>
      <c r="CA49" s="630"/>
      <c r="CB49" s="630"/>
      <c r="CC49" s="630"/>
      <c r="CD49" s="633"/>
      <c r="CE49" s="664"/>
      <c r="CF49" s="665"/>
      <c r="CG49" s="665"/>
      <c r="CH49" s="665"/>
      <c r="CI49" s="665"/>
      <c r="CJ49" s="665"/>
      <c r="CK49" s="665"/>
      <c r="CL49" s="665"/>
      <c r="CM49" s="665"/>
      <c r="CN49" s="665"/>
      <c r="CO49" s="665"/>
      <c r="CP49" s="665"/>
      <c r="CQ49" s="665"/>
      <c r="CR49" s="665"/>
      <c r="CS49" s="665"/>
      <c r="CT49" s="665"/>
      <c r="CU49" s="666"/>
      <c r="CW49" s="533" t="s">
        <v>256</v>
      </c>
      <c r="CX49" s="535" t="s">
        <v>256</v>
      </c>
      <c r="CY49" s="535" t="s">
        <v>256</v>
      </c>
      <c r="CZ49" s="535" t="s">
        <v>256</v>
      </c>
      <c r="DA49" s="535"/>
    </row>
    <row r="50" spans="2:105" ht="9" customHeight="1">
      <c r="B50" s="581"/>
      <c r="C50" s="582"/>
      <c r="D50" s="586"/>
      <c r="E50" s="620"/>
      <c r="F50" s="621"/>
      <c r="G50" s="621"/>
      <c r="H50" s="621"/>
      <c r="I50" s="621"/>
      <c r="J50" s="621"/>
      <c r="K50" s="622"/>
      <c r="L50" s="626"/>
      <c r="M50" s="627"/>
      <c r="N50" s="627"/>
      <c r="O50" s="627"/>
      <c r="P50" s="627"/>
      <c r="Q50" s="627"/>
      <c r="R50" s="627"/>
      <c r="S50" s="627"/>
      <c r="T50" s="627"/>
      <c r="U50" s="627"/>
      <c r="V50" s="627"/>
      <c r="W50" s="627"/>
      <c r="X50" s="627"/>
      <c r="Y50" s="628"/>
      <c r="Z50" s="631"/>
      <c r="AA50" s="632"/>
      <c r="AB50" s="632"/>
      <c r="AC50" s="632"/>
      <c r="AD50" s="632"/>
      <c r="AE50" s="632"/>
      <c r="AF50" s="632"/>
      <c r="AG50" s="632"/>
      <c r="AH50" s="632"/>
      <c r="AI50" s="632"/>
      <c r="AJ50" s="632"/>
      <c r="AK50" s="631"/>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2"/>
      <c r="BW50" s="632"/>
      <c r="BX50" s="632"/>
      <c r="BY50" s="632"/>
      <c r="BZ50" s="632"/>
      <c r="CA50" s="632"/>
      <c r="CB50" s="632"/>
      <c r="CC50" s="632"/>
      <c r="CD50" s="660"/>
      <c r="CE50" s="664"/>
      <c r="CF50" s="665"/>
      <c r="CG50" s="665"/>
      <c r="CH50" s="665"/>
      <c r="CI50" s="665"/>
      <c r="CJ50" s="665"/>
      <c r="CK50" s="665"/>
      <c r="CL50" s="665"/>
      <c r="CM50" s="665"/>
      <c r="CN50" s="665"/>
      <c r="CO50" s="665"/>
      <c r="CP50" s="665"/>
      <c r="CQ50" s="665"/>
      <c r="CR50" s="665"/>
      <c r="CS50" s="665"/>
      <c r="CT50" s="665"/>
      <c r="CU50" s="666"/>
      <c r="CW50" s="534"/>
      <c r="CX50" s="536"/>
      <c r="CY50" s="536"/>
      <c r="CZ50" s="536"/>
      <c r="DA50" s="536"/>
    </row>
    <row r="51" spans="2:105" ht="9" customHeight="1">
      <c r="B51" s="634">
        <v>5</v>
      </c>
      <c r="C51" s="615"/>
      <c r="D51" s="616"/>
      <c r="E51" s="617" t="str">
        <f t="shared" ref="E51" si="12">CW51</f>
        <v>-</v>
      </c>
      <c r="F51" s="618"/>
      <c r="G51" s="618"/>
      <c r="H51" s="618"/>
      <c r="I51" s="618"/>
      <c r="J51" s="618"/>
      <c r="K51" s="619"/>
      <c r="L51" s="635" t="str">
        <f t="shared" ref="L51" si="13">CY51</f>
        <v>-</v>
      </c>
      <c r="M51" s="624"/>
      <c r="N51" s="624"/>
      <c r="O51" s="624"/>
      <c r="P51" s="624"/>
      <c r="Q51" s="624"/>
      <c r="R51" s="624"/>
      <c r="S51" s="624"/>
      <c r="T51" s="624"/>
      <c r="U51" s="624"/>
      <c r="V51" s="624"/>
      <c r="W51" s="624"/>
      <c r="X51" s="624"/>
      <c r="Y51" s="625"/>
      <c r="Z51" s="629" t="str">
        <f t="shared" ref="Z51" si="14">CX51</f>
        <v>-</v>
      </c>
      <c r="AA51" s="630"/>
      <c r="AB51" s="630"/>
      <c r="AC51" s="630"/>
      <c r="AD51" s="630"/>
      <c r="AE51" s="630"/>
      <c r="AF51" s="630"/>
      <c r="AG51" s="630"/>
      <c r="AH51" s="630"/>
      <c r="AI51" s="630"/>
      <c r="AJ51" s="630"/>
      <c r="AK51" s="608" t="str">
        <f t="shared" ref="AK51" si="15">IF(DA51="","-",DA51)</f>
        <v>-</v>
      </c>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09"/>
      <c r="BN51" s="609"/>
      <c r="BO51" s="609"/>
      <c r="BP51" s="609"/>
      <c r="BQ51" s="609"/>
      <c r="BR51" s="609"/>
      <c r="BS51" s="609"/>
      <c r="BT51" s="609"/>
      <c r="BU51" s="609"/>
      <c r="BV51" s="609"/>
      <c r="BW51" s="609"/>
      <c r="BX51" s="609"/>
      <c r="BY51" s="609"/>
      <c r="BZ51" s="609"/>
      <c r="CA51" s="609"/>
      <c r="CB51" s="609"/>
      <c r="CC51" s="609"/>
      <c r="CD51" s="610"/>
      <c r="CE51" s="664"/>
      <c r="CF51" s="665"/>
      <c r="CG51" s="665"/>
      <c r="CH51" s="665"/>
      <c r="CI51" s="665"/>
      <c r="CJ51" s="665"/>
      <c r="CK51" s="665"/>
      <c r="CL51" s="665"/>
      <c r="CM51" s="665"/>
      <c r="CN51" s="665"/>
      <c r="CO51" s="665"/>
      <c r="CP51" s="665"/>
      <c r="CQ51" s="665"/>
      <c r="CR51" s="665"/>
      <c r="CS51" s="665"/>
      <c r="CT51" s="665"/>
      <c r="CU51" s="666"/>
      <c r="CW51" s="533" t="s">
        <v>256</v>
      </c>
      <c r="CX51" s="535" t="s">
        <v>256</v>
      </c>
      <c r="CY51" s="535" t="s">
        <v>256</v>
      </c>
      <c r="CZ51" s="535" t="s">
        <v>256</v>
      </c>
      <c r="DA51" s="535"/>
    </row>
    <row r="52" spans="2:105" ht="9" customHeight="1" thickBot="1">
      <c r="B52" s="598"/>
      <c r="C52" s="599"/>
      <c r="D52" s="600"/>
      <c r="E52" s="620"/>
      <c r="F52" s="621"/>
      <c r="G52" s="621"/>
      <c r="H52" s="621"/>
      <c r="I52" s="621"/>
      <c r="J52" s="621"/>
      <c r="K52" s="622"/>
      <c r="L52" s="636"/>
      <c r="M52" s="637"/>
      <c r="N52" s="637"/>
      <c r="O52" s="637"/>
      <c r="P52" s="637"/>
      <c r="Q52" s="637"/>
      <c r="R52" s="637"/>
      <c r="S52" s="637"/>
      <c r="T52" s="637"/>
      <c r="U52" s="637"/>
      <c r="V52" s="637"/>
      <c r="W52" s="637"/>
      <c r="X52" s="637"/>
      <c r="Y52" s="638"/>
      <c r="Z52" s="611"/>
      <c r="AA52" s="612"/>
      <c r="AB52" s="612"/>
      <c r="AC52" s="612"/>
      <c r="AD52" s="612"/>
      <c r="AE52" s="612"/>
      <c r="AF52" s="612"/>
      <c r="AG52" s="612"/>
      <c r="AH52" s="612"/>
      <c r="AI52" s="612"/>
      <c r="AJ52" s="612"/>
      <c r="AK52" s="611"/>
      <c r="AL52" s="612"/>
      <c r="AM52" s="612"/>
      <c r="AN52" s="612"/>
      <c r="AO52" s="612"/>
      <c r="AP52" s="612"/>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3"/>
      <c r="CE52" s="667"/>
      <c r="CF52" s="668"/>
      <c r="CG52" s="668"/>
      <c r="CH52" s="668"/>
      <c r="CI52" s="668"/>
      <c r="CJ52" s="668"/>
      <c r="CK52" s="668"/>
      <c r="CL52" s="668"/>
      <c r="CM52" s="668"/>
      <c r="CN52" s="668"/>
      <c r="CO52" s="668"/>
      <c r="CP52" s="668"/>
      <c r="CQ52" s="668"/>
      <c r="CR52" s="668"/>
      <c r="CS52" s="668"/>
      <c r="CT52" s="668"/>
      <c r="CU52" s="669"/>
      <c r="CW52" s="534"/>
      <c r="CX52" s="536"/>
      <c r="CY52" s="536"/>
      <c r="CZ52" s="536"/>
      <c r="DA52" s="536"/>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659"/>
      <c r="CY53" s="67"/>
    </row>
    <row r="54" spans="2:105" ht="9" customHeight="1">
      <c r="B54" s="607"/>
      <c r="C54" s="580"/>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0"/>
      <c r="AU54" s="580"/>
      <c r="AV54" s="580"/>
      <c r="AW54" s="580"/>
      <c r="AX54" s="580"/>
      <c r="AY54" s="580"/>
      <c r="AZ54" s="580"/>
      <c r="BA54" s="580"/>
      <c r="BB54" s="580"/>
      <c r="BC54" s="580"/>
      <c r="BD54" s="580"/>
      <c r="BE54" s="580"/>
      <c r="BF54" s="580"/>
      <c r="BG54" s="580"/>
      <c r="BH54" s="580"/>
      <c r="BI54" s="580"/>
      <c r="BJ54" s="580"/>
      <c r="BK54" s="580"/>
      <c r="BL54" s="580"/>
      <c r="BM54" s="580"/>
      <c r="BN54" s="580"/>
      <c r="BO54" s="580"/>
      <c r="BP54" s="580"/>
      <c r="BQ54" s="580"/>
      <c r="BR54" s="580"/>
      <c r="BS54" s="580"/>
      <c r="BT54" s="580"/>
      <c r="BU54" s="580"/>
      <c r="BV54" s="580"/>
      <c r="BW54" s="580"/>
      <c r="BX54" s="580"/>
      <c r="BY54" s="580"/>
      <c r="BZ54" s="580"/>
      <c r="CA54" s="580"/>
      <c r="CB54" s="580"/>
      <c r="CC54" s="580"/>
      <c r="CD54" s="580"/>
      <c r="CE54" s="580"/>
      <c r="CF54" s="580"/>
      <c r="CG54" s="580"/>
      <c r="CH54" s="580"/>
      <c r="CI54" s="580"/>
      <c r="CJ54" s="580"/>
      <c r="CK54" s="580"/>
      <c r="CL54" s="580"/>
      <c r="CM54" s="580"/>
      <c r="CN54" s="580"/>
      <c r="CO54" s="580"/>
      <c r="CP54" s="580"/>
      <c r="CQ54" s="580"/>
      <c r="CR54" s="580"/>
      <c r="CS54" s="580"/>
      <c r="CT54" s="580"/>
      <c r="CU54" s="606"/>
      <c r="CY54" s="67"/>
    </row>
    <row r="55" spans="2:105" ht="7.5" customHeight="1">
      <c r="B55" s="614" t="s">
        <v>218</v>
      </c>
      <c r="C55" s="639"/>
      <c r="D55" s="639"/>
      <c r="E55" s="639"/>
      <c r="F55" s="639"/>
      <c r="G55" s="639"/>
      <c r="H55" s="639"/>
      <c r="I55" s="639"/>
      <c r="J55" s="639"/>
      <c r="K55" s="639"/>
      <c r="L55" s="639"/>
      <c r="M55" s="639"/>
      <c r="N55" s="639"/>
      <c r="O55" s="639"/>
      <c r="P55" s="639"/>
      <c r="Q55" s="639"/>
      <c r="R55" s="639"/>
      <c r="S55" s="639"/>
      <c r="T55" s="639"/>
      <c r="U55" s="639"/>
      <c r="V55" s="639"/>
      <c r="W55" s="616"/>
      <c r="X55" s="640" t="s">
        <v>219</v>
      </c>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16"/>
      <c r="BJ55" s="640" t="s">
        <v>220</v>
      </c>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41"/>
      <c r="CW55" s="152">
        <f>SUM(CW43:CW52)</f>
        <v>0</v>
      </c>
      <c r="CX55" s="123"/>
      <c r="CY55" s="67"/>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6"/>
      <c r="X56" s="585"/>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6"/>
      <c r="BJ56" s="585"/>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42"/>
      <c r="CX56" s="123"/>
      <c r="CY56" s="67"/>
    </row>
    <row r="57" spans="2:105" ht="9.75" customHeight="1">
      <c r="B57" s="643" t="str">
        <f>IF(CE43="不検出","不検出",IF(CE43="検出","クリソタイル",""))</f>
        <v>不検出</v>
      </c>
      <c r="C57" s="546"/>
      <c r="D57" s="546"/>
      <c r="E57" s="546"/>
      <c r="F57" s="546"/>
      <c r="G57" s="546"/>
      <c r="H57" s="546"/>
      <c r="I57" s="546"/>
      <c r="J57" s="546"/>
      <c r="K57" s="546"/>
      <c r="L57" s="546"/>
      <c r="M57" s="546"/>
      <c r="N57" s="546"/>
      <c r="O57" s="546"/>
      <c r="P57" s="546"/>
      <c r="Q57" s="546"/>
      <c r="R57" s="546"/>
      <c r="S57" s="546"/>
      <c r="T57" s="546"/>
      <c r="U57" s="546"/>
      <c r="V57" s="546"/>
      <c r="W57" s="584"/>
      <c r="X57" s="122"/>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5"/>
      <c r="BJ57" s="122"/>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6"/>
      <c r="CX57" s="123"/>
      <c r="CY57" s="67"/>
    </row>
    <row r="58" spans="2:105" ht="9.75" customHeight="1">
      <c r="B58" s="607"/>
      <c r="C58" s="546"/>
      <c r="D58" s="546"/>
      <c r="E58" s="546"/>
      <c r="F58" s="546"/>
      <c r="G58" s="546"/>
      <c r="H58" s="546"/>
      <c r="I58" s="546"/>
      <c r="J58" s="546"/>
      <c r="K58" s="546"/>
      <c r="L58" s="546"/>
      <c r="M58" s="546"/>
      <c r="N58" s="546"/>
      <c r="O58" s="546"/>
      <c r="P58" s="546"/>
      <c r="Q58" s="546"/>
      <c r="R58" s="546"/>
      <c r="S58" s="546"/>
      <c r="T58" s="546"/>
      <c r="U58" s="546"/>
      <c r="V58" s="546"/>
      <c r="W58" s="584"/>
      <c r="X58" s="127"/>
      <c r="Y58" s="109"/>
      <c r="Z58" s="109"/>
      <c r="AA58" s="109"/>
      <c r="AC58" s="539" t="s">
        <v>222</v>
      </c>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108"/>
      <c r="BF58" s="109"/>
      <c r="BG58" s="109"/>
      <c r="BH58" s="109"/>
      <c r="BI58" s="128"/>
      <c r="BJ58" s="127"/>
      <c r="BK58" s="109"/>
      <c r="BL58" s="109"/>
      <c r="BM58" s="109"/>
      <c r="BO58" s="539" t="s">
        <v>222</v>
      </c>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108"/>
      <c r="CR58" s="109"/>
      <c r="CS58" s="109"/>
      <c r="CT58" s="109"/>
      <c r="CU58" s="129"/>
      <c r="CX58" s="123"/>
      <c r="CY58" s="67"/>
    </row>
    <row r="59" spans="2:105" ht="9.75" customHeight="1">
      <c r="B59" s="607"/>
      <c r="C59" s="546"/>
      <c r="D59" s="546"/>
      <c r="E59" s="546"/>
      <c r="F59" s="546"/>
      <c r="G59" s="546"/>
      <c r="H59" s="546"/>
      <c r="I59" s="546"/>
      <c r="J59" s="546"/>
      <c r="K59" s="546"/>
      <c r="L59" s="546"/>
      <c r="M59" s="546"/>
      <c r="N59" s="546"/>
      <c r="O59" s="546"/>
      <c r="P59" s="546"/>
      <c r="Q59" s="546"/>
      <c r="R59" s="546"/>
      <c r="S59" s="546"/>
      <c r="T59" s="546"/>
      <c r="U59" s="546"/>
      <c r="V59" s="546"/>
      <c r="W59" s="584"/>
      <c r="X59" s="127"/>
      <c r="Y59" s="109"/>
      <c r="Z59" s="109"/>
      <c r="AA59" s="109"/>
      <c r="AB59" s="108"/>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108"/>
      <c r="BF59" s="109"/>
      <c r="BG59" s="109"/>
      <c r="BH59" s="109"/>
      <c r="BI59" s="128"/>
      <c r="BJ59" s="127"/>
      <c r="BK59" s="109"/>
      <c r="BL59" s="109"/>
      <c r="BM59" s="109"/>
      <c r="BN59" s="108"/>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108"/>
      <c r="CR59" s="109"/>
      <c r="CS59" s="109"/>
      <c r="CT59" s="109"/>
      <c r="CU59" s="129"/>
      <c r="CX59" s="123"/>
      <c r="CY59" s="67"/>
    </row>
    <row r="60" spans="2:105" ht="9.75" customHeight="1">
      <c r="B60" s="607"/>
      <c r="C60" s="546"/>
      <c r="D60" s="546"/>
      <c r="E60" s="546"/>
      <c r="F60" s="546"/>
      <c r="G60" s="546"/>
      <c r="H60" s="546"/>
      <c r="I60" s="546"/>
      <c r="J60" s="546"/>
      <c r="K60" s="546"/>
      <c r="L60" s="546"/>
      <c r="M60" s="546"/>
      <c r="N60" s="546"/>
      <c r="O60" s="546"/>
      <c r="P60" s="546"/>
      <c r="Q60" s="546"/>
      <c r="R60" s="546"/>
      <c r="S60" s="546"/>
      <c r="T60" s="546"/>
      <c r="U60" s="546"/>
      <c r="V60" s="546"/>
      <c r="W60" s="584"/>
      <c r="X60" s="127"/>
      <c r="Y60" s="109"/>
      <c r="Z60" s="109"/>
      <c r="AA60" s="109"/>
      <c r="AB60" s="108"/>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108"/>
      <c r="BF60" s="109"/>
      <c r="BG60" s="109"/>
      <c r="BH60" s="109"/>
      <c r="BI60" s="128"/>
      <c r="BJ60" s="127"/>
      <c r="BK60" s="109"/>
      <c r="BL60" s="109"/>
      <c r="BM60" s="109"/>
      <c r="BN60" s="108"/>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108"/>
      <c r="CR60" s="109"/>
      <c r="CS60" s="109"/>
      <c r="CT60" s="109"/>
      <c r="CU60" s="129"/>
      <c r="CX60" s="123"/>
    </row>
    <row r="61" spans="2:105" ht="9.75" customHeight="1">
      <c r="B61" s="607"/>
      <c r="C61" s="546"/>
      <c r="D61" s="546"/>
      <c r="E61" s="546"/>
      <c r="F61" s="546"/>
      <c r="G61" s="546"/>
      <c r="H61" s="546"/>
      <c r="I61" s="546"/>
      <c r="J61" s="546"/>
      <c r="K61" s="546"/>
      <c r="L61" s="546"/>
      <c r="M61" s="546"/>
      <c r="N61" s="546"/>
      <c r="O61" s="546"/>
      <c r="P61" s="546"/>
      <c r="Q61" s="546"/>
      <c r="R61" s="546"/>
      <c r="S61" s="546"/>
      <c r="T61" s="546"/>
      <c r="U61" s="546"/>
      <c r="V61" s="546"/>
      <c r="W61" s="584"/>
      <c r="X61" s="127"/>
      <c r="Y61" s="109"/>
      <c r="Z61" s="109"/>
      <c r="AA61" s="109"/>
      <c r="AB61" s="108"/>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108"/>
      <c r="BF61" s="109"/>
      <c r="BG61" s="109"/>
      <c r="BH61" s="109"/>
      <c r="BI61" s="128"/>
      <c r="BJ61" s="127"/>
      <c r="BK61" s="109"/>
      <c r="BL61" s="109"/>
      <c r="BM61" s="109"/>
      <c r="BN61" s="108"/>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108"/>
      <c r="CR61" s="109"/>
      <c r="CS61" s="109"/>
      <c r="CT61" s="109"/>
      <c r="CU61" s="129"/>
    </row>
    <row r="62" spans="2:105" ht="9.75" customHeight="1">
      <c r="B62" s="607"/>
      <c r="C62" s="546"/>
      <c r="D62" s="546"/>
      <c r="E62" s="546"/>
      <c r="F62" s="546"/>
      <c r="G62" s="546"/>
      <c r="H62" s="546"/>
      <c r="I62" s="546"/>
      <c r="J62" s="546"/>
      <c r="K62" s="546"/>
      <c r="L62" s="546"/>
      <c r="M62" s="546"/>
      <c r="N62" s="546"/>
      <c r="O62" s="546"/>
      <c r="P62" s="546"/>
      <c r="Q62" s="546"/>
      <c r="R62" s="546"/>
      <c r="S62" s="546"/>
      <c r="T62" s="546"/>
      <c r="U62" s="546"/>
      <c r="V62" s="546"/>
      <c r="W62" s="584"/>
      <c r="X62" s="127"/>
      <c r="Y62" s="109"/>
      <c r="Z62" s="109"/>
      <c r="AA62" s="109"/>
      <c r="AB62" s="108"/>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108"/>
      <c r="BF62" s="109"/>
      <c r="BG62" s="109"/>
      <c r="BH62" s="109"/>
      <c r="BI62" s="128"/>
      <c r="BJ62" s="127"/>
      <c r="BK62" s="109"/>
      <c r="BL62" s="109"/>
      <c r="BM62" s="109"/>
      <c r="BN62" s="108"/>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108"/>
      <c r="CR62" s="109"/>
      <c r="CS62" s="109"/>
      <c r="CT62" s="109"/>
      <c r="CU62" s="129"/>
      <c r="CX62" s="123"/>
    </row>
    <row r="63" spans="2:105" ht="9.75" customHeight="1">
      <c r="B63" s="607"/>
      <c r="C63" s="546"/>
      <c r="D63" s="546"/>
      <c r="E63" s="546"/>
      <c r="F63" s="546"/>
      <c r="G63" s="546"/>
      <c r="H63" s="546"/>
      <c r="I63" s="546"/>
      <c r="J63" s="546"/>
      <c r="K63" s="546"/>
      <c r="L63" s="546"/>
      <c r="M63" s="546"/>
      <c r="N63" s="546"/>
      <c r="O63" s="546"/>
      <c r="P63" s="546"/>
      <c r="Q63" s="546"/>
      <c r="R63" s="546"/>
      <c r="S63" s="546"/>
      <c r="T63" s="546"/>
      <c r="U63" s="546"/>
      <c r="V63" s="546"/>
      <c r="W63" s="584"/>
      <c r="X63" s="127"/>
      <c r="Y63" s="109"/>
      <c r="Z63" s="109"/>
      <c r="AA63" s="109"/>
      <c r="AB63" s="108"/>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108"/>
      <c r="BF63" s="109"/>
      <c r="BG63" s="109"/>
      <c r="BH63" s="109"/>
      <c r="BI63" s="128"/>
      <c r="BJ63" s="127"/>
      <c r="BK63" s="109"/>
      <c r="BL63" s="109"/>
      <c r="BM63" s="109"/>
      <c r="BN63" s="108"/>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108"/>
      <c r="CR63" s="109"/>
      <c r="CS63" s="109"/>
      <c r="CT63" s="109"/>
      <c r="CU63" s="129"/>
    </row>
    <row r="64" spans="2:105" ht="9.75" customHeight="1">
      <c r="B64" s="607"/>
      <c r="C64" s="546"/>
      <c r="D64" s="546"/>
      <c r="E64" s="546"/>
      <c r="F64" s="546"/>
      <c r="G64" s="546"/>
      <c r="H64" s="546"/>
      <c r="I64" s="546"/>
      <c r="J64" s="546"/>
      <c r="K64" s="546"/>
      <c r="L64" s="546"/>
      <c r="M64" s="546"/>
      <c r="N64" s="546"/>
      <c r="O64" s="546"/>
      <c r="P64" s="546"/>
      <c r="Q64" s="546"/>
      <c r="R64" s="546"/>
      <c r="S64" s="546"/>
      <c r="T64" s="546"/>
      <c r="U64" s="546"/>
      <c r="V64" s="546"/>
      <c r="W64" s="584"/>
      <c r="X64" s="127"/>
      <c r="Y64" s="109"/>
      <c r="Z64" s="109"/>
      <c r="AA64" s="109"/>
      <c r="AB64" s="108"/>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108"/>
      <c r="BF64" s="109"/>
      <c r="BG64" s="109"/>
      <c r="BH64" s="109"/>
      <c r="BI64" s="128"/>
      <c r="BJ64" s="127"/>
      <c r="BK64" s="109"/>
      <c r="BL64" s="109"/>
      <c r="BM64" s="109"/>
      <c r="BN64" s="108"/>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108"/>
      <c r="CR64" s="109"/>
      <c r="CS64" s="109"/>
      <c r="CT64" s="109"/>
      <c r="CU64" s="129"/>
    </row>
    <row r="65" spans="2:99" ht="9.75" customHeight="1">
      <c r="B65" s="607"/>
      <c r="C65" s="546"/>
      <c r="D65" s="546"/>
      <c r="E65" s="546"/>
      <c r="F65" s="546"/>
      <c r="G65" s="546"/>
      <c r="H65" s="546"/>
      <c r="I65" s="546"/>
      <c r="J65" s="546"/>
      <c r="K65" s="546"/>
      <c r="L65" s="546"/>
      <c r="M65" s="546"/>
      <c r="N65" s="546"/>
      <c r="O65" s="546"/>
      <c r="P65" s="546"/>
      <c r="Q65" s="546"/>
      <c r="R65" s="546"/>
      <c r="S65" s="546"/>
      <c r="T65" s="546"/>
      <c r="U65" s="546"/>
      <c r="V65" s="546"/>
      <c r="W65" s="584"/>
      <c r="X65" s="127"/>
      <c r="Y65" s="109"/>
      <c r="Z65" s="109"/>
      <c r="AA65" s="109"/>
      <c r="AB65" s="108"/>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108"/>
      <c r="BF65" s="109"/>
      <c r="BG65" s="109"/>
      <c r="BH65" s="109"/>
      <c r="BI65" s="128"/>
      <c r="BJ65" s="127"/>
      <c r="BK65" s="109"/>
      <c r="BL65" s="109"/>
      <c r="BM65" s="109"/>
      <c r="BN65" s="108"/>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108"/>
      <c r="CR65" s="109"/>
      <c r="CS65" s="109"/>
      <c r="CT65" s="109"/>
      <c r="CU65" s="129"/>
    </row>
    <row r="66" spans="2:99" ht="9.75" customHeight="1">
      <c r="B66" s="607"/>
      <c r="C66" s="546"/>
      <c r="D66" s="546"/>
      <c r="E66" s="546"/>
      <c r="F66" s="546"/>
      <c r="G66" s="546"/>
      <c r="H66" s="546"/>
      <c r="I66" s="546"/>
      <c r="J66" s="546"/>
      <c r="K66" s="546"/>
      <c r="L66" s="546"/>
      <c r="M66" s="546"/>
      <c r="N66" s="546"/>
      <c r="O66" s="546"/>
      <c r="P66" s="546"/>
      <c r="Q66" s="546"/>
      <c r="R66" s="546"/>
      <c r="S66" s="546"/>
      <c r="T66" s="546"/>
      <c r="U66" s="546"/>
      <c r="V66" s="546"/>
      <c r="W66" s="584"/>
      <c r="X66" s="127"/>
      <c r="Y66" s="109"/>
      <c r="Z66" s="109"/>
      <c r="AA66" s="109"/>
      <c r="AB66" s="108"/>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108"/>
      <c r="BF66" s="109"/>
      <c r="BG66" s="109"/>
      <c r="BH66" s="109"/>
      <c r="BI66" s="128"/>
      <c r="BJ66" s="127"/>
      <c r="BK66" s="109"/>
      <c r="BL66" s="109"/>
      <c r="BM66" s="109"/>
      <c r="BN66" s="108"/>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108"/>
      <c r="CR66" s="109"/>
      <c r="CS66" s="109"/>
      <c r="CT66" s="109"/>
      <c r="CU66" s="129"/>
    </row>
    <row r="67" spans="2:99" ht="9.75" customHeight="1">
      <c r="B67" s="607"/>
      <c r="C67" s="546"/>
      <c r="D67" s="546"/>
      <c r="E67" s="546"/>
      <c r="F67" s="546"/>
      <c r="G67" s="546"/>
      <c r="H67" s="546"/>
      <c r="I67" s="546"/>
      <c r="J67" s="546"/>
      <c r="K67" s="546"/>
      <c r="L67" s="546"/>
      <c r="M67" s="546"/>
      <c r="N67" s="546"/>
      <c r="O67" s="546"/>
      <c r="P67" s="546"/>
      <c r="Q67" s="546"/>
      <c r="R67" s="546"/>
      <c r="S67" s="546"/>
      <c r="T67" s="546"/>
      <c r="U67" s="546"/>
      <c r="V67" s="546"/>
      <c r="W67" s="584"/>
      <c r="X67" s="127"/>
      <c r="Y67" s="109"/>
      <c r="Z67" s="109"/>
      <c r="AA67" s="109"/>
      <c r="AB67" s="108"/>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108"/>
      <c r="BF67" s="109"/>
      <c r="BG67" s="109"/>
      <c r="BH67" s="109"/>
      <c r="BI67" s="128"/>
      <c r="BJ67" s="127"/>
      <c r="BK67" s="109"/>
      <c r="BL67" s="109"/>
      <c r="BM67" s="109"/>
      <c r="BN67" s="108"/>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108"/>
      <c r="CR67" s="109"/>
      <c r="CS67" s="109"/>
      <c r="CT67" s="109"/>
      <c r="CU67" s="129"/>
    </row>
    <row r="68" spans="2:99" ht="9.75" customHeight="1">
      <c r="B68" s="607"/>
      <c r="C68" s="546"/>
      <c r="D68" s="546"/>
      <c r="E68" s="546"/>
      <c r="F68" s="546"/>
      <c r="G68" s="546"/>
      <c r="H68" s="546"/>
      <c r="I68" s="546"/>
      <c r="J68" s="546"/>
      <c r="K68" s="546"/>
      <c r="L68" s="546"/>
      <c r="M68" s="546"/>
      <c r="N68" s="546"/>
      <c r="O68" s="546"/>
      <c r="P68" s="546"/>
      <c r="Q68" s="546"/>
      <c r="R68" s="546"/>
      <c r="S68" s="546"/>
      <c r="T68" s="546"/>
      <c r="U68" s="546"/>
      <c r="V68" s="546"/>
      <c r="W68" s="584"/>
      <c r="X68" s="127"/>
      <c r="Y68" s="109"/>
      <c r="Z68" s="109"/>
      <c r="AA68" s="109"/>
      <c r="AB68" s="108"/>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108"/>
      <c r="BF68" s="109"/>
      <c r="BG68" s="109"/>
      <c r="BH68" s="109"/>
      <c r="BI68" s="128"/>
      <c r="BJ68" s="127"/>
      <c r="BK68" s="109"/>
      <c r="BL68" s="109"/>
      <c r="BM68" s="109"/>
      <c r="BN68" s="108"/>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108"/>
      <c r="CR68" s="109"/>
      <c r="CS68" s="109"/>
      <c r="CT68" s="109"/>
      <c r="CU68" s="129"/>
    </row>
    <row r="69" spans="2:99" ht="9.75" customHeight="1">
      <c r="B69" s="607"/>
      <c r="C69" s="546"/>
      <c r="D69" s="546"/>
      <c r="E69" s="546"/>
      <c r="F69" s="546"/>
      <c r="G69" s="546"/>
      <c r="H69" s="546"/>
      <c r="I69" s="546"/>
      <c r="J69" s="546"/>
      <c r="K69" s="546"/>
      <c r="L69" s="546"/>
      <c r="M69" s="546"/>
      <c r="N69" s="546"/>
      <c r="O69" s="546"/>
      <c r="P69" s="546"/>
      <c r="Q69" s="546"/>
      <c r="R69" s="546"/>
      <c r="S69" s="546"/>
      <c r="T69" s="546"/>
      <c r="U69" s="546"/>
      <c r="V69" s="546"/>
      <c r="W69" s="584"/>
      <c r="X69" s="127"/>
      <c r="Y69" s="109"/>
      <c r="Z69" s="109"/>
      <c r="AA69" s="109"/>
      <c r="AB69" s="108"/>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108"/>
      <c r="BF69" s="109"/>
      <c r="BG69" s="109"/>
      <c r="BH69" s="109"/>
      <c r="BI69" s="128"/>
      <c r="BJ69" s="127"/>
      <c r="BK69" s="109"/>
      <c r="BL69" s="109"/>
      <c r="BM69" s="109"/>
      <c r="BN69" s="108"/>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108"/>
      <c r="CR69" s="109"/>
      <c r="CS69" s="109"/>
      <c r="CT69" s="109"/>
      <c r="CU69" s="129"/>
    </row>
    <row r="70" spans="2:99" ht="9.75" customHeight="1">
      <c r="B70" s="607"/>
      <c r="C70" s="546"/>
      <c r="D70" s="546"/>
      <c r="E70" s="546"/>
      <c r="F70" s="546"/>
      <c r="G70" s="546"/>
      <c r="H70" s="546"/>
      <c r="I70" s="546"/>
      <c r="J70" s="546"/>
      <c r="K70" s="546"/>
      <c r="L70" s="546"/>
      <c r="M70" s="546"/>
      <c r="N70" s="546"/>
      <c r="O70" s="546"/>
      <c r="P70" s="546"/>
      <c r="Q70" s="546"/>
      <c r="R70" s="546"/>
      <c r="S70" s="546"/>
      <c r="T70" s="546"/>
      <c r="U70" s="546"/>
      <c r="V70" s="546"/>
      <c r="W70" s="584"/>
      <c r="X70" s="127"/>
      <c r="Y70" s="109"/>
      <c r="Z70" s="109"/>
      <c r="AA70" s="109"/>
      <c r="AB70" s="108"/>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108"/>
      <c r="BF70" s="109"/>
      <c r="BG70" s="109"/>
      <c r="BH70" s="109"/>
      <c r="BI70" s="128"/>
      <c r="BJ70" s="127"/>
      <c r="BK70" s="109"/>
      <c r="BL70" s="109"/>
      <c r="BM70" s="109"/>
      <c r="BN70" s="108"/>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108"/>
      <c r="CR70" s="109"/>
      <c r="CS70" s="109"/>
      <c r="CT70" s="109"/>
      <c r="CU70" s="129"/>
    </row>
    <row r="71" spans="2:99" ht="9.75" customHeight="1">
      <c r="B71" s="607"/>
      <c r="C71" s="546"/>
      <c r="D71" s="546"/>
      <c r="E71" s="546"/>
      <c r="F71" s="546"/>
      <c r="G71" s="546"/>
      <c r="H71" s="546"/>
      <c r="I71" s="546"/>
      <c r="J71" s="546"/>
      <c r="K71" s="546"/>
      <c r="L71" s="546"/>
      <c r="M71" s="546"/>
      <c r="N71" s="546"/>
      <c r="O71" s="546"/>
      <c r="P71" s="546"/>
      <c r="Q71" s="546"/>
      <c r="R71" s="546"/>
      <c r="S71" s="546"/>
      <c r="T71" s="546"/>
      <c r="U71" s="546"/>
      <c r="V71" s="546"/>
      <c r="W71" s="584"/>
      <c r="X71" s="127"/>
      <c r="Y71" s="109"/>
      <c r="Z71" s="109"/>
      <c r="AA71" s="109"/>
      <c r="AB71" s="108"/>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108"/>
      <c r="BF71" s="109"/>
      <c r="BG71" s="109"/>
      <c r="BH71" s="109"/>
      <c r="BI71" s="128"/>
      <c r="BJ71" s="127"/>
      <c r="BK71" s="109"/>
      <c r="BL71" s="109"/>
      <c r="BM71" s="109"/>
      <c r="BN71" s="108"/>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108"/>
      <c r="CR71" s="109"/>
      <c r="CS71" s="109"/>
      <c r="CT71" s="109"/>
      <c r="CU71" s="129"/>
    </row>
    <row r="72" spans="2:99" ht="9.75" customHeight="1">
      <c r="B72" s="607"/>
      <c r="C72" s="546"/>
      <c r="D72" s="546"/>
      <c r="E72" s="546"/>
      <c r="F72" s="546"/>
      <c r="G72" s="546"/>
      <c r="H72" s="546"/>
      <c r="I72" s="546"/>
      <c r="J72" s="546"/>
      <c r="K72" s="546"/>
      <c r="L72" s="546"/>
      <c r="M72" s="546"/>
      <c r="N72" s="546"/>
      <c r="O72" s="546"/>
      <c r="P72" s="546"/>
      <c r="Q72" s="546"/>
      <c r="R72" s="546"/>
      <c r="S72" s="546"/>
      <c r="T72" s="546"/>
      <c r="U72" s="546"/>
      <c r="V72" s="546"/>
      <c r="W72" s="584"/>
      <c r="X72" s="127"/>
      <c r="Y72" s="109"/>
      <c r="Z72" s="109"/>
      <c r="AA72" s="109"/>
      <c r="AB72" s="108"/>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108"/>
      <c r="BF72" s="109"/>
      <c r="BG72" s="109"/>
      <c r="BH72" s="109"/>
      <c r="BI72" s="128"/>
      <c r="BJ72" s="127"/>
      <c r="BK72" s="109"/>
      <c r="BL72" s="109"/>
      <c r="BM72" s="109"/>
      <c r="BN72" s="108"/>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108"/>
      <c r="CR72" s="109"/>
      <c r="CS72" s="109"/>
      <c r="CT72" s="109"/>
      <c r="CU72" s="129"/>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6"/>
      <c r="X73" s="130"/>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2"/>
      <c r="BJ73" s="130"/>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3"/>
    </row>
    <row r="74" spans="2:99" ht="9.75" customHeight="1">
      <c r="B74" s="643" t="s">
        <v>222</v>
      </c>
      <c r="C74" s="546"/>
      <c r="D74" s="546"/>
      <c r="E74" s="546"/>
      <c r="F74" s="546"/>
      <c r="G74" s="546"/>
      <c r="H74" s="546"/>
      <c r="I74" s="546"/>
      <c r="J74" s="546"/>
      <c r="K74" s="546"/>
      <c r="L74" s="546"/>
      <c r="M74" s="546"/>
      <c r="N74" s="546"/>
      <c r="O74" s="546"/>
      <c r="P74" s="546"/>
      <c r="Q74" s="546"/>
      <c r="R74" s="546"/>
      <c r="S74" s="546"/>
      <c r="T74" s="546"/>
      <c r="U74" s="546"/>
      <c r="V74" s="546"/>
      <c r="W74" s="584"/>
      <c r="X74" s="122"/>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5"/>
      <c r="BJ74" s="122"/>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6"/>
    </row>
    <row r="75" spans="2:99" ht="9.75" customHeight="1">
      <c r="B75" s="607"/>
      <c r="C75" s="546"/>
      <c r="D75" s="546"/>
      <c r="E75" s="546"/>
      <c r="F75" s="546"/>
      <c r="G75" s="546"/>
      <c r="H75" s="546"/>
      <c r="I75" s="546"/>
      <c r="J75" s="546"/>
      <c r="K75" s="546"/>
      <c r="L75" s="546"/>
      <c r="M75" s="546"/>
      <c r="N75" s="546"/>
      <c r="O75" s="546"/>
      <c r="P75" s="546"/>
      <c r="Q75" s="546"/>
      <c r="R75" s="546"/>
      <c r="S75" s="546"/>
      <c r="T75" s="546"/>
      <c r="U75" s="546"/>
      <c r="V75" s="546"/>
      <c r="W75" s="584"/>
      <c r="X75" s="127"/>
      <c r="Y75" s="109"/>
      <c r="Z75" s="109"/>
      <c r="AA75" s="109"/>
      <c r="AC75" s="539" t="s">
        <v>222</v>
      </c>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108"/>
      <c r="BF75" s="109"/>
      <c r="BG75" s="109"/>
      <c r="BH75" s="109"/>
      <c r="BI75" s="128"/>
      <c r="BJ75" s="127"/>
      <c r="BK75" s="109"/>
      <c r="BL75" s="109"/>
      <c r="BM75" s="109"/>
      <c r="BO75" s="539" t="s">
        <v>222</v>
      </c>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108"/>
      <c r="CR75" s="109"/>
      <c r="CS75" s="109"/>
      <c r="CT75" s="109"/>
      <c r="CU75" s="129"/>
    </row>
    <row r="76" spans="2:99" ht="9.75" customHeight="1">
      <c r="B76" s="607"/>
      <c r="C76" s="546"/>
      <c r="D76" s="546"/>
      <c r="E76" s="546"/>
      <c r="F76" s="546"/>
      <c r="G76" s="546"/>
      <c r="H76" s="546"/>
      <c r="I76" s="546"/>
      <c r="J76" s="546"/>
      <c r="K76" s="546"/>
      <c r="L76" s="546"/>
      <c r="M76" s="546"/>
      <c r="N76" s="546"/>
      <c r="O76" s="546"/>
      <c r="P76" s="546"/>
      <c r="Q76" s="546"/>
      <c r="R76" s="546"/>
      <c r="S76" s="546"/>
      <c r="T76" s="546"/>
      <c r="U76" s="546"/>
      <c r="V76" s="546"/>
      <c r="W76" s="584"/>
      <c r="X76" s="127"/>
      <c r="Y76" s="109"/>
      <c r="Z76" s="109"/>
      <c r="AA76" s="109"/>
      <c r="AB76" s="108"/>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108"/>
      <c r="BF76" s="109"/>
      <c r="BG76" s="109"/>
      <c r="BH76" s="109"/>
      <c r="BI76" s="128"/>
      <c r="BJ76" s="127"/>
      <c r="BK76" s="109"/>
      <c r="BL76" s="109"/>
      <c r="BM76" s="109"/>
      <c r="BN76" s="108"/>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108"/>
      <c r="CR76" s="109"/>
      <c r="CS76" s="109"/>
      <c r="CT76" s="109"/>
      <c r="CU76" s="129"/>
    </row>
    <row r="77" spans="2:99" ht="9.75" customHeight="1">
      <c r="B77" s="607"/>
      <c r="C77" s="546"/>
      <c r="D77" s="546"/>
      <c r="E77" s="546"/>
      <c r="F77" s="546"/>
      <c r="G77" s="546"/>
      <c r="H77" s="546"/>
      <c r="I77" s="546"/>
      <c r="J77" s="546"/>
      <c r="K77" s="546"/>
      <c r="L77" s="546"/>
      <c r="M77" s="546"/>
      <c r="N77" s="546"/>
      <c r="O77" s="546"/>
      <c r="P77" s="546"/>
      <c r="Q77" s="546"/>
      <c r="R77" s="546"/>
      <c r="S77" s="546"/>
      <c r="T77" s="546"/>
      <c r="U77" s="546"/>
      <c r="V77" s="546"/>
      <c r="W77" s="584"/>
      <c r="X77" s="127"/>
      <c r="Y77" s="109"/>
      <c r="Z77" s="109"/>
      <c r="AA77" s="109"/>
      <c r="AB77" s="108"/>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108"/>
      <c r="BF77" s="109"/>
      <c r="BG77" s="109"/>
      <c r="BH77" s="109"/>
      <c r="BI77" s="128"/>
      <c r="BJ77" s="127"/>
      <c r="BK77" s="109"/>
      <c r="BL77" s="109"/>
      <c r="BM77" s="109"/>
      <c r="BN77" s="108"/>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108"/>
      <c r="CR77" s="109"/>
      <c r="CS77" s="109"/>
      <c r="CT77" s="109"/>
      <c r="CU77" s="129"/>
    </row>
    <row r="78" spans="2:99" ht="9.75" customHeight="1">
      <c r="B78" s="607"/>
      <c r="C78" s="546"/>
      <c r="D78" s="546"/>
      <c r="E78" s="546"/>
      <c r="F78" s="546"/>
      <c r="G78" s="546"/>
      <c r="H78" s="546"/>
      <c r="I78" s="546"/>
      <c r="J78" s="546"/>
      <c r="K78" s="546"/>
      <c r="L78" s="546"/>
      <c r="M78" s="546"/>
      <c r="N78" s="546"/>
      <c r="O78" s="546"/>
      <c r="P78" s="546"/>
      <c r="Q78" s="546"/>
      <c r="R78" s="546"/>
      <c r="S78" s="546"/>
      <c r="T78" s="546"/>
      <c r="U78" s="546"/>
      <c r="V78" s="546"/>
      <c r="W78" s="584"/>
      <c r="X78" s="127"/>
      <c r="Y78" s="109"/>
      <c r="Z78" s="109"/>
      <c r="AA78" s="109"/>
      <c r="AB78" s="108"/>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108"/>
      <c r="BF78" s="109"/>
      <c r="BG78" s="109"/>
      <c r="BH78" s="109"/>
      <c r="BI78" s="128"/>
      <c r="BJ78" s="127"/>
      <c r="BK78" s="109"/>
      <c r="BL78" s="109"/>
      <c r="BM78" s="109"/>
      <c r="BN78" s="108"/>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108"/>
      <c r="CR78" s="109"/>
      <c r="CS78" s="109"/>
      <c r="CT78" s="109"/>
      <c r="CU78" s="129"/>
    </row>
    <row r="79" spans="2:99" ht="9.75" customHeight="1">
      <c r="B79" s="607"/>
      <c r="C79" s="546"/>
      <c r="D79" s="546"/>
      <c r="E79" s="546"/>
      <c r="F79" s="546"/>
      <c r="G79" s="546"/>
      <c r="H79" s="546"/>
      <c r="I79" s="546"/>
      <c r="J79" s="546"/>
      <c r="K79" s="546"/>
      <c r="L79" s="546"/>
      <c r="M79" s="546"/>
      <c r="N79" s="546"/>
      <c r="O79" s="546"/>
      <c r="P79" s="546"/>
      <c r="Q79" s="546"/>
      <c r="R79" s="546"/>
      <c r="S79" s="546"/>
      <c r="T79" s="546"/>
      <c r="U79" s="546"/>
      <c r="V79" s="546"/>
      <c r="W79" s="584"/>
      <c r="X79" s="127"/>
      <c r="Y79" s="109"/>
      <c r="Z79" s="109"/>
      <c r="AA79" s="109"/>
      <c r="AB79" s="108"/>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108"/>
      <c r="BF79" s="109"/>
      <c r="BG79" s="109"/>
      <c r="BH79" s="109"/>
      <c r="BI79" s="128"/>
      <c r="BJ79" s="127"/>
      <c r="BK79" s="109"/>
      <c r="BL79" s="109"/>
      <c r="BM79" s="109"/>
      <c r="BN79" s="108"/>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108"/>
      <c r="CR79" s="109"/>
      <c r="CS79" s="109"/>
      <c r="CT79" s="109"/>
      <c r="CU79" s="129"/>
    </row>
    <row r="80" spans="2:99" ht="9.75" customHeight="1">
      <c r="B80" s="607"/>
      <c r="C80" s="546"/>
      <c r="D80" s="546"/>
      <c r="E80" s="546"/>
      <c r="F80" s="546"/>
      <c r="G80" s="546"/>
      <c r="H80" s="546"/>
      <c r="I80" s="546"/>
      <c r="J80" s="546"/>
      <c r="K80" s="546"/>
      <c r="L80" s="546"/>
      <c r="M80" s="546"/>
      <c r="N80" s="546"/>
      <c r="O80" s="546"/>
      <c r="P80" s="546"/>
      <c r="Q80" s="546"/>
      <c r="R80" s="546"/>
      <c r="S80" s="546"/>
      <c r="T80" s="546"/>
      <c r="U80" s="546"/>
      <c r="V80" s="546"/>
      <c r="W80" s="584"/>
      <c r="X80" s="127"/>
      <c r="Y80" s="109"/>
      <c r="Z80" s="109"/>
      <c r="AA80" s="109"/>
      <c r="AB80" s="108"/>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108"/>
      <c r="BF80" s="109"/>
      <c r="BG80" s="109"/>
      <c r="BH80" s="109"/>
      <c r="BI80" s="128"/>
      <c r="BJ80" s="127"/>
      <c r="BK80" s="109"/>
      <c r="BL80" s="109"/>
      <c r="BM80" s="109"/>
      <c r="BN80" s="108"/>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108"/>
      <c r="CR80" s="109"/>
      <c r="CS80" s="109"/>
      <c r="CT80" s="109"/>
      <c r="CU80" s="129"/>
    </row>
    <row r="81" spans="2:99" ht="9.75" customHeight="1">
      <c r="B81" s="607"/>
      <c r="C81" s="546"/>
      <c r="D81" s="546"/>
      <c r="E81" s="546"/>
      <c r="F81" s="546"/>
      <c r="G81" s="546"/>
      <c r="H81" s="546"/>
      <c r="I81" s="546"/>
      <c r="J81" s="546"/>
      <c r="K81" s="546"/>
      <c r="L81" s="546"/>
      <c r="M81" s="546"/>
      <c r="N81" s="546"/>
      <c r="O81" s="546"/>
      <c r="P81" s="546"/>
      <c r="Q81" s="546"/>
      <c r="R81" s="546"/>
      <c r="S81" s="546"/>
      <c r="T81" s="546"/>
      <c r="U81" s="546"/>
      <c r="V81" s="546"/>
      <c r="W81" s="584"/>
      <c r="X81" s="127"/>
      <c r="Y81" s="109"/>
      <c r="Z81" s="109"/>
      <c r="AA81" s="109"/>
      <c r="AB81" s="108"/>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108"/>
      <c r="BF81" s="109"/>
      <c r="BG81" s="109"/>
      <c r="BH81" s="109"/>
      <c r="BI81" s="128"/>
      <c r="BJ81" s="127"/>
      <c r="BK81" s="109"/>
      <c r="BL81" s="109"/>
      <c r="BM81" s="109"/>
      <c r="BN81" s="108"/>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108"/>
      <c r="CR81" s="109"/>
      <c r="CS81" s="109"/>
      <c r="CT81" s="109"/>
      <c r="CU81" s="129"/>
    </row>
    <row r="82" spans="2:99" ht="9.75" customHeight="1">
      <c r="B82" s="607"/>
      <c r="C82" s="546"/>
      <c r="D82" s="546"/>
      <c r="E82" s="546"/>
      <c r="F82" s="546"/>
      <c r="G82" s="546"/>
      <c r="H82" s="546"/>
      <c r="I82" s="546"/>
      <c r="J82" s="546"/>
      <c r="K82" s="546"/>
      <c r="L82" s="546"/>
      <c r="M82" s="546"/>
      <c r="N82" s="546"/>
      <c r="O82" s="546"/>
      <c r="P82" s="546"/>
      <c r="Q82" s="546"/>
      <c r="R82" s="546"/>
      <c r="S82" s="546"/>
      <c r="T82" s="546"/>
      <c r="U82" s="546"/>
      <c r="V82" s="546"/>
      <c r="W82" s="584"/>
      <c r="X82" s="127"/>
      <c r="Y82" s="109"/>
      <c r="Z82" s="109"/>
      <c r="AA82" s="109"/>
      <c r="AB82" s="108"/>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108"/>
      <c r="BF82" s="109"/>
      <c r="BG82" s="109"/>
      <c r="BH82" s="109"/>
      <c r="BI82" s="128"/>
      <c r="BJ82" s="127"/>
      <c r="BK82" s="109"/>
      <c r="BL82" s="109"/>
      <c r="BM82" s="109"/>
      <c r="BN82" s="108"/>
      <c r="BO82" s="539"/>
      <c r="BP82" s="539"/>
      <c r="BQ82" s="539"/>
      <c r="BR82" s="539"/>
      <c r="BS82" s="539"/>
      <c r="BT82" s="539"/>
      <c r="BU82" s="539"/>
      <c r="BV82" s="539"/>
      <c r="BW82" s="539"/>
      <c r="BX82" s="539"/>
      <c r="BY82" s="539"/>
      <c r="BZ82" s="539"/>
      <c r="CA82" s="539"/>
      <c r="CB82" s="539"/>
      <c r="CC82" s="539"/>
      <c r="CD82" s="539"/>
      <c r="CE82" s="539"/>
      <c r="CF82" s="539"/>
      <c r="CG82" s="539"/>
      <c r="CH82" s="539"/>
      <c r="CI82" s="539"/>
      <c r="CJ82" s="539"/>
      <c r="CK82" s="539"/>
      <c r="CL82" s="539"/>
      <c r="CM82" s="539"/>
      <c r="CN82" s="539"/>
      <c r="CO82" s="539"/>
      <c r="CP82" s="539"/>
      <c r="CQ82" s="108"/>
      <c r="CR82" s="109"/>
      <c r="CS82" s="109"/>
      <c r="CT82" s="109"/>
      <c r="CU82" s="129"/>
    </row>
    <row r="83" spans="2:99" ht="9.75" customHeight="1">
      <c r="B83" s="607"/>
      <c r="C83" s="546"/>
      <c r="D83" s="546"/>
      <c r="E83" s="546"/>
      <c r="F83" s="546"/>
      <c r="G83" s="546"/>
      <c r="H83" s="546"/>
      <c r="I83" s="546"/>
      <c r="J83" s="546"/>
      <c r="K83" s="546"/>
      <c r="L83" s="546"/>
      <c r="M83" s="546"/>
      <c r="N83" s="546"/>
      <c r="O83" s="546"/>
      <c r="P83" s="546"/>
      <c r="Q83" s="546"/>
      <c r="R83" s="546"/>
      <c r="S83" s="546"/>
      <c r="T83" s="546"/>
      <c r="U83" s="546"/>
      <c r="V83" s="546"/>
      <c r="W83" s="584"/>
      <c r="X83" s="127"/>
      <c r="Y83" s="109"/>
      <c r="Z83" s="109"/>
      <c r="AA83" s="109"/>
      <c r="AB83" s="108"/>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108"/>
      <c r="BF83" s="109"/>
      <c r="BG83" s="109"/>
      <c r="BH83" s="109"/>
      <c r="BI83" s="128"/>
      <c r="BJ83" s="127"/>
      <c r="BK83" s="109"/>
      <c r="BL83" s="109"/>
      <c r="BM83" s="109"/>
      <c r="BN83" s="108"/>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108"/>
      <c r="CR83" s="109"/>
      <c r="CS83" s="109"/>
      <c r="CT83" s="109"/>
      <c r="CU83" s="129"/>
    </row>
    <row r="84" spans="2:99" ht="9.75" customHeight="1">
      <c r="B84" s="607"/>
      <c r="C84" s="546"/>
      <c r="D84" s="546"/>
      <c r="E84" s="546"/>
      <c r="F84" s="546"/>
      <c r="G84" s="546"/>
      <c r="H84" s="546"/>
      <c r="I84" s="546"/>
      <c r="J84" s="546"/>
      <c r="K84" s="546"/>
      <c r="L84" s="546"/>
      <c r="M84" s="546"/>
      <c r="N84" s="546"/>
      <c r="O84" s="546"/>
      <c r="P84" s="546"/>
      <c r="Q84" s="546"/>
      <c r="R84" s="546"/>
      <c r="S84" s="546"/>
      <c r="T84" s="546"/>
      <c r="U84" s="546"/>
      <c r="V84" s="546"/>
      <c r="W84" s="584"/>
      <c r="X84" s="127"/>
      <c r="Y84" s="109"/>
      <c r="Z84" s="109"/>
      <c r="AA84" s="109"/>
      <c r="AB84" s="108"/>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108"/>
      <c r="BF84" s="109"/>
      <c r="BG84" s="109"/>
      <c r="BH84" s="109"/>
      <c r="BI84" s="128"/>
      <c r="BJ84" s="127"/>
      <c r="BK84" s="109"/>
      <c r="BL84" s="109"/>
      <c r="BM84" s="109"/>
      <c r="BN84" s="108"/>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108"/>
      <c r="CR84" s="109"/>
      <c r="CS84" s="109"/>
      <c r="CT84" s="109"/>
      <c r="CU84" s="129"/>
    </row>
    <row r="85" spans="2:99" ht="9.75" customHeight="1">
      <c r="B85" s="607"/>
      <c r="C85" s="546"/>
      <c r="D85" s="546"/>
      <c r="E85" s="546"/>
      <c r="F85" s="546"/>
      <c r="G85" s="546"/>
      <c r="H85" s="546"/>
      <c r="I85" s="546"/>
      <c r="J85" s="546"/>
      <c r="K85" s="546"/>
      <c r="L85" s="546"/>
      <c r="M85" s="546"/>
      <c r="N85" s="546"/>
      <c r="O85" s="546"/>
      <c r="P85" s="546"/>
      <c r="Q85" s="546"/>
      <c r="R85" s="546"/>
      <c r="S85" s="546"/>
      <c r="T85" s="546"/>
      <c r="U85" s="546"/>
      <c r="V85" s="546"/>
      <c r="W85" s="584"/>
      <c r="X85" s="127"/>
      <c r="Y85" s="109"/>
      <c r="Z85" s="109"/>
      <c r="AA85" s="109"/>
      <c r="AB85" s="108"/>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108"/>
      <c r="BF85" s="109"/>
      <c r="BG85" s="109"/>
      <c r="BH85" s="109"/>
      <c r="BI85" s="128"/>
      <c r="BJ85" s="127"/>
      <c r="BK85" s="109"/>
      <c r="BL85" s="109"/>
      <c r="BM85" s="109"/>
      <c r="BN85" s="108"/>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108"/>
      <c r="CR85" s="109"/>
      <c r="CS85" s="109"/>
      <c r="CT85" s="109"/>
      <c r="CU85" s="129"/>
    </row>
    <row r="86" spans="2:99" ht="9.75" customHeight="1">
      <c r="B86" s="607"/>
      <c r="C86" s="546"/>
      <c r="D86" s="546"/>
      <c r="E86" s="546"/>
      <c r="F86" s="546"/>
      <c r="G86" s="546"/>
      <c r="H86" s="546"/>
      <c r="I86" s="546"/>
      <c r="J86" s="546"/>
      <c r="K86" s="546"/>
      <c r="L86" s="546"/>
      <c r="M86" s="546"/>
      <c r="N86" s="546"/>
      <c r="O86" s="546"/>
      <c r="P86" s="546"/>
      <c r="Q86" s="546"/>
      <c r="R86" s="546"/>
      <c r="S86" s="546"/>
      <c r="T86" s="546"/>
      <c r="U86" s="546"/>
      <c r="V86" s="546"/>
      <c r="W86" s="584"/>
      <c r="X86" s="127"/>
      <c r="Y86" s="109"/>
      <c r="Z86" s="109"/>
      <c r="AA86" s="109"/>
      <c r="AB86" s="108"/>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108"/>
      <c r="BF86" s="109"/>
      <c r="BG86" s="109"/>
      <c r="BH86" s="109"/>
      <c r="BI86" s="128"/>
      <c r="BJ86" s="127"/>
      <c r="BK86" s="109"/>
      <c r="BL86" s="109"/>
      <c r="BM86" s="109"/>
      <c r="BN86" s="108"/>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108"/>
      <c r="CR86" s="109"/>
      <c r="CS86" s="109"/>
      <c r="CT86" s="109"/>
      <c r="CU86" s="129"/>
    </row>
    <row r="87" spans="2:99" ht="9.75" customHeight="1">
      <c r="B87" s="607"/>
      <c r="C87" s="546"/>
      <c r="D87" s="546"/>
      <c r="E87" s="546"/>
      <c r="F87" s="546"/>
      <c r="G87" s="546"/>
      <c r="H87" s="546"/>
      <c r="I87" s="546"/>
      <c r="J87" s="546"/>
      <c r="K87" s="546"/>
      <c r="L87" s="546"/>
      <c r="M87" s="546"/>
      <c r="N87" s="546"/>
      <c r="O87" s="546"/>
      <c r="P87" s="546"/>
      <c r="Q87" s="546"/>
      <c r="R87" s="546"/>
      <c r="S87" s="546"/>
      <c r="T87" s="546"/>
      <c r="U87" s="546"/>
      <c r="V87" s="546"/>
      <c r="W87" s="584"/>
      <c r="X87" s="127"/>
      <c r="Y87" s="109"/>
      <c r="Z87" s="109"/>
      <c r="AA87" s="109"/>
      <c r="AB87" s="108"/>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108"/>
      <c r="BF87" s="109"/>
      <c r="BG87" s="109"/>
      <c r="BH87" s="109"/>
      <c r="BI87" s="128"/>
      <c r="BJ87" s="127"/>
      <c r="BK87" s="109"/>
      <c r="BL87" s="109"/>
      <c r="BM87" s="109"/>
      <c r="BN87" s="108"/>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108"/>
      <c r="CR87" s="109"/>
      <c r="CS87" s="109"/>
      <c r="CT87" s="109"/>
      <c r="CU87" s="129"/>
    </row>
    <row r="88" spans="2:99" ht="9.75" customHeight="1">
      <c r="B88" s="607"/>
      <c r="C88" s="546"/>
      <c r="D88" s="546"/>
      <c r="E88" s="546"/>
      <c r="F88" s="546"/>
      <c r="G88" s="546"/>
      <c r="H88" s="546"/>
      <c r="I88" s="546"/>
      <c r="J88" s="546"/>
      <c r="K88" s="546"/>
      <c r="L88" s="546"/>
      <c r="M88" s="546"/>
      <c r="N88" s="546"/>
      <c r="O88" s="546"/>
      <c r="P88" s="546"/>
      <c r="Q88" s="546"/>
      <c r="R88" s="546"/>
      <c r="S88" s="546"/>
      <c r="T88" s="546"/>
      <c r="U88" s="546"/>
      <c r="V88" s="546"/>
      <c r="W88" s="584"/>
      <c r="X88" s="127"/>
      <c r="Y88" s="109"/>
      <c r="Z88" s="109"/>
      <c r="AA88" s="109"/>
      <c r="AB88" s="108"/>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108"/>
      <c r="BF88" s="109"/>
      <c r="BG88" s="109"/>
      <c r="BH88" s="109"/>
      <c r="BI88" s="128"/>
      <c r="BJ88" s="127"/>
      <c r="BK88" s="109"/>
      <c r="BL88" s="109"/>
      <c r="BM88" s="109"/>
      <c r="BN88" s="108"/>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108"/>
      <c r="CR88" s="109"/>
      <c r="CS88" s="109"/>
      <c r="CT88" s="109"/>
      <c r="CU88" s="129"/>
    </row>
    <row r="89" spans="2:99" ht="9.75" customHeight="1">
      <c r="B89" s="607"/>
      <c r="C89" s="546"/>
      <c r="D89" s="546"/>
      <c r="E89" s="546"/>
      <c r="F89" s="546"/>
      <c r="G89" s="546"/>
      <c r="H89" s="546"/>
      <c r="I89" s="546"/>
      <c r="J89" s="546"/>
      <c r="K89" s="546"/>
      <c r="L89" s="546"/>
      <c r="M89" s="546"/>
      <c r="N89" s="546"/>
      <c r="O89" s="546"/>
      <c r="P89" s="546"/>
      <c r="Q89" s="546"/>
      <c r="R89" s="546"/>
      <c r="S89" s="546"/>
      <c r="T89" s="546"/>
      <c r="U89" s="546"/>
      <c r="V89" s="546"/>
      <c r="W89" s="584"/>
      <c r="X89" s="127"/>
      <c r="Y89" s="109"/>
      <c r="Z89" s="109"/>
      <c r="AA89" s="109"/>
      <c r="AB89" s="108"/>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108"/>
      <c r="BF89" s="109"/>
      <c r="BG89" s="109"/>
      <c r="BH89" s="109"/>
      <c r="BI89" s="128"/>
      <c r="BJ89" s="127"/>
      <c r="BK89" s="109"/>
      <c r="BL89" s="109"/>
      <c r="BM89" s="109"/>
      <c r="BN89" s="108"/>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108"/>
      <c r="CR89" s="109"/>
      <c r="CS89" s="109"/>
      <c r="CT89" s="109"/>
      <c r="CU89" s="129"/>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6"/>
      <c r="X90" s="130"/>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2"/>
      <c r="BJ90" s="130"/>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3"/>
    </row>
    <row r="91" spans="2:99" ht="9.75" customHeight="1">
      <c r="B91" s="643" t="s">
        <v>222</v>
      </c>
      <c r="C91" s="546"/>
      <c r="D91" s="546"/>
      <c r="E91" s="546"/>
      <c r="F91" s="546"/>
      <c r="G91" s="546"/>
      <c r="H91" s="546"/>
      <c r="I91" s="546"/>
      <c r="J91" s="546"/>
      <c r="K91" s="546"/>
      <c r="L91" s="546"/>
      <c r="M91" s="546"/>
      <c r="N91" s="546"/>
      <c r="O91" s="546"/>
      <c r="P91" s="546"/>
      <c r="Q91" s="546"/>
      <c r="R91" s="546"/>
      <c r="S91" s="546"/>
      <c r="T91" s="546"/>
      <c r="U91" s="546"/>
      <c r="V91" s="546"/>
      <c r="W91" s="584"/>
      <c r="X91" s="122"/>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5"/>
      <c r="BJ91" s="122"/>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6"/>
    </row>
    <row r="92" spans="2:99" ht="9.75" customHeight="1">
      <c r="B92" s="607"/>
      <c r="C92" s="546"/>
      <c r="D92" s="546"/>
      <c r="E92" s="546"/>
      <c r="F92" s="546"/>
      <c r="G92" s="546"/>
      <c r="H92" s="546"/>
      <c r="I92" s="546"/>
      <c r="J92" s="546"/>
      <c r="K92" s="546"/>
      <c r="L92" s="546"/>
      <c r="M92" s="546"/>
      <c r="N92" s="546"/>
      <c r="O92" s="546"/>
      <c r="P92" s="546"/>
      <c r="Q92" s="546"/>
      <c r="R92" s="546"/>
      <c r="S92" s="546"/>
      <c r="T92" s="546"/>
      <c r="U92" s="546"/>
      <c r="V92" s="546"/>
      <c r="W92" s="584"/>
      <c r="X92" s="127"/>
      <c r="Y92" s="109"/>
      <c r="Z92" s="109"/>
      <c r="AA92" s="109"/>
      <c r="AC92" s="539" t="s">
        <v>222</v>
      </c>
      <c r="AD92" s="539"/>
      <c r="AE92" s="539"/>
      <c r="AF92" s="539"/>
      <c r="AG92" s="539"/>
      <c r="AH92" s="539"/>
      <c r="AI92" s="539"/>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108"/>
      <c r="BF92" s="109"/>
      <c r="BG92" s="109"/>
      <c r="BH92" s="109"/>
      <c r="BI92" s="128"/>
      <c r="BJ92" s="127"/>
      <c r="BK92" s="109"/>
      <c r="BL92" s="109"/>
      <c r="BM92" s="109"/>
      <c r="BO92" s="539" t="s">
        <v>222</v>
      </c>
      <c r="BP92" s="539"/>
      <c r="BQ92" s="539"/>
      <c r="BR92" s="539"/>
      <c r="BS92" s="539"/>
      <c r="BT92" s="539"/>
      <c r="BU92" s="539"/>
      <c r="BV92" s="539"/>
      <c r="BW92" s="539"/>
      <c r="BX92" s="539"/>
      <c r="BY92" s="539"/>
      <c r="BZ92" s="539"/>
      <c r="CA92" s="539"/>
      <c r="CB92" s="539"/>
      <c r="CC92" s="539"/>
      <c r="CD92" s="539"/>
      <c r="CE92" s="539"/>
      <c r="CF92" s="539"/>
      <c r="CG92" s="539"/>
      <c r="CH92" s="539"/>
      <c r="CI92" s="539"/>
      <c r="CJ92" s="539"/>
      <c r="CK92" s="539"/>
      <c r="CL92" s="539"/>
      <c r="CM92" s="539"/>
      <c r="CN92" s="539"/>
      <c r="CO92" s="539"/>
      <c r="CP92" s="539"/>
      <c r="CQ92" s="108"/>
      <c r="CR92" s="109"/>
      <c r="CS92" s="109"/>
      <c r="CT92" s="109"/>
      <c r="CU92" s="129"/>
    </row>
    <row r="93" spans="2:99" ht="9.75" customHeight="1">
      <c r="B93" s="607"/>
      <c r="C93" s="546"/>
      <c r="D93" s="546"/>
      <c r="E93" s="546"/>
      <c r="F93" s="546"/>
      <c r="G93" s="546"/>
      <c r="H93" s="546"/>
      <c r="I93" s="546"/>
      <c r="J93" s="546"/>
      <c r="K93" s="546"/>
      <c r="L93" s="546"/>
      <c r="M93" s="546"/>
      <c r="N93" s="546"/>
      <c r="O93" s="546"/>
      <c r="P93" s="546"/>
      <c r="Q93" s="546"/>
      <c r="R93" s="546"/>
      <c r="S93" s="546"/>
      <c r="T93" s="546"/>
      <c r="U93" s="546"/>
      <c r="V93" s="546"/>
      <c r="W93" s="584"/>
      <c r="X93" s="127"/>
      <c r="Y93" s="109"/>
      <c r="Z93" s="109"/>
      <c r="AA93" s="109"/>
      <c r="AB93" s="108"/>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108"/>
      <c r="BF93" s="109"/>
      <c r="BG93" s="109"/>
      <c r="BH93" s="109"/>
      <c r="BI93" s="128"/>
      <c r="BJ93" s="127"/>
      <c r="BK93" s="109"/>
      <c r="BL93" s="109"/>
      <c r="BM93" s="109"/>
      <c r="BN93" s="108"/>
      <c r="BO93" s="539"/>
      <c r="BP93" s="539"/>
      <c r="BQ93" s="539"/>
      <c r="BR93" s="539"/>
      <c r="BS93" s="539"/>
      <c r="BT93" s="539"/>
      <c r="BU93" s="539"/>
      <c r="BV93" s="539"/>
      <c r="BW93" s="539"/>
      <c r="BX93" s="539"/>
      <c r="BY93" s="539"/>
      <c r="BZ93" s="539"/>
      <c r="CA93" s="539"/>
      <c r="CB93" s="539"/>
      <c r="CC93" s="539"/>
      <c r="CD93" s="539"/>
      <c r="CE93" s="539"/>
      <c r="CF93" s="539"/>
      <c r="CG93" s="539"/>
      <c r="CH93" s="539"/>
      <c r="CI93" s="539"/>
      <c r="CJ93" s="539"/>
      <c r="CK93" s="539"/>
      <c r="CL93" s="539"/>
      <c r="CM93" s="539"/>
      <c r="CN93" s="539"/>
      <c r="CO93" s="539"/>
      <c r="CP93" s="539"/>
      <c r="CQ93" s="108"/>
      <c r="CR93" s="109"/>
      <c r="CS93" s="109"/>
      <c r="CT93" s="109"/>
      <c r="CU93" s="129"/>
    </row>
    <row r="94" spans="2:99" ht="9.75" customHeight="1">
      <c r="B94" s="607"/>
      <c r="C94" s="546"/>
      <c r="D94" s="546"/>
      <c r="E94" s="546"/>
      <c r="F94" s="546"/>
      <c r="G94" s="546"/>
      <c r="H94" s="546"/>
      <c r="I94" s="546"/>
      <c r="J94" s="546"/>
      <c r="K94" s="546"/>
      <c r="L94" s="546"/>
      <c r="M94" s="546"/>
      <c r="N94" s="546"/>
      <c r="O94" s="546"/>
      <c r="P94" s="546"/>
      <c r="Q94" s="546"/>
      <c r="R94" s="546"/>
      <c r="S94" s="546"/>
      <c r="T94" s="546"/>
      <c r="U94" s="546"/>
      <c r="V94" s="546"/>
      <c r="W94" s="584"/>
      <c r="X94" s="127"/>
      <c r="Y94" s="109"/>
      <c r="Z94" s="109"/>
      <c r="AA94" s="109"/>
      <c r="AB94" s="108"/>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108"/>
      <c r="BF94" s="109"/>
      <c r="BG94" s="109"/>
      <c r="BH94" s="109"/>
      <c r="BI94" s="128"/>
      <c r="BJ94" s="127"/>
      <c r="BK94" s="109"/>
      <c r="BL94" s="109"/>
      <c r="BM94" s="109"/>
      <c r="BN94" s="108"/>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108"/>
      <c r="CR94" s="109"/>
      <c r="CS94" s="109"/>
      <c r="CT94" s="109"/>
      <c r="CU94" s="129"/>
    </row>
    <row r="95" spans="2:99" ht="9.75" customHeight="1">
      <c r="B95" s="607"/>
      <c r="C95" s="546"/>
      <c r="D95" s="546"/>
      <c r="E95" s="546"/>
      <c r="F95" s="546"/>
      <c r="G95" s="546"/>
      <c r="H95" s="546"/>
      <c r="I95" s="546"/>
      <c r="J95" s="546"/>
      <c r="K95" s="546"/>
      <c r="L95" s="546"/>
      <c r="M95" s="546"/>
      <c r="N95" s="546"/>
      <c r="O95" s="546"/>
      <c r="P95" s="546"/>
      <c r="Q95" s="546"/>
      <c r="R95" s="546"/>
      <c r="S95" s="546"/>
      <c r="T95" s="546"/>
      <c r="U95" s="546"/>
      <c r="V95" s="546"/>
      <c r="W95" s="584"/>
      <c r="X95" s="127"/>
      <c r="Y95" s="109"/>
      <c r="Z95" s="109"/>
      <c r="AA95" s="109"/>
      <c r="AB95" s="108"/>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108"/>
      <c r="BF95" s="109"/>
      <c r="BG95" s="109"/>
      <c r="BH95" s="109"/>
      <c r="BI95" s="128"/>
      <c r="BJ95" s="127"/>
      <c r="BK95" s="109"/>
      <c r="BL95" s="109"/>
      <c r="BM95" s="109"/>
      <c r="BN95" s="108"/>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108"/>
      <c r="CR95" s="109"/>
      <c r="CS95" s="109"/>
      <c r="CT95" s="109"/>
      <c r="CU95" s="129"/>
    </row>
    <row r="96" spans="2:99" ht="9.75" customHeight="1">
      <c r="B96" s="607"/>
      <c r="C96" s="546"/>
      <c r="D96" s="546"/>
      <c r="E96" s="546"/>
      <c r="F96" s="546"/>
      <c r="G96" s="546"/>
      <c r="H96" s="546"/>
      <c r="I96" s="546"/>
      <c r="J96" s="546"/>
      <c r="K96" s="546"/>
      <c r="L96" s="546"/>
      <c r="M96" s="546"/>
      <c r="N96" s="546"/>
      <c r="O96" s="546"/>
      <c r="P96" s="546"/>
      <c r="Q96" s="546"/>
      <c r="R96" s="546"/>
      <c r="S96" s="546"/>
      <c r="T96" s="546"/>
      <c r="U96" s="546"/>
      <c r="V96" s="546"/>
      <c r="W96" s="584"/>
      <c r="X96" s="127"/>
      <c r="Y96" s="109"/>
      <c r="Z96" s="109"/>
      <c r="AA96" s="109"/>
      <c r="AB96" s="108"/>
      <c r="AC96" s="539"/>
      <c r="AD96" s="539"/>
      <c r="AE96" s="539"/>
      <c r="AF96" s="539"/>
      <c r="AG96" s="539"/>
      <c r="AH96" s="539"/>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108"/>
      <c r="BF96" s="109"/>
      <c r="BG96" s="109"/>
      <c r="BH96" s="109"/>
      <c r="BI96" s="128"/>
      <c r="BJ96" s="127"/>
      <c r="BK96" s="109"/>
      <c r="BL96" s="109"/>
      <c r="BM96" s="109"/>
      <c r="BN96" s="108"/>
      <c r="BO96" s="539"/>
      <c r="BP96" s="539"/>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108"/>
      <c r="CR96" s="109"/>
      <c r="CS96" s="109"/>
      <c r="CT96" s="109"/>
      <c r="CU96" s="129"/>
    </row>
    <row r="97" spans="2:99" ht="9.75" customHeight="1">
      <c r="B97" s="607"/>
      <c r="C97" s="546"/>
      <c r="D97" s="546"/>
      <c r="E97" s="546"/>
      <c r="F97" s="546"/>
      <c r="G97" s="546"/>
      <c r="H97" s="546"/>
      <c r="I97" s="546"/>
      <c r="J97" s="546"/>
      <c r="K97" s="546"/>
      <c r="L97" s="546"/>
      <c r="M97" s="546"/>
      <c r="N97" s="546"/>
      <c r="O97" s="546"/>
      <c r="P97" s="546"/>
      <c r="Q97" s="546"/>
      <c r="R97" s="546"/>
      <c r="S97" s="546"/>
      <c r="T97" s="546"/>
      <c r="U97" s="546"/>
      <c r="V97" s="546"/>
      <c r="W97" s="584"/>
      <c r="X97" s="127"/>
      <c r="Y97" s="109"/>
      <c r="Z97" s="109"/>
      <c r="AA97" s="109"/>
      <c r="AB97" s="108"/>
      <c r="AC97" s="539"/>
      <c r="AD97" s="539"/>
      <c r="AE97" s="539"/>
      <c r="AF97" s="539"/>
      <c r="AG97" s="539"/>
      <c r="AH97" s="539"/>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108"/>
      <c r="BF97" s="109"/>
      <c r="BG97" s="109"/>
      <c r="BH97" s="109"/>
      <c r="BI97" s="128"/>
      <c r="BJ97" s="127"/>
      <c r="BK97" s="109"/>
      <c r="BL97" s="109"/>
      <c r="BM97" s="109"/>
      <c r="BN97" s="108"/>
      <c r="BO97" s="539"/>
      <c r="BP97" s="539"/>
      <c r="BQ97" s="539"/>
      <c r="BR97" s="539"/>
      <c r="BS97" s="539"/>
      <c r="BT97" s="539"/>
      <c r="BU97" s="539"/>
      <c r="BV97" s="539"/>
      <c r="BW97" s="539"/>
      <c r="BX97" s="539"/>
      <c r="BY97" s="539"/>
      <c r="BZ97" s="539"/>
      <c r="CA97" s="539"/>
      <c r="CB97" s="539"/>
      <c r="CC97" s="539"/>
      <c r="CD97" s="539"/>
      <c r="CE97" s="539"/>
      <c r="CF97" s="539"/>
      <c r="CG97" s="539"/>
      <c r="CH97" s="539"/>
      <c r="CI97" s="539"/>
      <c r="CJ97" s="539"/>
      <c r="CK97" s="539"/>
      <c r="CL97" s="539"/>
      <c r="CM97" s="539"/>
      <c r="CN97" s="539"/>
      <c r="CO97" s="539"/>
      <c r="CP97" s="539"/>
      <c r="CQ97" s="108"/>
      <c r="CR97" s="109"/>
      <c r="CS97" s="109"/>
      <c r="CT97" s="109"/>
      <c r="CU97" s="129"/>
    </row>
    <row r="98" spans="2:99" ht="9.75" customHeight="1">
      <c r="B98" s="607"/>
      <c r="C98" s="546"/>
      <c r="D98" s="546"/>
      <c r="E98" s="546"/>
      <c r="F98" s="546"/>
      <c r="G98" s="546"/>
      <c r="H98" s="546"/>
      <c r="I98" s="546"/>
      <c r="J98" s="546"/>
      <c r="K98" s="546"/>
      <c r="L98" s="546"/>
      <c r="M98" s="546"/>
      <c r="N98" s="546"/>
      <c r="O98" s="546"/>
      <c r="P98" s="546"/>
      <c r="Q98" s="546"/>
      <c r="R98" s="546"/>
      <c r="S98" s="546"/>
      <c r="T98" s="546"/>
      <c r="U98" s="546"/>
      <c r="V98" s="546"/>
      <c r="W98" s="584"/>
      <c r="X98" s="127"/>
      <c r="Y98" s="109"/>
      <c r="Z98" s="109"/>
      <c r="AA98" s="109"/>
      <c r="AB98" s="108"/>
      <c r="AC98" s="539"/>
      <c r="AD98" s="539"/>
      <c r="AE98" s="539"/>
      <c r="AF98" s="539"/>
      <c r="AG98" s="539"/>
      <c r="AH98" s="539"/>
      <c r="AI98" s="539"/>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108"/>
      <c r="BF98" s="109"/>
      <c r="BG98" s="109"/>
      <c r="BH98" s="109"/>
      <c r="BI98" s="128"/>
      <c r="BJ98" s="127"/>
      <c r="BK98" s="109"/>
      <c r="BL98" s="109"/>
      <c r="BM98" s="109"/>
      <c r="BN98" s="108"/>
      <c r="BO98" s="539"/>
      <c r="BP98" s="539"/>
      <c r="BQ98" s="539"/>
      <c r="BR98" s="539"/>
      <c r="BS98" s="539"/>
      <c r="BT98" s="539"/>
      <c r="BU98" s="539"/>
      <c r="BV98" s="539"/>
      <c r="BW98" s="539"/>
      <c r="BX98" s="539"/>
      <c r="BY98" s="539"/>
      <c r="BZ98" s="539"/>
      <c r="CA98" s="539"/>
      <c r="CB98" s="539"/>
      <c r="CC98" s="539"/>
      <c r="CD98" s="539"/>
      <c r="CE98" s="539"/>
      <c r="CF98" s="539"/>
      <c r="CG98" s="539"/>
      <c r="CH98" s="539"/>
      <c r="CI98" s="539"/>
      <c r="CJ98" s="539"/>
      <c r="CK98" s="539"/>
      <c r="CL98" s="539"/>
      <c r="CM98" s="539"/>
      <c r="CN98" s="539"/>
      <c r="CO98" s="539"/>
      <c r="CP98" s="539"/>
      <c r="CQ98" s="108"/>
      <c r="CR98" s="109"/>
      <c r="CS98" s="109"/>
      <c r="CT98" s="109"/>
      <c r="CU98" s="129"/>
    </row>
    <row r="99" spans="2:99" ht="9.75" customHeight="1">
      <c r="B99" s="607"/>
      <c r="C99" s="546"/>
      <c r="D99" s="546"/>
      <c r="E99" s="546"/>
      <c r="F99" s="546"/>
      <c r="G99" s="546"/>
      <c r="H99" s="546"/>
      <c r="I99" s="546"/>
      <c r="J99" s="546"/>
      <c r="K99" s="546"/>
      <c r="L99" s="546"/>
      <c r="M99" s="546"/>
      <c r="N99" s="546"/>
      <c r="O99" s="546"/>
      <c r="P99" s="546"/>
      <c r="Q99" s="546"/>
      <c r="R99" s="546"/>
      <c r="S99" s="546"/>
      <c r="T99" s="546"/>
      <c r="U99" s="546"/>
      <c r="V99" s="546"/>
      <c r="W99" s="584"/>
      <c r="X99" s="127"/>
      <c r="Y99" s="109"/>
      <c r="Z99" s="109"/>
      <c r="AA99" s="109"/>
      <c r="AB99" s="108"/>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108"/>
      <c r="BF99" s="109"/>
      <c r="BG99" s="109"/>
      <c r="BH99" s="109"/>
      <c r="BI99" s="128"/>
      <c r="BJ99" s="127"/>
      <c r="BK99" s="109"/>
      <c r="BL99" s="109"/>
      <c r="BM99" s="109"/>
      <c r="BN99" s="108"/>
      <c r="BO99" s="539"/>
      <c r="BP99" s="539"/>
      <c r="BQ99" s="539"/>
      <c r="BR99" s="539"/>
      <c r="BS99" s="539"/>
      <c r="BT99" s="539"/>
      <c r="BU99" s="539"/>
      <c r="BV99" s="539"/>
      <c r="BW99" s="539"/>
      <c r="BX99" s="539"/>
      <c r="BY99" s="539"/>
      <c r="BZ99" s="539"/>
      <c r="CA99" s="539"/>
      <c r="CB99" s="539"/>
      <c r="CC99" s="539"/>
      <c r="CD99" s="539"/>
      <c r="CE99" s="539"/>
      <c r="CF99" s="539"/>
      <c r="CG99" s="539"/>
      <c r="CH99" s="539"/>
      <c r="CI99" s="539"/>
      <c r="CJ99" s="539"/>
      <c r="CK99" s="539"/>
      <c r="CL99" s="539"/>
      <c r="CM99" s="539"/>
      <c r="CN99" s="539"/>
      <c r="CO99" s="539"/>
      <c r="CP99" s="539"/>
      <c r="CQ99" s="108"/>
      <c r="CR99" s="109"/>
      <c r="CS99" s="109"/>
      <c r="CT99" s="109"/>
      <c r="CU99" s="129"/>
    </row>
    <row r="100" spans="2:99" ht="9.75" customHeight="1">
      <c r="B100" s="607"/>
      <c r="C100" s="546"/>
      <c r="D100" s="546"/>
      <c r="E100" s="546"/>
      <c r="F100" s="546"/>
      <c r="G100" s="546"/>
      <c r="H100" s="546"/>
      <c r="I100" s="546"/>
      <c r="J100" s="546"/>
      <c r="K100" s="546"/>
      <c r="L100" s="546"/>
      <c r="M100" s="546"/>
      <c r="N100" s="546"/>
      <c r="O100" s="546"/>
      <c r="P100" s="546"/>
      <c r="Q100" s="546"/>
      <c r="R100" s="546"/>
      <c r="S100" s="546"/>
      <c r="T100" s="546"/>
      <c r="U100" s="546"/>
      <c r="V100" s="546"/>
      <c r="W100" s="584"/>
      <c r="X100" s="127"/>
      <c r="Y100" s="109"/>
      <c r="Z100" s="109"/>
      <c r="AA100" s="109"/>
      <c r="AB100" s="108"/>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108"/>
      <c r="BF100" s="109"/>
      <c r="BG100" s="109"/>
      <c r="BH100" s="109"/>
      <c r="BI100" s="128"/>
      <c r="BJ100" s="127"/>
      <c r="BK100" s="109"/>
      <c r="BL100" s="109"/>
      <c r="BM100" s="109"/>
      <c r="BN100" s="108"/>
      <c r="BO100" s="539"/>
      <c r="BP100" s="539"/>
      <c r="BQ100" s="539"/>
      <c r="BR100" s="539"/>
      <c r="BS100" s="539"/>
      <c r="BT100" s="539"/>
      <c r="BU100" s="539"/>
      <c r="BV100" s="539"/>
      <c r="BW100" s="539"/>
      <c r="BX100" s="539"/>
      <c r="BY100" s="539"/>
      <c r="BZ100" s="539"/>
      <c r="CA100" s="539"/>
      <c r="CB100" s="539"/>
      <c r="CC100" s="539"/>
      <c r="CD100" s="539"/>
      <c r="CE100" s="539"/>
      <c r="CF100" s="539"/>
      <c r="CG100" s="539"/>
      <c r="CH100" s="539"/>
      <c r="CI100" s="539"/>
      <c r="CJ100" s="539"/>
      <c r="CK100" s="539"/>
      <c r="CL100" s="539"/>
      <c r="CM100" s="539"/>
      <c r="CN100" s="539"/>
      <c r="CO100" s="539"/>
      <c r="CP100" s="539"/>
      <c r="CQ100" s="108"/>
      <c r="CR100" s="109"/>
      <c r="CS100" s="109"/>
      <c r="CT100" s="109"/>
      <c r="CU100" s="129"/>
    </row>
    <row r="101" spans="2:99" ht="9.75" customHeight="1">
      <c r="B101" s="607"/>
      <c r="C101" s="546"/>
      <c r="D101" s="546"/>
      <c r="E101" s="546"/>
      <c r="F101" s="546"/>
      <c r="G101" s="546"/>
      <c r="H101" s="546"/>
      <c r="I101" s="546"/>
      <c r="J101" s="546"/>
      <c r="K101" s="546"/>
      <c r="L101" s="546"/>
      <c r="M101" s="546"/>
      <c r="N101" s="546"/>
      <c r="O101" s="546"/>
      <c r="P101" s="546"/>
      <c r="Q101" s="546"/>
      <c r="R101" s="546"/>
      <c r="S101" s="546"/>
      <c r="T101" s="546"/>
      <c r="U101" s="546"/>
      <c r="V101" s="546"/>
      <c r="W101" s="584"/>
      <c r="X101" s="127"/>
      <c r="Y101" s="109"/>
      <c r="Z101" s="109"/>
      <c r="AA101" s="109"/>
      <c r="AB101" s="108"/>
      <c r="AC101" s="539"/>
      <c r="AD101" s="539"/>
      <c r="AE101" s="539"/>
      <c r="AF101" s="539"/>
      <c r="AG101" s="539"/>
      <c r="AH101" s="539"/>
      <c r="AI101" s="539"/>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108"/>
      <c r="BF101" s="109"/>
      <c r="BG101" s="109"/>
      <c r="BH101" s="109"/>
      <c r="BI101" s="128"/>
      <c r="BJ101" s="127"/>
      <c r="BK101" s="109"/>
      <c r="BL101" s="109"/>
      <c r="BM101" s="109"/>
      <c r="BN101" s="108"/>
      <c r="BO101" s="539"/>
      <c r="BP101" s="539"/>
      <c r="BQ101" s="539"/>
      <c r="BR101" s="539"/>
      <c r="BS101" s="539"/>
      <c r="BT101" s="539"/>
      <c r="BU101" s="539"/>
      <c r="BV101" s="539"/>
      <c r="BW101" s="539"/>
      <c r="BX101" s="539"/>
      <c r="BY101" s="539"/>
      <c r="BZ101" s="539"/>
      <c r="CA101" s="539"/>
      <c r="CB101" s="539"/>
      <c r="CC101" s="539"/>
      <c r="CD101" s="539"/>
      <c r="CE101" s="539"/>
      <c r="CF101" s="539"/>
      <c r="CG101" s="539"/>
      <c r="CH101" s="539"/>
      <c r="CI101" s="539"/>
      <c r="CJ101" s="539"/>
      <c r="CK101" s="539"/>
      <c r="CL101" s="539"/>
      <c r="CM101" s="539"/>
      <c r="CN101" s="539"/>
      <c r="CO101" s="539"/>
      <c r="CP101" s="539"/>
      <c r="CQ101" s="108"/>
      <c r="CR101" s="109"/>
      <c r="CS101" s="109"/>
      <c r="CT101" s="109"/>
      <c r="CU101" s="129"/>
    </row>
    <row r="102" spans="2:99" ht="9.75" customHeight="1">
      <c r="B102" s="607"/>
      <c r="C102" s="546"/>
      <c r="D102" s="546"/>
      <c r="E102" s="546"/>
      <c r="F102" s="546"/>
      <c r="G102" s="546"/>
      <c r="H102" s="546"/>
      <c r="I102" s="546"/>
      <c r="J102" s="546"/>
      <c r="K102" s="546"/>
      <c r="L102" s="546"/>
      <c r="M102" s="546"/>
      <c r="N102" s="546"/>
      <c r="O102" s="546"/>
      <c r="P102" s="546"/>
      <c r="Q102" s="546"/>
      <c r="R102" s="546"/>
      <c r="S102" s="546"/>
      <c r="T102" s="546"/>
      <c r="U102" s="546"/>
      <c r="V102" s="546"/>
      <c r="W102" s="584"/>
      <c r="X102" s="127"/>
      <c r="Y102" s="109"/>
      <c r="Z102" s="109"/>
      <c r="AA102" s="109"/>
      <c r="AB102" s="108"/>
      <c r="AC102" s="539"/>
      <c r="AD102" s="539"/>
      <c r="AE102" s="539"/>
      <c r="AF102" s="539"/>
      <c r="AG102" s="539"/>
      <c r="AH102" s="539"/>
      <c r="AI102" s="539"/>
      <c r="AJ102" s="539"/>
      <c r="AK102" s="539"/>
      <c r="AL102" s="539"/>
      <c r="AM102" s="539"/>
      <c r="AN102" s="539"/>
      <c r="AO102" s="539"/>
      <c r="AP102" s="539"/>
      <c r="AQ102" s="539"/>
      <c r="AR102" s="539"/>
      <c r="AS102" s="539"/>
      <c r="AT102" s="539"/>
      <c r="AU102" s="539"/>
      <c r="AV102" s="539"/>
      <c r="AW102" s="539"/>
      <c r="AX102" s="539"/>
      <c r="AY102" s="539"/>
      <c r="AZ102" s="539"/>
      <c r="BA102" s="539"/>
      <c r="BB102" s="539"/>
      <c r="BC102" s="539"/>
      <c r="BD102" s="539"/>
      <c r="BE102" s="108"/>
      <c r="BF102" s="109"/>
      <c r="BG102" s="109"/>
      <c r="BH102" s="109"/>
      <c r="BI102" s="128"/>
      <c r="BJ102" s="127"/>
      <c r="BK102" s="109"/>
      <c r="BL102" s="109"/>
      <c r="BM102" s="109"/>
      <c r="BN102" s="108"/>
      <c r="BO102" s="539"/>
      <c r="BP102" s="539"/>
      <c r="BQ102" s="539"/>
      <c r="BR102" s="539"/>
      <c r="BS102" s="539"/>
      <c r="BT102" s="539"/>
      <c r="BU102" s="539"/>
      <c r="BV102" s="539"/>
      <c r="BW102" s="539"/>
      <c r="BX102" s="539"/>
      <c r="BY102" s="539"/>
      <c r="BZ102" s="539"/>
      <c r="CA102" s="539"/>
      <c r="CB102" s="539"/>
      <c r="CC102" s="539"/>
      <c r="CD102" s="539"/>
      <c r="CE102" s="539"/>
      <c r="CF102" s="539"/>
      <c r="CG102" s="539"/>
      <c r="CH102" s="539"/>
      <c r="CI102" s="539"/>
      <c r="CJ102" s="539"/>
      <c r="CK102" s="539"/>
      <c r="CL102" s="539"/>
      <c r="CM102" s="539"/>
      <c r="CN102" s="539"/>
      <c r="CO102" s="539"/>
      <c r="CP102" s="539"/>
      <c r="CQ102" s="108"/>
      <c r="CR102" s="109"/>
      <c r="CS102" s="109"/>
      <c r="CT102" s="109"/>
      <c r="CU102" s="129"/>
    </row>
    <row r="103" spans="2:99" ht="9.75" customHeight="1">
      <c r="B103" s="607"/>
      <c r="C103" s="546"/>
      <c r="D103" s="546"/>
      <c r="E103" s="546"/>
      <c r="F103" s="546"/>
      <c r="G103" s="546"/>
      <c r="H103" s="546"/>
      <c r="I103" s="546"/>
      <c r="J103" s="546"/>
      <c r="K103" s="546"/>
      <c r="L103" s="546"/>
      <c r="M103" s="546"/>
      <c r="N103" s="546"/>
      <c r="O103" s="546"/>
      <c r="P103" s="546"/>
      <c r="Q103" s="546"/>
      <c r="R103" s="546"/>
      <c r="S103" s="546"/>
      <c r="T103" s="546"/>
      <c r="U103" s="546"/>
      <c r="V103" s="546"/>
      <c r="W103" s="584"/>
      <c r="X103" s="127"/>
      <c r="Y103" s="109"/>
      <c r="Z103" s="109"/>
      <c r="AA103" s="109"/>
      <c r="AB103" s="108"/>
      <c r="AC103" s="539"/>
      <c r="AD103" s="539"/>
      <c r="AE103" s="539"/>
      <c r="AF103" s="539"/>
      <c r="AG103" s="539"/>
      <c r="AH103" s="539"/>
      <c r="AI103" s="539"/>
      <c r="AJ103" s="539"/>
      <c r="AK103" s="539"/>
      <c r="AL103" s="539"/>
      <c r="AM103" s="539"/>
      <c r="AN103" s="539"/>
      <c r="AO103" s="539"/>
      <c r="AP103" s="539"/>
      <c r="AQ103" s="539"/>
      <c r="AR103" s="539"/>
      <c r="AS103" s="539"/>
      <c r="AT103" s="539"/>
      <c r="AU103" s="539"/>
      <c r="AV103" s="539"/>
      <c r="AW103" s="539"/>
      <c r="AX103" s="539"/>
      <c r="AY103" s="539"/>
      <c r="AZ103" s="539"/>
      <c r="BA103" s="539"/>
      <c r="BB103" s="539"/>
      <c r="BC103" s="539"/>
      <c r="BD103" s="539"/>
      <c r="BE103" s="108"/>
      <c r="BF103" s="109"/>
      <c r="BG103" s="109"/>
      <c r="BH103" s="109"/>
      <c r="BI103" s="128"/>
      <c r="BJ103" s="127"/>
      <c r="BK103" s="109"/>
      <c r="BL103" s="109"/>
      <c r="BM103" s="109"/>
      <c r="BN103" s="108"/>
      <c r="BO103" s="539"/>
      <c r="BP103" s="539"/>
      <c r="BQ103" s="539"/>
      <c r="BR103" s="539"/>
      <c r="BS103" s="539"/>
      <c r="BT103" s="539"/>
      <c r="BU103" s="539"/>
      <c r="BV103" s="539"/>
      <c r="BW103" s="539"/>
      <c r="BX103" s="539"/>
      <c r="BY103" s="539"/>
      <c r="BZ103" s="539"/>
      <c r="CA103" s="539"/>
      <c r="CB103" s="539"/>
      <c r="CC103" s="539"/>
      <c r="CD103" s="539"/>
      <c r="CE103" s="539"/>
      <c r="CF103" s="539"/>
      <c r="CG103" s="539"/>
      <c r="CH103" s="539"/>
      <c r="CI103" s="539"/>
      <c r="CJ103" s="539"/>
      <c r="CK103" s="539"/>
      <c r="CL103" s="539"/>
      <c r="CM103" s="539"/>
      <c r="CN103" s="539"/>
      <c r="CO103" s="539"/>
      <c r="CP103" s="539"/>
      <c r="CQ103" s="108"/>
      <c r="CR103" s="109"/>
      <c r="CS103" s="109"/>
      <c r="CT103" s="109"/>
      <c r="CU103" s="129"/>
    </row>
    <row r="104" spans="2:99" ht="9.75" customHeight="1">
      <c r="B104" s="607"/>
      <c r="C104" s="546"/>
      <c r="D104" s="546"/>
      <c r="E104" s="546"/>
      <c r="F104" s="546"/>
      <c r="G104" s="546"/>
      <c r="H104" s="546"/>
      <c r="I104" s="546"/>
      <c r="J104" s="546"/>
      <c r="K104" s="546"/>
      <c r="L104" s="546"/>
      <c r="M104" s="546"/>
      <c r="N104" s="546"/>
      <c r="O104" s="546"/>
      <c r="P104" s="546"/>
      <c r="Q104" s="546"/>
      <c r="R104" s="546"/>
      <c r="S104" s="546"/>
      <c r="T104" s="546"/>
      <c r="U104" s="546"/>
      <c r="V104" s="546"/>
      <c r="W104" s="584"/>
      <c r="X104" s="127"/>
      <c r="Y104" s="109"/>
      <c r="Z104" s="109"/>
      <c r="AA104" s="109"/>
      <c r="AB104" s="108"/>
      <c r="AC104" s="539"/>
      <c r="AD104" s="539"/>
      <c r="AE104" s="539"/>
      <c r="AF104" s="539"/>
      <c r="AG104" s="539"/>
      <c r="AH104" s="539"/>
      <c r="AI104" s="539"/>
      <c r="AJ104" s="539"/>
      <c r="AK104" s="539"/>
      <c r="AL104" s="539"/>
      <c r="AM104" s="539"/>
      <c r="AN104" s="539"/>
      <c r="AO104" s="539"/>
      <c r="AP104" s="539"/>
      <c r="AQ104" s="539"/>
      <c r="AR104" s="539"/>
      <c r="AS104" s="539"/>
      <c r="AT104" s="539"/>
      <c r="AU104" s="539"/>
      <c r="AV104" s="539"/>
      <c r="AW104" s="539"/>
      <c r="AX104" s="539"/>
      <c r="AY104" s="539"/>
      <c r="AZ104" s="539"/>
      <c r="BA104" s="539"/>
      <c r="BB104" s="539"/>
      <c r="BC104" s="539"/>
      <c r="BD104" s="539"/>
      <c r="BE104" s="108"/>
      <c r="BF104" s="109"/>
      <c r="BG104" s="109"/>
      <c r="BH104" s="109"/>
      <c r="BI104" s="128"/>
      <c r="BJ104" s="127"/>
      <c r="BK104" s="109"/>
      <c r="BL104" s="109"/>
      <c r="BM104" s="109"/>
      <c r="BN104" s="108"/>
      <c r="BO104" s="539"/>
      <c r="BP104" s="539"/>
      <c r="BQ104" s="539"/>
      <c r="BR104" s="539"/>
      <c r="BS104" s="539"/>
      <c r="BT104" s="539"/>
      <c r="BU104" s="539"/>
      <c r="BV104" s="539"/>
      <c r="BW104" s="539"/>
      <c r="BX104" s="539"/>
      <c r="BY104" s="539"/>
      <c r="BZ104" s="539"/>
      <c r="CA104" s="539"/>
      <c r="CB104" s="539"/>
      <c r="CC104" s="539"/>
      <c r="CD104" s="539"/>
      <c r="CE104" s="539"/>
      <c r="CF104" s="539"/>
      <c r="CG104" s="539"/>
      <c r="CH104" s="539"/>
      <c r="CI104" s="539"/>
      <c r="CJ104" s="539"/>
      <c r="CK104" s="539"/>
      <c r="CL104" s="539"/>
      <c r="CM104" s="539"/>
      <c r="CN104" s="539"/>
      <c r="CO104" s="539"/>
      <c r="CP104" s="539"/>
      <c r="CQ104" s="108"/>
      <c r="CR104" s="109"/>
      <c r="CS104" s="109"/>
      <c r="CT104" s="109"/>
      <c r="CU104" s="129"/>
    </row>
    <row r="105" spans="2:99" ht="9.75" customHeight="1">
      <c r="B105" s="607"/>
      <c r="C105" s="546"/>
      <c r="D105" s="546"/>
      <c r="E105" s="546"/>
      <c r="F105" s="546"/>
      <c r="G105" s="546"/>
      <c r="H105" s="546"/>
      <c r="I105" s="546"/>
      <c r="J105" s="546"/>
      <c r="K105" s="546"/>
      <c r="L105" s="546"/>
      <c r="M105" s="546"/>
      <c r="N105" s="546"/>
      <c r="O105" s="546"/>
      <c r="P105" s="546"/>
      <c r="Q105" s="546"/>
      <c r="R105" s="546"/>
      <c r="S105" s="546"/>
      <c r="T105" s="546"/>
      <c r="U105" s="546"/>
      <c r="V105" s="546"/>
      <c r="W105" s="584"/>
      <c r="X105" s="127"/>
      <c r="Y105" s="109"/>
      <c r="Z105" s="109"/>
      <c r="AA105" s="109"/>
      <c r="AB105" s="108"/>
      <c r="AC105" s="539"/>
      <c r="AD105" s="539"/>
      <c r="AE105" s="539"/>
      <c r="AF105" s="539"/>
      <c r="AG105" s="539"/>
      <c r="AH105" s="539"/>
      <c r="AI105" s="539"/>
      <c r="AJ105" s="539"/>
      <c r="AK105" s="539"/>
      <c r="AL105" s="539"/>
      <c r="AM105" s="539"/>
      <c r="AN105" s="539"/>
      <c r="AO105" s="539"/>
      <c r="AP105" s="539"/>
      <c r="AQ105" s="539"/>
      <c r="AR105" s="539"/>
      <c r="AS105" s="539"/>
      <c r="AT105" s="539"/>
      <c r="AU105" s="539"/>
      <c r="AV105" s="539"/>
      <c r="AW105" s="539"/>
      <c r="AX105" s="539"/>
      <c r="AY105" s="539"/>
      <c r="AZ105" s="539"/>
      <c r="BA105" s="539"/>
      <c r="BB105" s="539"/>
      <c r="BC105" s="539"/>
      <c r="BD105" s="539"/>
      <c r="BE105" s="108"/>
      <c r="BF105" s="109"/>
      <c r="BG105" s="109"/>
      <c r="BH105" s="109"/>
      <c r="BI105" s="128"/>
      <c r="BJ105" s="127"/>
      <c r="BK105" s="109"/>
      <c r="BL105" s="109"/>
      <c r="BM105" s="109"/>
      <c r="BN105" s="108"/>
      <c r="BO105" s="539"/>
      <c r="BP105" s="539"/>
      <c r="BQ105" s="539"/>
      <c r="BR105" s="539"/>
      <c r="BS105" s="539"/>
      <c r="BT105" s="539"/>
      <c r="BU105" s="539"/>
      <c r="BV105" s="539"/>
      <c r="BW105" s="539"/>
      <c r="BX105" s="539"/>
      <c r="BY105" s="539"/>
      <c r="BZ105" s="539"/>
      <c r="CA105" s="539"/>
      <c r="CB105" s="539"/>
      <c r="CC105" s="539"/>
      <c r="CD105" s="539"/>
      <c r="CE105" s="539"/>
      <c r="CF105" s="539"/>
      <c r="CG105" s="539"/>
      <c r="CH105" s="539"/>
      <c r="CI105" s="539"/>
      <c r="CJ105" s="539"/>
      <c r="CK105" s="539"/>
      <c r="CL105" s="539"/>
      <c r="CM105" s="539"/>
      <c r="CN105" s="539"/>
      <c r="CO105" s="539"/>
      <c r="CP105" s="539"/>
      <c r="CQ105" s="108"/>
      <c r="CR105" s="109"/>
      <c r="CS105" s="109"/>
      <c r="CT105" s="109"/>
      <c r="CU105" s="129"/>
    </row>
    <row r="106" spans="2:99" ht="9.75" customHeight="1">
      <c r="B106" s="607"/>
      <c r="C106" s="546"/>
      <c r="D106" s="546"/>
      <c r="E106" s="546"/>
      <c r="F106" s="546"/>
      <c r="G106" s="546"/>
      <c r="H106" s="546"/>
      <c r="I106" s="546"/>
      <c r="J106" s="546"/>
      <c r="K106" s="546"/>
      <c r="L106" s="546"/>
      <c r="M106" s="546"/>
      <c r="N106" s="546"/>
      <c r="O106" s="546"/>
      <c r="P106" s="546"/>
      <c r="Q106" s="546"/>
      <c r="R106" s="546"/>
      <c r="S106" s="546"/>
      <c r="T106" s="546"/>
      <c r="U106" s="546"/>
      <c r="V106" s="546"/>
      <c r="W106" s="584"/>
      <c r="X106" s="127"/>
      <c r="Y106" s="109"/>
      <c r="Z106" s="109"/>
      <c r="AA106" s="109"/>
      <c r="AB106" s="108"/>
      <c r="AC106" s="539"/>
      <c r="AD106" s="539"/>
      <c r="AE106" s="539"/>
      <c r="AF106" s="539"/>
      <c r="AG106" s="539"/>
      <c r="AH106" s="539"/>
      <c r="AI106" s="539"/>
      <c r="AJ106" s="539"/>
      <c r="AK106" s="539"/>
      <c r="AL106" s="539"/>
      <c r="AM106" s="539"/>
      <c r="AN106" s="539"/>
      <c r="AO106" s="539"/>
      <c r="AP106" s="539"/>
      <c r="AQ106" s="539"/>
      <c r="AR106" s="539"/>
      <c r="AS106" s="539"/>
      <c r="AT106" s="539"/>
      <c r="AU106" s="539"/>
      <c r="AV106" s="539"/>
      <c r="AW106" s="539"/>
      <c r="AX106" s="539"/>
      <c r="AY106" s="539"/>
      <c r="AZ106" s="539"/>
      <c r="BA106" s="539"/>
      <c r="BB106" s="539"/>
      <c r="BC106" s="539"/>
      <c r="BD106" s="539"/>
      <c r="BE106" s="108"/>
      <c r="BF106" s="109"/>
      <c r="BG106" s="109"/>
      <c r="BH106" s="109"/>
      <c r="BI106" s="128"/>
      <c r="BJ106" s="127"/>
      <c r="BK106" s="109"/>
      <c r="BL106" s="109"/>
      <c r="BM106" s="109"/>
      <c r="BN106" s="108"/>
      <c r="BO106" s="539"/>
      <c r="BP106" s="539"/>
      <c r="BQ106" s="539"/>
      <c r="BR106" s="539"/>
      <c r="BS106" s="539"/>
      <c r="BT106" s="539"/>
      <c r="BU106" s="539"/>
      <c r="BV106" s="539"/>
      <c r="BW106" s="539"/>
      <c r="BX106" s="539"/>
      <c r="BY106" s="539"/>
      <c r="BZ106" s="539"/>
      <c r="CA106" s="539"/>
      <c r="CB106" s="539"/>
      <c r="CC106" s="539"/>
      <c r="CD106" s="539"/>
      <c r="CE106" s="539"/>
      <c r="CF106" s="539"/>
      <c r="CG106" s="539"/>
      <c r="CH106" s="539"/>
      <c r="CI106" s="539"/>
      <c r="CJ106" s="539"/>
      <c r="CK106" s="539"/>
      <c r="CL106" s="539"/>
      <c r="CM106" s="539"/>
      <c r="CN106" s="539"/>
      <c r="CO106" s="539"/>
      <c r="CP106" s="539"/>
      <c r="CQ106" s="108"/>
      <c r="CR106" s="109"/>
      <c r="CS106" s="109"/>
      <c r="CT106" s="109"/>
      <c r="CU106" s="129"/>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6"/>
      <c r="X107" s="130"/>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2"/>
      <c r="BJ107" s="130"/>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3"/>
    </row>
    <row r="108" spans="2:99" ht="7.5" customHeight="1">
      <c r="B108" s="644" t="s">
        <v>223</v>
      </c>
      <c r="C108" s="645"/>
      <c r="D108" s="645"/>
      <c r="E108" s="645"/>
      <c r="F108" s="645"/>
      <c r="G108" s="645"/>
      <c r="H108" s="650" t="s">
        <v>208</v>
      </c>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50"/>
      <c r="CC108" s="650"/>
      <c r="CD108" s="650"/>
      <c r="CE108" s="650"/>
      <c r="CF108" s="650"/>
      <c r="CG108" s="650"/>
      <c r="CH108" s="650"/>
      <c r="CI108" s="650"/>
      <c r="CJ108" s="650"/>
      <c r="CK108" s="650"/>
      <c r="CL108" s="650"/>
      <c r="CM108" s="650"/>
      <c r="CN108" s="650"/>
      <c r="CO108" s="650"/>
      <c r="CP108" s="650"/>
      <c r="CQ108" s="650"/>
      <c r="CR108" s="650"/>
      <c r="CS108" s="650"/>
      <c r="CT108" s="650"/>
      <c r="CU108" s="651"/>
    </row>
    <row r="109" spans="2:99" ht="7.5" customHeight="1">
      <c r="B109" s="646"/>
      <c r="C109" s="647"/>
      <c r="D109" s="647"/>
      <c r="E109" s="647"/>
      <c r="F109" s="647"/>
      <c r="G109" s="647"/>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T109" s="652"/>
      <c r="AU109" s="652"/>
      <c r="AV109" s="652"/>
      <c r="AW109" s="652"/>
      <c r="AX109" s="652"/>
      <c r="AY109" s="652"/>
      <c r="AZ109" s="652"/>
      <c r="BA109" s="652"/>
      <c r="BB109" s="652"/>
      <c r="BC109" s="652"/>
      <c r="BD109" s="652"/>
      <c r="BE109" s="652"/>
      <c r="BF109" s="652"/>
      <c r="BG109" s="652"/>
      <c r="BH109" s="652"/>
      <c r="BI109" s="652"/>
      <c r="BJ109" s="652"/>
      <c r="BK109" s="652"/>
      <c r="BL109" s="652"/>
      <c r="BM109" s="652"/>
      <c r="BN109" s="652"/>
      <c r="BO109" s="652"/>
      <c r="BP109" s="652"/>
      <c r="BQ109" s="652"/>
      <c r="BR109" s="652"/>
      <c r="BS109" s="652"/>
      <c r="BT109" s="652"/>
      <c r="BU109" s="652"/>
      <c r="BV109" s="652"/>
      <c r="BW109" s="652"/>
      <c r="BX109" s="652"/>
      <c r="BY109" s="652"/>
      <c r="BZ109" s="652"/>
      <c r="CA109" s="652"/>
      <c r="CB109" s="652"/>
      <c r="CC109" s="652"/>
      <c r="CD109" s="652"/>
      <c r="CE109" s="652"/>
      <c r="CF109" s="652"/>
      <c r="CG109" s="652"/>
      <c r="CH109" s="652"/>
      <c r="CI109" s="652"/>
      <c r="CJ109" s="652"/>
      <c r="CK109" s="652"/>
      <c r="CL109" s="652"/>
      <c r="CM109" s="652"/>
      <c r="CN109" s="652"/>
      <c r="CO109" s="652"/>
      <c r="CP109" s="652"/>
      <c r="CQ109" s="652"/>
      <c r="CR109" s="652"/>
      <c r="CS109" s="652"/>
      <c r="CT109" s="652"/>
      <c r="CU109" s="653"/>
    </row>
    <row r="110" spans="2:99" ht="7.5" customHeight="1">
      <c r="B110" s="646"/>
      <c r="C110" s="647"/>
      <c r="D110" s="647"/>
      <c r="E110" s="647"/>
      <c r="F110" s="647"/>
      <c r="G110" s="647"/>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c r="AN110" s="652"/>
      <c r="AO110" s="652"/>
      <c r="AP110" s="652"/>
      <c r="AQ110" s="652"/>
      <c r="AR110" s="652"/>
      <c r="AS110" s="652"/>
      <c r="AT110" s="652"/>
      <c r="AU110" s="652"/>
      <c r="AV110" s="652"/>
      <c r="AW110" s="652"/>
      <c r="AX110" s="652"/>
      <c r="AY110" s="652"/>
      <c r="AZ110" s="652"/>
      <c r="BA110" s="652"/>
      <c r="BB110" s="652"/>
      <c r="BC110" s="652"/>
      <c r="BD110" s="652"/>
      <c r="BE110" s="652"/>
      <c r="BF110" s="652"/>
      <c r="BG110" s="652"/>
      <c r="BH110" s="652"/>
      <c r="BI110" s="652"/>
      <c r="BJ110" s="652"/>
      <c r="BK110" s="652"/>
      <c r="BL110" s="652"/>
      <c r="BM110" s="652"/>
      <c r="BN110" s="652"/>
      <c r="BO110" s="652"/>
      <c r="BP110" s="652"/>
      <c r="BQ110" s="652"/>
      <c r="BR110" s="652"/>
      <c r="BS110" s="652"/>
      <c r="BT110" s="652"/>
      <c r="BU110" s="652"/>
      <c r="BV110" s="652"/>
      <c r="BW110" s="652"/>
      <c r="BX110" s="652"/>
      <c r="BY110" s="652"/>
      <c r="BZ110" s="652"/>
      <c r="CA110" s="652"/>
      <c r="CB110" s="652"/>
      <c r="CC110" s="652"/>
      <c r="CD110" s="652"/>
      <c r="CE110" s="652"/>
      <c r="CF110" s="652"/>
      <c r="CG110" s="652"/>
      <c r="CH110" s="652"/>
      <c r="CI110" s="652"/>
      <c r="CJ110" s="652"/>
      <c r="CK110" s="652"/>
      <c r="CL110" s="652"/>
      <c r="CM110" s="652"/>
      <c r="CN110" s="652"/>
      <c r="CO110" s="652"/>
      <c r="CP110" s="652"/>
      <c r="CQ110" s="652"/>
      <c r="CR110" s="652"/>
      <c r="CS110" s="652"/>
      <c r="CT110" s="652"/>
      <c r="CU110" s="653"/>
    </row>
    <row r="111" spans="2:99" ht="7.5" customHeight="1" thickBot="1">
      <c r="B111" s="648"/>
      <c r="C111" s="649"/>
      <c r="D111" s="649"/>
      <c r="E111" s="649"/>
      <c r="F111" s="649"/>
      <c r="G111" s="649"/>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c r="AO111" s="654"/>
      <c r="AP111" s="654"/>
      <c r="AQ111" s="654"/>
      <c r="AR111" s="654"/>
      <c r="AS111" s="654"/>
      <c r="AT111" s="654"/>
      <c r="AU111" s="654"/>
      <c r="AV111" s="654"/>
      <c r="AW111" s="654"/>
      <c r="AX111" s="654"/>
      <c r="AY111" s="654"/>
      <c r="AZ111" s="654"/>
      <c r="BA111" s="654"/>
      <c r="BB111" s="654"/>
      <c r="BC111" s="654"/>
      <c r="BD111" s="654"/>
      <c r="BE111" s="654"/>
      <c r="BF111" s="654"/>
      <c r="BG111" s="654"/>
      <c r="BH111" s="654"/>
      <c r="BI111" s="654"/>
      <c r="BJ111" s="654"/>
      <c r="BK111" s="654"/>
      <c r="BL111" s="654"/>
      <c r="BM111" s="654"/>
      <c r="BN111" s="654"/>
      <c r="BO111" s="654"/>
      <c r="BP111" s="654"/>
      <c r="BQ111" s="654"/>
      <c r="BR111" s="654"/>
      <c r="BS111" s="654"/>
      <c r="BT111" s="654"/>
      <c r="BU111" s="654"/>
      <c r="BV111" s="654"/>
      <c r="BW111" s="654"/>
      <c r="BX111" s="654"/>
      <c r="BY111" s="654"/>
      <c r="BZ111" s="654"/>
      <c r="CA111" s="654"/>
      <c r="CB111" s="654"/>
      <c r="CC111" s="654"/>
      <c r="CD111" s="654"/>
      <c r="CE111" s="654"/>
      <c r="CF111" s="654"/>
      <c r="CG111" s="654"/>
      <c r="CH111" s="654"/>
      <c r="CI111" s="654"/>
      <c r="CJ111" s="654"/>
      <c r="CK111" s="654"/>
      <c r="CL111" s="654"/>
      <c r="CM111" s="654"/>
      <c r="CN111" s="654"/>
      <c r="CO111" s="654"/>
      <c r="CP111" s="654"/>
      <c r="CQ111" s="654"/>
      <c r="CR111" s="654"/>
      <c r="CS111" s="654"/>
      <c r="CT111" s="654"/>
      <c r="CU111" s="655"/>
    </row>
    <row r="112" spans="2:99" ht="11" customHeight="1">
      <c r="B112" s="656"/>
      <c r="C112" s="656"/>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56"/>
      <c r="BQ112" s="656"/>
      <c r="BR112" s="656"/>
      <c r="BS112" s="656"/>
      <c r="BT112" s="656"/>
      <c r="BU112" s="656"/>
      <c r="BV112" s="656"/>
      <c r="BW112" s="656"/>
      <c r="BX112" s="656"/>
      <c r="BY112" s="656"/>
      <c r="BZ112" s="656"/>
      <c r="CA112" s="656"/>
      <c r="CB112" s="656"/>
      <c r="CC112" s="656"/>
      <c r="CD112" s="656"/>
      <c r="CE112" s="656"/>
      <c r="CF112" s="656"/>
      <c r="CG112" s="656"/>
      <c r="CH112" s="656"/>
      <c r="CI112" s="656"/>
      <c r="CJ112" s="656"/>
      <c r="CK112" s="656"/>
      <c r="CL112" s="656"/>
      <c r="CM112" s="656"/>
      <c r="CN112" s="656"/>
      <c r="CO112" s="656"/>
      <c r="CP112" s="656"/>
      <c r="CQ112" s="656"/>
      <c r="CR112" s="656"/>
      <c r="CS112" s="656"/>
      <c r="CT112" s="656"/>
      <c r="CU112" s="656"/>
    </row>
    <row r="113" spans="2:99" ht="11" customHeight="1">
      <c r="B113" s="657" t="s">
        <v>224</v>
      </c>
      <c r="C113" s="657"/>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57"/>
      <c r="BQ113" s="657"/>
      <c r="BR113" s="657"/>
      <c r="BS113" s="657"/>
      <c r="BT113" s="657"/>
      <c r="BU113" s="657"/>
      <c r="BV113" s="657"/>
      <c r="BW113" s="657"/>
      <c r="BX113" s="657"/>
      <c r="BY113" s="657"/>
      <c r="BZ113" s="657"/>
      <c r="CA113" s="657"/>
      <c r="CB113" s="657"/>
      <c r="CC113" s="657"/>
      <c r="CD113" s="657"/>
      <c r="CE113" s="657"/>
      <c r="CF113" s="657"/>
      <c r="CG113" s="657"/>
      <c r="CH113" s="657"/>
      <c r="CI113" s="657"/>
      <c r="CJ113" s="657"/>
      <c r="CK113" s="657"/>
      <c r="CL113" s="657"/>
      <c r="CM113" s="657"/>
      <c r="CN113" s="657"/>
      <c r="CO113" s="657"/>
      <c r="CP113" s="657"/>
      <c r="CQ113" s="657"/>
      <c r="CR113" s="657"/>
      <c r="CS113" s="657"/>
      <c r="CT113" s="657"/>
      <c r="CU113" s="657"/>
    </row>
    <row r="114" spans="2:99" ht="11" customHeight="1">
      <c r="B114" s="657" t="s">
        <v>225</v>
      </c>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57"/>
      <c r="BQ114" s="657"/>
      <c r="BR114" s="657"/>
      <c r="BS114" s="657"/>
      <c r="BT114" s="657"/>
      <c r="BU114" s="657"/>
      <c r="BV114" s="657"/>
      <c r="BW114" s="657"/>
      <c r="BX114" s="657"/>
      <c r="BY114" s="657"/>
      <c r="BZ114" s="657"/>
      <c r="CA114" s="657"/>
      <c r="CB114" s="657"/>
      <c r="CC114" s="657"/>
      <c r="CD114" s="657"/>
      <c r="CE114" s="657"/>
      <c r="CF114" s="657"/>
      <c r="CG114" s="657"/>
      <c r="CH114" s="657"/>
      <c r="CI114" s="657"/>
      <c r="CJ114" s="657"/>
      <c r="CK114" s="657"/>
      <c r="CL114" s="657"/>
      <c r="CM114" s="657"/>
      <c r="CN114" s="657"/>
      <c r="CO114" s="657"/>
      <c r="CP114" s="657"/>
      <c r="CQ114" s="657"/>
      <c r="CR114" s="657"/>
      <c r="CS114" s="657"/>
      <c r="CT114" s="657"/>
      <c r="CU114" s="657"/>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19" priority="1">
      <formula>($AK43&lt;&gt;"-")</formula>
    </cfRule>
  </conditionalFormatting>
  <conditionalFormatting sqref="CE43">
    <cfRule type="cellIs" dxfId="18" priority="2" operator="equal">
      <formula>"検出"</formula>
    </cfRule>
  </conditionalFormatting>
  <dataValidations count="2">
    <dataValidation type="list" allowBlank="1" showInputMessage="1" showErrorMessage="1" sqref="M16:Z17" xr:uid="{7C86DA72-0199-4F9B-9757-558B674E9C52}">
      <formula1>"持ち込み,郵送"</formula1>
    </dataValidation>
    <dataValidation allowBlank="1" showErrorMessage="1" sqref="CW43:DA43 CW45:DA45 CW47:DA47 CW49:DA49 CW51:DA51" xr:uid="{A750A9AD-3555-4765-BF43-CF20DBF54E9B}"/>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3BC76-40E8-4A4A-BDE3-24AF133B4496}">
  <sheetPr>
    <pageSetUpPr fitToPage="1"/>
  </sheetPr>
  <dimension ref="A1:DA114"/>
  <sheetViews>
    <sheetView showZeros="0" view="pageBreakPreview" topLeftCell="B1" zoomScaleNormal="115" zoomScaleSheetLayoutView="100" workbookViewId="0">
      <selection activeCell="L43" sqref="L43:Y52"/>
    </sheetView>
    <sheetView workbookViewId="1"/>
  </sheetViews>
  <sheetFormatPr defaultColWidth="14.46484375" defaultRowHeight="15" customHeight="1"/>
  <cols>
    <col min="1" max="1" width="1.6640625" style="106" customWidth="1"/>
    <col min="2" max="99" width="1.33203125" style="106" customWidth="1"/>
    <col min="100" max="100" width="8.6640625" style="106" customWidth="1"/>
    <col min="101" max="101" width="14.46484375" style="106" customWidth="1"/>
    <col min="102" max="16384" width="14.46484375" style="106"/>
  </cols>
  <sheetData>
    <row r="1" spans="1:102" ht="15" customHeight="1" thickTop="1" thickBot="1">
      <c r="CN1" s="143" t="s">
        <v>249</v>
      </c>
      <c r="CO1" s="670" t="s">
        <v>267</v>
      </c>
      <c r="CP1" s="670"/>
      <c r="CQ1" s="550" t="s">
        <v>248</v>
      </c>
      <c r="CR1" s="550"/>
      <c r="CS1" s="549">
        <f>'★成績書 (22)'!$CW$1</f>
        <v>0</v>
      </c>
      <c r="CT1" s="549"/>
      <c r="CU1" s="142" t="s">
        <v>247</v>
      </c>
      <c r="CW1" s="145">
        <f>'★成績書 (9)'!CW1</f>
        <v>0</v>
      </c>
      <c r="CX1" s="144" t="s">
        <v>250</v>
      </c>
    </row>
    <row r="2" spans="1:102" ht="9" customHeight="1" thickTop="1">
      <c r="B2" s="543" t="s">
        <v>175</v>
      </c>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row>
    <row r="3" spans="1:102" ht="9" customHeight="1">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W3" s="537" t="s">
        <v>221</v>
      </c>
    </row>
    <row r="4" spans="1:102" ht="9" customHeight="1">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W4" s="537"/>
    </row>
    <row r="5" spans="1:102" ht="9" customHeight="1">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W5" s="537"/>
    </row>
    <row r="6" spans="1:102" ht="9" customHeight="1">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Y6" s="108"/>
      <c r="BZ6" s="108"/>
      <c r="CA6" s="539" t="s">
        <v>176</v>
      </c>
      <c r="CB6" s="539"/>
      <c r="CC6" s="539"/>
      <c r="CD6" s="539"/>
      <c r="CE6" s="539"/>
      <c r="CF6" s="539"/>
      <c r="CG6" s="538" t="str">
        <f>'★成績書 (22)'!$CW$3</f>
        <v>A04942-A1</v>
      </c>
      <c r="CH6" s="538"/>
      <c r="CI6" s="538"/>
      <c r="CJ6" s="538"/>
      <c r="CK6" s="538"/>
      <c r="CL6" s="538"/>
      <c r="CM6" s="538"/>
      <c r="CN6" s="538"/>
      <c r="CO6" s="538"/>
      <c r="CP6" s="538"/>
      <c r="CQ6" s="539" t="s">
        <v>189</v>
      </c>
      <c r="CR6" s="540" t="str">
        <f>CO1</f>
        <v>22</v>
      </c>
      <c r="CS6" s="540"/>
      <c r="CT6" s="540"/>
      <c r="CU6" s="540"/>
      <c r="CW6" s="537"/>
    </row>
    <row r="7" spans="1:102" ht="9" customHeight="1">
      <c r="A7" s="547">
        <f>★注文シート!C28</f>
        <v>0</v>
      </c>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8" t="str">
        <f>IF(COUNTIF(★注文シート!C28,"*株式会社*")+COUNTIF(★注文シート!C28,"*有限会社*"),"御中","様")</f>
        <v>様</v>
      </c>
      <c r="AG7" s="548"/>
      <c r="AH7" s="548"/>
      <c r="AI7" s="548"/>
      <c r="AJ7" s="548"/>
      <c r="AK7" s="548"/>
      <c r="AL7" s="548"/>
      <c r="AM7"/>
      <c r="AN7"/>
      <c r="AO7"/>
      <c r="AP7"/>
      <c r="AQ7"/>
      <c r="AR7"/>
      <c r="AS7"/>
      <c r="AT7"/>
      <c r="AU7"/>
      <c r="AV7"/>
      <c r="AW7"/>
      <c r="AX7"/>
      <c r="AY7"/>
      <c r="AZ7"/>
      <c r="BA7"/>
      <c r="BB7"/>
      <c r="BC7"/>
      <c r="BD7"/>
      <c r="BE7"/>
      <c r="BF7"/>
      <c r="BG7"/>
      <c r="BH7"/>
      <c r="BI7"/>
      <c r="BJ7"/>
      <c r="BK7"/>
      <c r="BL7"/>
      <c r="BM7"/>
      <c r="BN7"/>
      <c r="BO7"/>
      <c r="BP7"/>
      <c r="BQ7"/>
      <c r="BR7"/>
      <c r="BS7" s="108"/>
      <c r="BT7" s="108"/>
      <c r="BU7" s="108"/>
      <c r="BV7" s="108"/>
      <c r="BW7" s="108"/>
      <c r="BX7" s="108"/>
      <c r="BY7" s="108"/>
      <c r="BZ7" s="108"/>
      <c r="CA7" s="539"/>
      <c r="CB7" s="539"/>
      <c r="CC7" s="539"/>
      <c r="CD7" s="539"/>
      <c r="CE7" s="539"/>
      <c r="CF7" s="539"/>
      <c r="CG7" s="538"/>
      <c r="CH7" s="538"/>
      <c r="CI7" s="538"/>
      <c r="CJ7" s="538"/>
      <c r="CK7" s="538"/>
      <c r="CL7" s="538"/>
      <c r="CM7" s="538"/>
      <c r="CN7" s="538"/>
      <c r="CO7" s="538"/>
      <c r="CP7" s="538"/>
      <c r="CQ7" s="539"/>
      <c r="CR7" s="540"/>
      <c r="CS7" s="540"/>
      <c r="CT7" s="540"/>
      <c r="CU7" s="540"/>
    </row>
    <row r="8" spans="1:102" ht="9" customHeight="1">
      <c r="A8" s="547"/>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8"/>
      <c r="AG8" s="548"/>
      <c r="AH8" s="548"/>
      <c r="AI8" s="548"/>
      <c r="AJ8" s="548"/>
      <c r="AK8" s="548"/>
      <c r="AL8" s="548"/>
      <c r="AM8"/>
      <c r="AN8"/>
      <c r="AO8"/>
      <c r="AP8"/>
      <c r="AQ8"/>
      <c r="AR8"/>
      <c r="AS8"/>
      <c r="AT8"/>
      <c r="AU8"/>
      <c r="AV8"/>
      <c r="AW8"/>
      <c r="AX8"/>
      <c r="AY8"/>
      <c r="AZ8"/>
      <c r="BA8"/>
      <c r="BB8"/>
      <c r="BC8"/>
      <c r="BD8"/>
      <c r="BE8"/>
      <c r="BF8"/>
      <c r="BG8"/>
      <c r="BH8"/>
      <c r="BI8"/>
      <c r="BJ8"/>
      <c r="BK8"/>
      <c r="BL8"/>
      <c r="BM8"/>
      <c r="BN8"/>
      <c r="BO8"/>
      <c r="BP8"/>
      <c r="BQ8"/>
      <c r="BR8"/>
      <c r="BS8" s="108"/>
      <c r="BT8" s="108"/>
      <c r="BU8" s="108"/>
      <c r="BV8" s="108"/>
      <c r="BW8" s="108"/>
      <c r="BX8" s="108"/>
      <c r="BY8" s="108"/>
      <c r="BZ8" s="108"/>
      <c r="CA8" s="539" t="s">
        <v>177</v>
      </c>
      <c r="CB8" s="539"/>
      <c r="CC8" s="539"/>
      <c r="CD8" s="539"/>
      <c r="CE8" s="539"/>
      <c r="CF8" s="539"/>
      <c r="CG8" s="545">
        <f>'★成績書 (21)'!CG8:CU9</f>
        <v>0</v>
      </c>
      <c r="CH8" s="545"/>
      <c r="CI8" s="545"/>
      <c r="CJ8" s="545"/>
      <c r="CK8" s="545"/>
      <c r="CL8" s="545"/>
      <c r="CM8" s="545"/>
      <c r="CN8" s="545"/>
      <c r="CO8" s="545"/>
      <c r="CP8" s="545"/>
      <c r="CQ8" s="545"/>
      <c r="CR8" s="545"/>
      <c r="CS8" s="545"/>
      <c r="CT8" s="545"/>
      <c r="CU8" s="545"/>
      <c r="CW8" s="658" t="s">
        <v>258</v>
      </c>
    </row>
    <row r="9" spans="1:102" ht="9" customHeight="1">
      <c r="A9" s="547"/>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8"/>
      <c r="AG9" s="548"/>
      <c r="AH9" s="548"/>
      <c r="AI9" s="548"/>
      <c r="AJ9" s="548"/>
      <c r="AK9" s="548"/>
      <c r="AL9" s="548"/>
      <c r="AM9"/>
      <c r="AN9"/>
      <c r="AO9"/>
      <c r="AP9"/>
      <c r="AQ9"/>
      <c r="AR9"/>
      <c r="AS9"/>
      <c r="AT9"/>
      <c r="AU9"/>
      <c r="AV9"/>
      <c r="AW9"/>
      <c r="AX9"/>
      <c r="AY9"/>
      <c r="AZ9"/>
      <c r="BA9"/>
      <c r="BB9"/>
      <c r="BC9"/>
      <c r="BD9"/>
      <c r="BE9"/>
      <c r="BF9"/>
      <c r="BG9"/>
      <c r="BH9"/>
      <c r="BI9"/>
      <c r="BJ9"/>
      <c r="BK9"/>
      <c r="BL9"/>
      <c r="BM9"/>
      <c r="BN9"/>
      <c r="BO9"/>
      <c r="BP9"/>
      <c r="BQ9"/>
      <c r="BR9"/>
      <c r="BS9" s="108"/>
      <c r="BT9" s="108"/>
      <c r="BU9" s="108"/>
      <c r="BV9" s="108"/>
      <c r="BW9" s="108"/>
      <c r="BX9" s="108"/>
      <c r="BY9" s="108"/>
      <c r="BZ9" s="108"/>
      <c r="CA9" s="539"/>
      <c r="CB9" s="539"/>
      <c r="CC9" s="539"/>
      <c r="CD9" s="539"/>
      <c r="CE9" s="539"/>
      <c r="CF9" s="539"/>
      <c r="CG9" s="545"/>
      <c r="CH9" s="545"/>
      <c r="CI9" s="545"/>
      <c r="CJ9" s="545"/>
      <c r="CK9" s="545"/>
      <c r="CL9" s="545"/>
      <c r="CM9" s="545"/>
      <c r="CN9" s="545"/>
      <c r="CO9" s="545"/>
      <c r="CP9" s="545"/>
      <c r="CQ9" s="545"/>
      <c r="CR9" s="545"/>
      <c r="CS9" s="545"/>
      <c r="CT9" s="545"/>
      <c r="CU9" s="545"/>
      <c r="CW9" s="658"/>
    </row>
    <row r="10" spans="1:102" ht="9" customHeight="1">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8"/>
      <c r="BP10" s="108"/>
      <c r="BQ10" s="108"/>
      <c r="BR10" s="108"/>
      <c r="BS10" s="108"/>
      <c r="BT10" s="108"/>
      <c r="BU10" s="108"/>
      <c r="BV10" s="108"/>
      <c r="BW10" s="108"/>
      <c r="BX10" s="108"/>
      <c r="BY10" s="108"/>
      <c r="BZ10" s="108"/>
      <c r="CA10" s="108"/>
      <c r="CB10" s="108"/>
      <c r="CC10" s="108"/>
      <c r="CD10" s="108"/>
      <c r="CE10" s="108"/>
      <c r="CF10" s="108"/>
      <c r="CG10" s="110"/>
      <c r="CH10" s="110"/>
      <c r="CI10" s="110"/>
      <c r="CJ10" s="110"/>
      <c r="CK10" s="110"/>
      <c r="CL10" s="110"/>
      <c r="CM10" s="110"/>
      <c r="CN10" s="110"/>
      <c r="CO10" s="110"/>
      <c r="CP10" s="110"/>
      <c r="CQ10" s="110"/>
      <c r="CR10" s="110"/>
      <c r="CS10" s="110"/>
      <c r="CT10" s="110"/>
      <c r="CU10" s="110"/>
    </row>
    <row r="11" spans="1:102" ht="9" customHeight="1">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8"/>
      <c r="BP11" s="108"/>
      <c r="BQ11" s="108"/>
      <c r="BR11" s="108"/>
      <c r="BS11" s="108"/>
      <c r="BT11" s="108"/>
      <c r="BU11" s="108"/>
      <c r="BV11" s="108"/>
      <c r="BW11" s="108"/>
      <c r="BX11" s="108"/>
      <c r="BY11" s="109"/>
      <c r="BZ11" s="109"/>
      <c r="CA11" s="109"/>
      <c r="CB11" s="109"/>
      <c r="CC11" s="109"/>
      <c r="CD11" s="109"/>
      <c r="CE11" s="108"/>
      <c r="CF11" s="108"/>
      <c r="CG11" s="111"/>
      <c r="CH11" s="111"/>
      <c r="CI11" s="111"/>
      <c r="CJ11" s="111"/>
      <c r="CK11" s="111"/>
      <c r="CL11" s="111"/>
      <c r="CM11" s="111"/>
      <c r="CN11" s="111"/>
      <c r="CO11" s="111"/>
      <c r="CP11" s="111"/>
      <c r="CQ11" s="111"/>
      <c r="CR11" s="111"/>
      <c r="CS11" s="111"/>
      <c r="CT11" s="111"/>
      <c r="CU11" s="111"/>
      <c r="CW11" s="541" t="s">
        <v>260</v>
      </c>
      <c r="CX11" s="541"/>
    </row>
    <row r="12" spans="1:102" ht="11" customHeight="1">
      <c r="B12" s="539" t="s">
        <v>178</v>
      </c>
      <c r="C12" s="546"/>
      <c r="D12" s="546"/>
      <c r="E12" s="546"/>
      <c r="F12" s="546"/>
      <c r="G12" s="546"/>
      <c r="H12" s="546"/>
      <c r="I12" s="546"/>
      <c r="J12" s="546"/>
      <c r="K12" s="546"/>
      <c r="L12" s="110"/>
      <c r="M12" s="551">
        <f>★注文シート!C13</f>
        <v>0</v>
      </c>
      <c r="N12" s="551"/>
      <c r="O12" s="551"/>
      <c r="P12" s="551"/>
      <c r="Q12" s="551"/>
      <c r="R12" s="551"/>
      <c r="S12" s="551"/>
      <c r="T12" s="551"/>
      <c r="U12" s="551"/>
      <c r="V12" s="551"/>
      <c r="W12" s="551"/>
      <c r="X12" s="551"/>
      <c r="Y12" s="551"/>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W12" s="541"/>
      <c r="CX12" s="541"/>
    </row>
    <row r="13" spans="1:102" ht="11" customHeight="1">
      <c r="B13" s="546"/>
      <c r="C13" s="546"/>
      <c r="D13" s="546"/>
      <c r="E13" s="546"/>
      <c r="F13" s="546"/>
      <c r="G13" s="546"/>
      <c r="H13" s="546"/>
      <c r="I13" s="546"/>
      <c r="J13" s="546"/>
      <c r="K13" s="546"/>
      <c r="L13" s="110"/>
      <c r="M13" s="551"/>
      <c r="N13" s="551"/>
      <c r="O13" s="551"/>
      <c r="P13" s="551"/>
      <c r="Q13" s="551"/>
      <c r="R13" s="551"/>
      <c r="S13" s="551"/>
      <c r="T13" s="551"/>
      <c r="U13" s="551"/>
      <c r="V13" s="551"/>
      <c r="W13" s="551"/>
      <c r="X13" s="551"/>
      <c r="Y13" s="551"/>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row>
    <row r="14" spans="1:102" ht="11" customHeight="1">
      <c r="B14" s="539" t="s">
        <v>179</v>
      </c>
      <c r="C14" s="546"/>
      <c r="D14" s="546"/>
      <c r="E14" s="546"/>
      <c r="F14" s="546"/>
      <c r="G14" s="546"/>
      <c r="H14" s="546"/>
      <c r="I14" s="546"/>
      <c r="J14" s="546"/>
      <c r="K14" s="546"/>
      <c r="L14" s="110"/>
      <c r="M14" s="551">
        <f>M12</f>
        <v>0</v>
      </c>
      <c r="N14" s="551"/>
      <c r="O14" s="551"/>
      <c r="P14" s="551"/>
      <c r="Q14" s="551"/>
      <c r="R14" s="551"/>
      <c r="S14" s="551"/>
      <c r="T14" s="551"/>
      <c r="U14" s="551"/>
      <c r="V14" s="551"/>
      <c r="W14" s="551"/>
      <c r="X14" s="551"/>
      <c r="Y14" s="551"/>
      <c r="Z14" s="545" t="s">
        <v>180</v>
      </c>
      <c r="AA14" s="545"/>
      <c r="AB14" s="545"/>
      <c r="AC14" s="545"/>
      <c r="AD14" s="551">
        <f>CG8</f>
        <v>0</v>
      </c>
      <c r="AE14" s="551"/>
      <c r="AF14" s="551"/>
      <c r="AG14" s="551"/>
      <c r="AH14" s="551"/>
      <c r="AI14" s="551"/>
      <c r="AJ14" s="551"/>
      <c r="AK14" s="551"/>
      <c r="AL14" s="551"/>
      <c r="AM14" s="551"/>
      <c r="AN14" s="551"/>
      <c r="AO14" s="551"/>
      <c r="AP14" s="551"/>
      <c r="AQ14" s="110"/>
      <c r="AR14" s="110"/>
      <c r="AS14" s="110"/>
      <c r="AT14" s="110"/>
      <c r="AU14" s="110"/>
      <c r="AV14" s="110"/>
      <c r="AW14" s="110"/>
      <c r="AX14" s="110"/>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row>
    <row r="15" spans="1:102" ht="11" customHeight="1">
      <c r="B15" s="546"/>
      <c r="C15" s="546"/>
      <c r="D15" s="546"/>
      <c r="E15" s="546"/>
      <c r="F15" s="546"/>
      <c r="G15" s="546"/>
      <c r="H15" s="546"/>
      <c r="I15" s="546"/>
      <c r="J15" s="546"/>
      <c r="K15" s="546"/>
      <c r="L15" s="110"/>
      <c r="M15" s="551"/>
      <c r="N15" s="551"/>
      <c r="O15" s="551"/>
      <c r="P15" s="551"/>
      <c r="Q15" s="551"/>
      <c r="R15" s="551"/>
      <c r="S15" s="551"/>
      <c r="T15" s="551"/>
      <c r="U15" s="551"/>
      <c r="V15" s="551"/>
      <c r="W15" s="551"/>
      <c r="X15" s="551"/>
      <c r="Y15" s="551"/>
      <c r="Z15" s="545"/>
      <c r="AA15" s="545"/>
      <c r="AB15" s="545"/>
      <c r="AC15" s="545"/>
      <c r="AD15" s="551"/>
      <c r="AE15" s="551"/>
      <c r="AF15" s="551"/>
      <c r="AG15" s="551"/>
      <c r="AH15" s="551"/>
      <c r="AI15" s="551"/>
      <c r="AJ15" s="551"/>
      <c r="AK15" s="551"/>
      <c r="AL15" s="551"/>
      <c r="AM15" s="551"/>
      <c r="AN15" s="551"/>
      <c r="AO15" s="551"/>
      <c r="AP15" s="551"/>
      <c r="AQ15" s="110"/>
      <c r="AR15" s="110"/>
      <c r="AS15" s="110"/>
      <c r="AT15" s="110"/>
      <c r="AU15" s="110"/>
      <c r="AV15" s="110"/>
      <c r="AW15" s="110"/>
      <c r="AX15" s="110"/>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row>
    <row r="16" spans="1:102" ht="11" customHeight="1">
      <c r="B16" s="539" t="s">
        <v>181</v>
      </c>
      <c r="C16" s="546"/>
      <c r="D16" s="546"/>
      <c r="E16" s="546"/>
      <c r="F16" s="546"/>
      <c r="G16" s="546"/>
      <c r="H16" s="546"/>
      <c r="I16" s="546"/>
      <c r="J16" s="546"/>
      <c r="K16" s="546"/>
      <c r="L16" s="108"/>
      <c r="M16" s="562" t="s">
        <v>182</v>
      </c>
      <c r="N16" s="562"/>
      <c r="O16" s="562"/>
      <c r="P16" s="562"/>
      <c r="Q16" s="562"/>
      <c r="R16" s="562"/>
      <c r="S16" s="562"/>
      <c r="T16" s="562"/>
      <c r="U16" s="562"/>
      <c r="V16" s="562"/>
      <c r="W16" s="562"/>
      <c r="X16" s="562"/>
      <c r="Y16" s="562"/>
      <c r="Z16" s="562"/>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row>
    <row r="17" spans="2:104" ht="11" customHeight="1">
      <c r="B17" s="546"/>
      <c r="C17" s="546"/>
      <c r="D17" s="546"/>
      <c r="E17" s="546"/>
      <c r="F17" s="546"/>
      <c r="G17" s="546"/>
      <c r="H17" s="546"/>
      <c r="I17" s="546"/>
      <c r="J17" s="546"/>
      <c r="K17" s="546"/>
      <c r="L17" s="108"/>
      <c r="M17" s="562"/>
      <c r="N17" s="562"/>
      <c r="O17" s="562"/>
      <c r="P17" s="562"/>
      <c r="Q17" s="562"/>
      <c r="R17" s="562"/>
      <c r="S17" s="562"/>
      <c r="T17" s="562"/>
      <c r="U17" s="562"/>
      <c r="V17" s="562"/>
      <c r="W17" s="562"/>
      <c r="X17" s="562"/>
      <c r="Y17" s="562"/>
      <c r="Z17" s="562"/>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row>
    <row r="18" spans="2:104" ht="11" customHeight="1">
      <c r="B18" s="539" t="s">
        <v>183</v>
      </c>
      <c r="C18" s="546"/>
      <c r="D18" s="546"/>
      <c r="E18" s="546"/>
      <c r="F18" s="546"/>
      <c r="G18" s="546"/>
      <c r="H18" s="546"/>
      <c r="I18" s="546"/>
      <c r="J18" s="546"/>
      <c r="K18" s="546"/>
      <c r="L18" s="108"/>
      <c r="M18" s="563">
        <f>★注文シート!G60</f>
        <v>0</v>
      </c>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113"/>
      <c r="AX18" s="113"/>
      <c r="AY18" s="113"/>
      <c r="AZ18" s="113"/>
      <c r="BA18" s="113"/>
      <c r="BB18" s="113"/>
      <c r="BC18" s="113"/>
      <c r="BD18" s="113"/>
      <c r="BE18" s="113"/>
      <c r="BF18" s="113"/>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row>
    <row r="19" spans="2:104" ht="11" customHeight="1">
      <c r="B19" s="546"/>
      <c r="C19" s="546"/>
      <c r="D19" s="546"/>
      <c r="E19" s="546"/>
      <c r="F19" s="546"/>
      <c r="G19" s="546"/>
      <c r="H19" s="546"/>
      <c r="I19" s="546"/>
      <c r="J19" s="546"/>
      <c r="K19" s="546"/>
      <c r="L19" s="108"/>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113"/>
      <c r="AX19" s="113"/>
      <c r="AY19" s="113"/>
      <c r="AZ19" s="113"/>
      <c r="BA19" s="113"/>
      <c r="BB19" s="113"/>
      <c r="BC19" s="113"/>
      <c r="BD19" s="113"/>
      <c r="BE19" s="113"/>
      <c r="BF19" s="113"/>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row>
    <row r="20" spans="2:104" ht="11" customHeight="1">
      <c r="B20" s="108"/>
      <c r="C20" s="108"/>
      <c r="D20" s="108"/>
      <c r="E20" s="108"/>
      <c r="F20" s="108"/>
      <c r="G20" s="108"/>
      <c r="H20" s="108"/>
      <c r="I20" s="108"/>
      <c r="J20" s="108"/>
      <c r="K20" s="108"/>
      <c r="L20" s="108"/>
      <c r="M20" s="108"/>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row>
    <row r="21" spans="2:104" ht="9" customHeight="1">
      <c r="B21" s="113"/>
      <c r="C21" s="113"/>
      <c r="D21" s="113"/>
      <c r="E21" s="113"/>
      <c r="F21" s="113"/>
      <c r="G21" s="113"/>
      <c r="H21" s="113"/>
      <c r="I21" s="113"/>
      <c r="J21" s="113"/>
      <c r="K21" s="113"/>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row>
    <row r="22" spans="2:104" ht="9" customHeight="1">
      <c r="B22" s="113"/>
      <c r="C22" s="113"/>
      <c r="D22" s="113"/>
      <c r="E22" s="113"/>
      <c r="F22" s="113"/>
      <c r="G22" s="113"/>
      <c r="H22" s="113"/>
      <c r="I22" s="113"/>
      <c r="J22" s="113"/>
      <c r="K22" s="113"/>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row>
    <row r="23" spans="2:104" ht="9" customHeight="1">
      <c r="B23" s="113"/>
      <c r="C23" s="113"/>
      <c r="D23" s="113"/>
      <c r="E23" s="113"/>
      <c r="F23" s="113"/>
      <c r="G23" s="113"/>
      <c r="H23" s="113"/>
      <c r="I23" s="113"/>
      <c r="J23" s="113"/>
      <c r="K23" s="113"/>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row>
    <row r="24" spans="2:104" ht="9" customHeight="1">
      <c r="B24" s="564" t="s">
        <v>184</v>
      </c>
      <c r="C24" s="565"/>
      <c r="D24" s="565"/>
      <c r="E24" s="565"/>
      <c r="F24" s="565"/>
      <c r="G24" s="565"/>
      <c r="H24" s="565"/>
      <c r="I24" s="565"/>
      <c r="J24" s="565"/>
      <c r="K24" s="565"/>
      <c r="L24" s="114"/>
      <c r="M24" s="566">
        <f>★注文シート!C35</f>
        <v>0</v>
      </c>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row>
    <row r="25" spans="2:104" ht="9" customHeight="1">
      <c r="B25" s="565"/>
      <c r="C25" s="565"/>
      <c r="D25" s="565"/>
      <c r="E25" s="565"/>
      <c r="F25" s="565"/>
      <c r="G25" s="565"/>
      <c r="H25" s="565"/>
      <c r="I25" s="565"/>
      <c r="J25" s="565"/>
      <c r="K25" s="565"/>
      <c r="L25" s="114"/>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row>
    <row r="26" spans="2:104" ht="9" customHeight="1">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row>
    <row r="27" spans="2:104" ht="7.5" customHeight="1">
      <c r="B27" s="539" t="s">
        <v>185</v>
      </c>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row>
    <row r="28" spans="2:104" ht="7.5" customHeight="1" thickBot="1">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row>
    <row r="29" spans="2:104" ht="9" customHeight="1">
      <c r="B29" s="567" t="s">
        <v>186</v>
      </c>
      <c r="C29" s="568"/>
      <c r="D29" s="568"/>
      <c r="E29" s="568"/>
      <c r="F29" s="568"/>
      <c r="G29" s="568"/>
      <c r="H29" s="568"/>
      <c r="I29" s="568"/>
      <c r="J29" s="568"/>
      <c r="K29" s="568"/>
      <c r="L29" s="568"/>
      <c r="M29" s="568"/>
      <c r="N29" s="568"/>
      <c r="O29" s="568"/>
      <c r="P29" s="568"/>
      <c r="Q29" s="568"/>
      <c r="R29" s="569"/>
      <c r="S29" s="115"/>
      <c r="T29" s="570">
        <f>★注文シート!D60</f>
        <v>0</v>
      </c>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1"/>
      <c r="CX29" s="149" t="s">
        <v>195</v>
      </c>
      <c r="CY29" s="149" t="s">
        <v>196</v>
      </c>
      <c r="CZ29" s="149" t="s">
        <v>197</v>
      </c>
    </row>
    <row r="30" spans="2:104" ht="9" customHeight="1">
      <c r="B30" s="555"/>
      <c r="C30" s="556"/>
      <c r="D30" s="556"/>
      <c r="E30" s="556"/>
      <c r="F30" s="556"/>
      <c r="G30" s="556"/>
      <c r="H30" s="556"/>
      <c r="I30" s="556"/>
      <c r="J30" s="556"/>
      <c r="K30" s="556"/>
      <c r="L30" s="556"/>
      <c r="M30" s="556"/>
      <c r="N30" s="556"/>
      <c r="O30" s="556"/>
      <c r="P30" s="556"/>
      <c r="Q30" s="556"/>
      <c r="R30" s="557"/>
      <c r="S30" s="117"/>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1"/>
      <c r="CW30" s="106" t="s">
        <v>203</v>
      </c>
      <c r="CX30" s="106" t="s">
        <v>204</v>
      </c>
      <c r="CY30" s="106" t="s">
        <v>205</v>
      </c>
      <c r="CZ30" s="150">
        <v>0</v>
      </c>
    </row>
    <row r="31" spans="2:104" ht="9" customHeight="1">
      <c r="B31" s="552" t="s">
        <v>187</v>
      </c>
      <c r="C31" s="553"/>
      <c r="D31" s="553"/>
      <c r="E31" s="553"/>
      <c r="F31" s="553"/>
      <c r="G31" s="553"/>
      <c r="H31" s="553"/>
      <c r="I31" s="553"/>
      <c r="J31" s="553"/>
      <c r="K31" s="553"/>
      <c r="L31" s="553"/>
      <c r="M31" s="553"/>
      <c r="N31" s="553"/>
      <c r="O31" s="553"/>
      <c r="P31" s="553"/>
      <c r="Q31" s="553"/>
      <c r="R31" s="554"/>
      <c r="S31" s="118"/>
      <c r="T31" s="558">
        <f>★注文シート!F60</f>
        <v>0</v>
      </c>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9"/>
      <c r="CW31" s="106" t="s">
        <v>206</v>
      </c>
      <c r="CX31" s="106" t="s">
        <v>207</v>
      </c>
      <c r="CY31" s="106" t="s">
        <v>205</v>
      </c>
      <c r="CZ31" s="150">
        <v>0</v>
      </c>
    </row>
    <row r="32" spans="2:104" ht="9" customHeight="1">
      <c r="B32" s="555"/>
      <c r="C32" s="556"/>
      <c r="D32" s="556"/>
      <c r="E32" s="556"/>
      <c r="F32" s="556"/>
      <c r="G32" s="556"/>
      <c r="H32" s="556"/>
      <c r="I32" s="556"/>
      <c r="J32" s="556"/>
      <c r="K32" s="556"/>
      <c r="L32" s="556"/>
      <c r="M32" s="556"/>
      <c r="N32" s="556"/>
      <c r="O32" s="556"/>
      <c r="P32" s="556"/>
      <c r="Q32" s="556"/>
      <c r="R32" s="557"/>
      <c r="S32" s="117"/>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1"/>
      <c r="CW32" s="106" t="s">
        <v>209</v>
      </c>
      <c r="CX32" s="106" t="s">
        <v>210</v>
      </c>
      <c r="CY32" s="106" t="s">
        <v>205</v>
      </c>
      <c r="CZ32" s="150">
        <v>0</v>
      </c>
    </row>
    <row r="33" spans="2:105" ht="9" customHeight="1">
      <c r="B33" s="552" t="s">
        <v>188</v>
      </c>
      <c r="C33" s="553"/>
      <c r="D33" s="553"/>
      <c r="E33" s="553"/>
      <c r="F33" s="553"/>
      <c r="G33" s="553"/>
      <c r="H33" s="553"/>
      <c r="I33" s="553"/>
      <c r="J33" s="553"/>
      <c r="K33" s="553"/>
      <c r="L33" s="553"/>
      <c r="M33" s="553"/>
      <c r="N33" s="553"/>
      <c r="O33" s="553"/>
      <c r="P33" s="553"/>
      <c r="Q33" s="553"/>
      <c r="R33" s="554"/>
      <c r="S33" s="119"/>
      <c r="T33" s="594">
        <f>★注文シート!E60</f>
        <v>0</v>
      </c>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4"/>
      <c r="BM33" s="594"/>
      <c r="BN33" s="594"/>
      <c r="BO33" s="594"/>
      <c r="BP33" s="594"/>
      <c r="BQ33" s="594"/>
      <c r="BR33" s="594"/>
      <c r="BS33" s="594"/>
      <c r="BT33" s="594"/>
      <c r="BU33" s="594"/>
      <c r="BV33" s="594"/>
      <c r="BW33" s="594"/>
      <c r="BX33" s="594"/>
      <c r="BY33" s="594"/>
      <c r="BZ33" s="594"/>
      <c r="CA33" s="594"/>
      <c r="CB33" s="594"/>
      <c r="CC33" s="594"/>
      <c r="CD33" s="594"/>
      <c r="CE33" s="594"/>
      <c r="CF33" s="594"/>
      <c r="CG33" s="594"/>
      <c r="CH33" s="594"/>
      <c r="CI33" s="594"/>
      <c r="CJ33" s="594"/>
      <c r="CK33" s="594"/>
      <c r="CL33" s="594"/>
      <c r="CM33" s="594"/>
      <c r="CN33" s="594"/>
      <c r="CO33" s="594"/>
      <c r="CP33" s="594"/>
      <c r="CQ33" s="594"/>
      <c r="CR33" s="594"/>
      <c r="CS33" s="594"/>
      <c r="CT33" s="594"/>
      <c r="CU33" s="595"/>
      <c r="CW33" s="67" t="s">
        <v>211</v>
      </c>
      <c r="CX33" s="106" t="s">
        <v>212</v>
      </c>
      <c r="CY33" s="106" t="s">
        <v>205</v>
      </c>
      <c r="CZ33" s="150">
        <v>0</v>
      </c>
    </row>
    <row r="34" spans="2:105" ht="9" customHeight="1">
      <c r="B34" s="555"/>
      <c r="C34" s="556"/>
      <c r="D34" s="556"/>
      <c r="E34" s="556"/>
      <c r="F34" s="556"/>
      <c r="G34" s="556"/>
      <c r="H34" s="556"/>
      <c r="I34" s="556"/>
      <c r="J34" s="556"/>
      <c r="K34" s="556"/>
      <c r="L34" s="556"/>
      <c r="M34" s="556"/>
      <c r="N34" s="556"/>
      <c r="O34" s="556"/>
      <c r="P34" s="556"/>
      <c r="Q34" s="556"/>
      <c r="R34" s="557"/>
      <c r="S34" s="11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c r="BM34" s="596"/>
      <c r="BN34" s="596"/>
      <c r="BO34" s="596"/>
      <c r="BP34" s="596"/>
      <c r="BQ34" s="596"/>
      <c r="BR34" s="596"/>
      <c r="BS34" s="596"/>
      <c r="BT34" s="596"/>
      <c r="BU34" s="596"/>
      <c r="BV34" s="596"/>
      <c r="BW34" s="596"/>
      <c r="BX34" s="596"/>
      <c r="BY34" s="596"/>
      <c r="BZ34" s="596"/>
      <c r="CA34" s="596"/>
      <c r="CB34" s="596"/>
      <c r="CC34" s="596"/>
      <c r="CD34" s="596"/>
      <c r="CE34" s="596"/>
      <c r="CF34" s="596"/>
      <c r="CG34" s="596"/>
      <c r="CH34" s="596"/>
      <c r="CI34" s="596"/>
      <c r="CJ34" s="596"/>
      <c r="CK34" s="596"/>
      <c r="CL34" s="596"/>
      <c r="CM34" s="596"/>
      <c r="CN34" s="596"/>
      <c r="CO34" s="596"/>
      <c r="CP34" s="596"/>
      <c r="CQ34" s="596"/>
      <c r="CR34" s="596"/>
      <c r="CS34" s="596"/>
      <c r="CT34" s="596"/>
      <c r="CU34" s="597"/>
      <c r="CW34" s="67" t="s">
        <v>213</v>
      </c>
      <c r="CX34" s="106" t="s">
        <v>214</v>
      </c>
      <c r="CY34" s="106" t="s">
        <v>205</v>
      </c>
      <c r="CZ34" s="150">
        <v>0</v>
      </c>
    </row>
    <row r="35" spans="2:105" ht="9" customHeight="1">
      <c r="B35" s="552" t="s">
        <v>190</v>
      </c>
      <c r="C35" s="553"/>
      <c r="D35" s="553"/>
      <c r="E35" s="553"/>
      <c r="F35" s="553"/>
      <c r="G35" s="553"/>
      <c r="H35" s="553"/>
      <c r="I35" s="553"/>
      <c r="J35" s="553"/>
      <c r="K35" s="553"/>
      <c r="L35" s="553"/>
      <c r="M35" s="553"/>
      <c r="N35" s="553"/>
      <c r="O35" s="553"/>
      <c r="P35" s="553"/>
      <c r="Q35" s="553"/>
      <c r="R35" s="554"/>
      <c r="S35" s="120"/>
      <c r="T35" s="601" t="s">
        <v>191</v>
      </c>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2"/>
      <c r="CW35" s="106" t="s">
        <v>215</v>
      </c>
      <c r="CX35" s="106" t="s">
        <v>216</v>
      </c>
      <c r="CY35" s="106" t="s">
        <v>205</v>
      </c>
      <c r="CZ35" s="150">
        <v>0</v>
      </c>
    </row>
    <row r="36" spans="2:105" ht="9" customHeight="1" thickBot="1">
      <c r="B36" s="598"/>
      <c r="C36" s="599"/>
      <c r="D36" s="599"/>
      <c r="E36" s="599"/>
      <c r="F36" s="599"/>
      <c r="G36" s="599"/>
      <c r="H36" s="599"/>
      <c r="I36" s="599"/>
      <c r="J36" s="599"/>
      <c r="K36" s="599"/>
      <c r="L36" s="599"/>
      <c r="M36" s="599"/>
      <c r="N36" s="599"/>
      <c r="O36" s="599"/>
      <c r="P36" s="599"/>
      <c r="Q36" s="599"/>
      <c r="R36" s="600"/>
      <c r="S36" s="121"/>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603"/>
      <c r="BB36" s="603"/>
      <c r="BC36" s="603"/>
      <c r="BD36" s="603"/>
      <c r="BE36" s="603"/>
      <c r="BF36" s="603"/>
      <c r="BG36" s="603"/>
      <c r="BH36" s="603"/>
      <c r="BI36" s="603"/>
      <c r="BJ36" s="603"/>
      <c r="BK36" s="603"/>
      <c r="BL36" s="603"/>
      <c r="BM36" s="603"/>
      <c r="BN36" s="603"/>
      <c r="BO36" s="603"/>
      <c r="BP36" s="603"/>
      <c r="BQ36" s="603"/>
      <c r="BR36" s="603"/>
      <c r="BS36" s="603"/>
      <c r="BT36" s="603"/>
      <c r="BU36" s="603"/>
      <c r="BV36" s="603"/>
      <c r="BW36" s="603"/>
      <c r="BX36" s="603"/>
      <c r="BY36" s="603"/>
      <c r="BZ36" s="603"/>
      <c r="CA36" s="603"/>
      <c r="CB36" s="603"/>
      <c r="CC36" s="603"/>
      <c r="CD36" s="603"/>
      <c r="CE36" s="603"/>
      <c r="CF36" s="603"/>
      <c r="CG36" s="603"/>
      <c r="CH36" s="603"/>
      <c r="CI36" s="603"/>
      <c r="CJ36" s="603"/>
      <c r="CK36" s="603"/>
      <c r="CL36" s="603"/>
      <c r="CM36" s="603"/>
      <c r="CN36" s="603"/>
      <c r="CO36" s="603"/>
      <c r="CP36" s="603"/>
      <c r="CQ36" s="603"/>
      <c r="CR36" s="603"/>
      <c r="CS36" s="603"/>
      <c r="CT36" s="603"/>
      <c r="CU36" s="604"/>
    </row>
    <row r="37" spans="2:105" ht="9" customHeight="1">
      <c r="B37" s="605" t="s">
        <v>192</v>
      </c>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606"/>
    </row>
    <row r="38" spans="2:105" ht="9" customHeight="1" thickBot="1">
      <c r="B38" s="60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606"/>
    </row>
    <row r="39" spans="2:105" ht="9" customHeight="1">
      <c r="B39" s="567" t="s">
        <v>193</v>
      </c>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3"/>
      <c r="CE39" s="567" t="s">
        <v>194</v>
      </c>
      <c r="CF39" s="572"/>
      <c r="CG39" s="572"/>
      <c r="CH39" s="572"/>
      <c r="CI39" s="572"/>
      <c r="CJ39" s="572"/>
      <c r="CK39" s="572"/>
      <c r="CL39" s="572"/>
      <c r="CM39" s="572"/>
      <c r="CN39" s="572"/>
      <c r="CO39" s="572"/>
      <c r="CP39" s="572"/>
      <c r="CQ39" s="572"/>
      <c r="CR39" s="572"/>
      <c r="CS39" s="572"/>
      <c r="CT39" s="572"/>
      <c r="CU39" s="573"/>
    </row>
    <row r="40" spans="2:105" ht="9" customHeight="1">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6"/>
      <c r="CE40" s="574"/>
      <c r="CF40" s="575"/>
      <c r="CG40" s="575"/>
      <c r="CH40" s="575"/>
      <c r="CI40" s="575"/>
      <c r="CJ40" s="575"/>
      <c r="CK40" s="575"/>
      <c r="CL40" s="575"/>
      <c r="CM40" s="575"/>
      <c r="CN40" s="575"/>
      <c r="CO40" s="575"/>
      <c r="CP40" s="575"/>
      <c r="CQ40" s="575"/>
      <c r="CR40" s="575"/>
      <c r="CS40" s="575"/>
      <c r="CT40" s="575"/>
      <c r="CU40" s="576"/>
    </row>
    <row r="41" spans="2:105" ht="9" customHeight="1">
      <c r="B41" s="574" t="s">
        <v>198</v>
      </c>
      <c r="C41" s="580"/>
      <c r="D41" s="580"/>
      <c r="E41" s="583" t="s">
        <v>199</v>
      </c>
      <c r="F41" s="580"/>
      <c r="G41" s="580"/>
      <c r="H41" s="580"/>
      <c r="I41" s="580"/>
      <c r="J41" s="580"/>
      <c r="K41" s="584"/>
      <c r="L41" s="583" t="s">
        <v>200</v>
      </c>
      <c r="M41" s="580"/>
      <c r="N41" s="580"/>
      <c r="O41" s="580"/>
      <c r="P41" s="580"/>
      <c r="Q41" s="580"/>
      <c r="R41" s="580"/>
      <c r="S41" s="580"/>
      <c r="T41" s="580"/>
      <c r="U41" s="580"/>
      <c r="V41" s="580"/>
      <c r="W41" s="580"/>
      <c r="X41" s="580"/>
      <c r="Y41" s="584"/>
      <c r="Z41" s="583" t="s">
        <v>201</v>
      </c>
      <c r="AA41" s="575"/>
      <c r="AB41" s="575"/>
      <c r="AC41" s="575"/>
      <c r="AD41" s="575"/>
      <c r="AE41" s="575"/>
      <c r="AF41" s="575"/>
      <c r="AG41" s="575"/>
      <c r="AH41" s="575"/>
      <c r="AI41" s="575"/>
      <c r="AJ41" s="575"/>
      <c r="AK41" s="588" t="s">
        <v>202</v>
      </c>
      <c r="AL41" s="589"/>
      <c r="AM41" s="589"/>
      <c r="AN41" s="589"/>
      <c r="AO41" s="589"/>
      <c r="AP41" s="589"/>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90"/>
      <c r="CE41" s="574"/>
      <c r="CF41" s="575"/>
      <c r="CG41" s="575"/>
      <c r="CH41" s="575"/>
      <c r="CI41" s="575"/>
      <c r="CJ41" s="575"/>
      <c r="CK41" s="575"/>
      <c r="CL41" s="575"/>
      <c r="CM41" s="575"/>
      <c r="CN41" s="575"/>
      <c r="CO41" s="575"/>
      <c r="CP41" s="575"/>
      <c r="CQ41" s="575"/>
      <c r="CR41" s="575"/>
      <c r="CS41" s="575"/>
      <c r="CT41" s="575"/>
      <c r="CU41" s="576"/>
    </row>
    <row r="42" spans="2:105" ht="9" customHeight="1">
      <c r="B42" s="581"/>
      <c r="C42" s="582"/>
      <c r="D42" s="582"/>
      <c r="E42" s="585"/>
      <c r="F42" s="582"/>
      <c r="G42" s="582"/>
      <c r="H42" s="582"/>
      <c r="I42" s="582"/>
      <c r="J42" s="582"/>
      <c r="K42" s="586"/>
      <c r="L42" s="585"/>
      <c r="M42" s="582"/>
      <c r="N42" s="582"/>
      <c r="O42" s="582"/>
      <c r="P42" s="582"/>
      <c r="Q42" s="582"/>
      <c r="R42" s="582"/>
      <c r="S42" s="582"/>
      <c r="T42" s="582"/>
      <c r="U42" s="582"/>
      <c r="V42" s="582"/>
      <c r="W42" s="582"/>
      <c r="X42" s="582"/>
      <c r="Y42" s="586"/>
      <c r="Z42" s="587"/>
      <c r="AA42" s="578"/>
      <c r="AB42" s="578"/>
      <c r="AC42" s="578"/>
      <c r="AD42" s="578"/>
      <c r="AE42" s="578"/>
      <c r="AF42" s="578"/>
      <c r="AG42" s="578"/>
      <c r="AH42" s="578"/>
      <c r="AI42" s="578"/>
      <c r="AJ42" s="578"/>
      <c r="AK42" s="591"/>
      <c r="AL42" s="592"/>
      <c r="AM42" s="592"/>
      <c r="AN42" s="592"/>
      <c r="AO42" s="592"/>
      <c r="AP42" s="592"/>
      <c r="AQ42" s="592"/>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3"/>
      <c r="CE42" s="577"/>
      <c r="CF42" s="578"/>
      <c r="CG42" s="578"/>
      <c r="CH42" s="578"/>
      <c r="CI42" s="578"/>
      <c r="CJ42" s="578"/>
      <c r="CK42" s="578"/>
      <c r="CL42" s="578"/>
      <c r="CM42" s="578"/>
      <c r="CN42" s="578"/>
      <c r="CO42" s="578"/>
      <c r="CP42" s="578"/>
      <c r="CQ42" s="578"/>
      <c r="CR42" s="578"/>
      <c r="CS42" s="578"/>
      <c r="CT42" s="578"/>
      <c r="CU42" s="579"/>
      <c r="CW42" s="146" t="s">
        <v>251</v>
      </c>
      <c r="CX42" s="147" t="s">
        <v>252</v>
      </c>
      <c r="CY42" s="147" t="s">
        <v>253</v>
      </c>
      <c r="CZ42" s="147" t="s">
        <v>254</v>
      </c>
      <c r="DA42" s="148" t="s">
        <v>255</v>
      </c>
    </row>
    <row r="43" spans="2:105" ht="9" customHeight="1">
      <c r="B43" s="614">
        <v>1</v>
      </c>
      <c r="C43" s="615"/>
      <c r="D43" s="616"/>
      <c r="E43" s="617" t="str">
        <f>CW43</f>
        <v>-</v>
      </c>
      <c r="F43" s="618"/>
      <c r="G43" s="618"/>
      <c r="H43" s="618"/>
      <c r="I43" s="618"/>
      <c r="J43" s="618"/>
      <c r="K43" s="619"/>
      <c r="L43" s="623" t="str">
        <f>CY43</f>
        <v>-</v>
      </c>
      <c r="M43" s="624"/>
      <c r="N43" s="624"/>
      <c r="O43" s="624"/>
      <c r="P43" s="624"/>
      <c r="Q43" s="624"/>
      <c r="R43" s="624"/>
      <c r="S43" s="624"/>
      <c r="T43" s="624"/>
      <c r="U43" s="624"/>
      <c r="V43" s="624"/>
      <c r="W43" s="624"/>
      <c r="X43" s="624"/>
      <c r="Y43" s="625"/>
      <c r="Z43" s="629" t="str">
        <f>CX43</f>
        <v>-</v>
      </c>
      <c r="AA43" s="630"/>
      <c r="AB43" s="630"/>
      <c r="AC43" s="630"/>
      <c r="AD43" s="630"/>
      <c r="AE43" s="630"/>
      <c r="AF43" s="630"/>
      <c r="AG43" s="630"/>
      <c r="AH43" s="630"/>
      <c r="AI43" s="630"/>
      <c r="AJ43" s="630"/>
      <c r="AK43" s="629" t="str">
        <f>IF(DA43="","-",DA43)</f>
        <v>-</v>
      </c>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0"/>
      <c r="BW43" s="630"/>
      <c r="BX43" s="630"/>
      <c r="BY43" s="630"/>
      <c r="BZ43" s="630"/>
      <c r="CA43" s="630"/>
      <c r="CB43" s="630"/>
      <c r="CC43" s="630"/>
      <c r="CD43" s="633"/>
      <c r="CE43" s="661" t="str">
        <f>IF(DA43&amp;DA45&amp;DA47&amp;DA49&amp;DA51&lt;&gt;"","検出","不検出")</f>
        <v>不検出</v>
      </c>
      <c r="CF43" s="662"/>
      <c r="CG43" s="662"/>
      <c r="CH43" s="662"/>
      <c r="CI43" s="662"/>
      <c r="CJ43" s="662"/>
      <c r="CK43" s="662"/>
      <c r="CL43" s="662"/>
      <c r="CM43" s="662"/>
      <c r="CN43" s="662"/>
      <c r="CO43" s="662"/>
      <c r="CP43" s="662"/>
      <c r="CQ43" s="662"/>
      <c r="CR43" s="662"/>
      <c r="CS43" s="662"/>
      <c r="CT43" s="662"/>
      <c r="CU43" s="663"/>
      <c r="CW43" s="533" t="s">
        <v>256</v>
      </c>
      <c r="CX43" s="535" t="s">
        <v>256</v>
      </c>
      <c r="CY43" s="535" t="s">
        <v>256</v>
      </c>
      <c r="CZ43" s="535" t="s">
        <v>256</v>
      </c>
      <c r="DA43" s="535"/>
    </row>
    <row r="44" spans="2:105" ht="9" customHeight="1">
      <c r="B44" s="581"/>
      <c r="C44" s="582"/>
      <c r="D44" s="586"/>
      <c r="E44" s="620"/>
      <c r="F44" s="621"/>
      <c r="G44" s="621"/>
      <c r="H44" s="621"/>
      <c r="I44" s="621"/>
      <c r="J44" s="621"/>
      <c r="K44" s="622"/>
      <c r="L44" s="626"/>
      <c r="M44" s="627"/>
      <c r="N44" s="627"/>
      <c r="O44" s="627"/>
      <c r="P44" s="627"/>
      <c r="Q44" s="627"/>
      <c r="R44" s="627"/>
      <c r="S44" s="627"/>
      <c r="T44" s="627"/>
      <c r="U44" s="627"/>
      <c r="V44" s="627"/>
      <c r="W44" s="627"/>
      <c r="X44" s="627"/>
      <c r="Y44" s="628"/>
      <c r="Z44" s="631"/>
      <c r="AA44" s="632"/>
      <c r="AB44" s="632"/>
      <c r="AC44" s="632"/>
      <c r="AD44" s="632"/>
      <c r="AE44" s="632"/>
      <c r="AF44" s="632"/>
      <c r="AG44" s="632"/>
      <c r="AH44" s="632"/>
      <c r="AI44" s="632"/>
      <c r="AJ44" s="632"/>
      <c r="AK44" s="608"/>
      <c r="AL44" s="609"/>
      <c r="AM44" s="609"/>
      <c r="AN44" s="609"/>
      <c r="AO44" s="609"/>
      <c r="AP44" s="609"/>
      <c r="AQ44" s="609"/>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09"/>
      <c r="BN44" s="609"/>
      <c r="BO44" s="609"/>
      <c r="BP44" s="609"/>
      <c r="BQ44" s="609"/>
      <c r="BR44" s="609"/>
      <c r="BS44" s="609"/>
      <c r="BT44" s="609"/>
      <c r="BU44" s="609"/>
      <c r="BV44" s="609"/>
      <c r="BW44" s="609"/>
      <c r="BX44" s="609"/>
      <c r="BY44" s="609"/>
      <c r="BZ44" s="609"/>
      <c r="CA44" s="609"/>
      <c r="CB44" s="609"/>
      <c r="CC44" s="609"/>
      <c r="CD44" s="610"/>
      <c r="CE44" s="664"/>
      <c r="CF44" s="665"/>
      <c r="CG44" s="665"/>
      <c r="CH44" s="665"/>
      <c r="CI44" s="665"/>
      <c r="CJ44" s="665"/>
      <c r="CK44" s="665"/>
      <c r="CL44" s="665"/>
      <c r="CM44" s="665"/>
      <c r="CN44" s="665"/>
      <c r="CO44" s="665"/>
      <c r="CP44" s="665"/>
      <c r="CQ44" s="665"/>
      <c r="CR44" s="665"/>
      <c r="CS44" s="665"/>
      <c r="CT44" s="665"/>
      <c r="CU44" s="666"/>
      <c r="CW44" s="534"/>
      <c r="CX44" s="536"/>
      <c r="CY44" s="536"/>
      <c r="CZ44" s="536"/>
      <c r="DA44" s="536"/>
    </row>
    <row r="45" spans="2:105" ht="9" customHeight="1">
      <c r="B45" s="634">
        <v>2</v>
      </c>
      <c r="C45" s="615"/>
      <c r="D45" s="616"/>
      <c r="E45" s="617" t="str">
        <f t="shared" ref="E45" si="0">CW45</f>
        <v>-</v>
      </c>
      <c r="F45" s="618"/>
      <c r="G45" s="618"/>
      <c r="H45" s="618"/>
      <c r="I45" s="618"/>
      <c r="J45" s="618"/>
      <c r="K45" s="619"/>
      <c r="L45" s="635" t="str">
        <f t="shared" ref="L45" si="1">CY45</f>
        <v>-</v>
      </c>
      <c r="M45" s="624"/>
      <c r="N45" s="624"/>
      <c r="O45" s="624"/>
      <c r="P45" s="624"/>
      <c r="Q45" s="624"/>
      <c r="R45" s="624"/>
      <c r="S45" s="624"/>
      <c r="T45" s="624"/>
      <c r="U45" s="624"/>
      <c r="V45" s="624"/>
      <c r="W45" s="624"/>
      <c r="X45" s="624"/>
      <c r="Y45" s="625"/>
      <c r="Z45" s="629" t="str">
        <f t="shared" ref="Z45" si="2">CX45</f>
        <v>-</v>
      </c>
      <c r="AA45" s="630"/>
      <c r="AB45" s="630"/>
      <c r="AC45" s="630"/>
      <c r="AD45" s="630"/>
      <c r="AE45" s="630"/>
      <c r="AF45" s="630"/>
      <c r="AG45" s="630"/>
      <c r="AH45" s="630"/>
      <c r="AI45" s="630"/>
      <c r="AJ45" s="630"/>
      <c r="AK45" s="629" t="str">
        <f t="shared" ref="AK45" si="3">IF(DA45="","-",DA45)</f>
        <v>-</v>
      </c>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0"/>
      <c r="BU45" s="630"/>
      <c r="BV45" s="630"/>
      <c r="BW45" s="630"/>
      <c r="BX45" s="630"/>
      <c r="BY45" s="630"/>
      <c r="BZ45" s="630"/>
      <c r="CA45" s="630"/>
      <c r="CB45" s="630"/>
      <c r="CC45" s="630"/>
      <c r="CD45" s="633"/>
      <c r="CE45" s="664"/>
      <c r="CF45" s="665"/>
      <c r="CG45" s="665"/>
      <c r="CH45" s="665"/>
      <c r="CI45" s="665"/>
      <c r="CJ45" s="665"/>
      <c r="CK45" s="665"/>
      <c r="CL45" s="665"/>
      <c r="CM45" s="665"/>
      <c r="CN45" s="665"/>
      <c r="CO45" s="665"/>
      <c r="CP45" s="665"/>
      <c r="CQ45" s="665"/>
      <c r="CR45" s="665"/>
      <c r="CS45" s="665"/>
      <c r="CT45" s="665"/>
      <c r="CU45" s="666"/>
      <c r="CW45" s="533" t="s">
        <v>256</v>
      </c>
      <c r="CX45" s="535" t="s">
        <v>256</v>
      </c>
      <c r="CY45" s="535" t="s">
        <v>256</v>
      </c>
      <c r="CZ45" s="535" t="s">
        <v>256</v>
      </c>
      <c r="DA45" s="535"/>
    </row>
    <row r="46" spans="2:105" ht="9" customHeight="1">
      <c r="B46" s="581"/>
      <c r="C46" s="582"/>
      <c r="D46" s="586"/>
      <c r="E46" s="620"/>
      <c r="F46" s="621"/>
      <c r="G46" s="621"/>
      <c r="H46" s="621"/>
      <c r="I46" s="621"/>
      <c r="J46" s="621"/>
      <c r="K46" s="622"/>
      <c r="L46" s="626"/>
      <c r="M46" s="627"/>
      <c r="N46" s="627"/>
      <c r="O46" s="627"/>
      <c r="P46" s="627"/>
      <c r="Q46" s="627"/>
      <c r="R46" s="627"/>
      <c r="S46" s="627"/>
      <c r="T46" s="627"/>
      <c r="U46" s="627"/>
      <c r="V46" s="627"/>
      <c r="W46" s="627"/>
      <c r="X46" s="627"/>
      <c r="Y46" s="628"/>
      <c r="Z46" s="631"/>
      <c r="AA46" s="632"/>
      <c r="AB46" s="632"/>
      <c r="AC46" s="632"/>
      <c r="AD46" s="632"/>
      <c r="AE46" s="632"/>
      <c r="AF46" s="632"/>
      <c r="AG46" s="632"/>
      <c r="AH46" s="632"/>
      <c r="AI46" s="632"/>
      <c r="AJ46" s="632"/>
      <c r="AK46" s="631"/>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60"/>
      <c r="CE46" s="664"/>
      <c r="CF46" s="665"/>
      <c r="CG46" s="665"/>
      <c r="CH46" s="665"/>
      <c r="CI46" s="665"/>
      <c r="CJ46" s="665"/>
      <c r="CK46" s="665"/>
      <c r="CL46" s="665"/>
      <c r="CM46" s="665"/>
      <c r="CN46" s="665"/>
      <c r="CO46" s="665"/>
      <c r="CP46" s="665"/>
      <c r="CQ46" s="665"/>
      <c r="CR46" s="665"/>
      <c r="CS46" s="665"/>
      <c r="CT46" s="665"/>
      <c r="CU46" s="666"/>
      <c r="CW46" s="534"/>
      <c r="CX46" s="536"/>
      <c r="CY46" s="536"/>
      <c r="CZ46" s="536"/>
      <c r="DA46" s="536"/>
    </row>
    <row r="47" spans="2:105" ht="9" customHeight="1">
      <c r="B47" s="634">
        <v>3</v>
      </c>
      <c r="C47" s="615"/>
      <c r="D47" s="616"/>
      <c r="E47" s="617" t="str">
        <f t="shared" ref="E47" si="4">CW47</f>
        <v>-</v>
      </c>
      <c r="F47" s="618"/>
      <c r="G47" s="618"/>
      <c r="H47" s="618"/>
      <c r="I47" s="618"/>
      <c r="J47" s="618"/>
      <c r="K47" s="619"/>
      <c r="L47" s="635" t="str">
        <f t="shared" ref="L47" si="5">CY47</f>
        <v>-</v>
      </c>
      <c r="M47" s="624"/>
      <c r="N47" s="624"/>
      <c r="O47" s="624"/>
      <c r="P47" s="624"/>
      <c r="Q47" s="624"/>
      <c r="R47" s="624"/>
      <c r="S47" s="624"/>
      <c r="T47" s="624"/>
      <c r="U47" s="624"/>
      <c r="V47" s="624"/>
      <c r="W47" s="624"/>
      <c r="X47" s="624"/>
      <c r="Y47" s="625"/>
      <c r="Z47" s="629" t="str">
        <f t="shared" ref="Z47" si="6">CX47</f>
        <v>-</v>
      </c>
      <c r="AA47" s="630"/>
      <c r="AB47" s="630"/>
      <c r="AC47" s="630"/>
      <c r="AD47" s="630"/>
      <c r="AE47" s="630"/>
      <c r="AF47" s="630"/>
      <c r="AG47" s="630"/>
      <c r="AH47" s="630"/>
      <c r="AI47" s="630"/>
      <c r="AJ47" s="630"/>
      <c r="AK47" s="608" t="str">
        <f t="shared" ref="AK47" si="7">IF(DA47="","-",DA47)</f>
        <v>-</v>
      </c>
      <c r="AL47" s="609"/>
      <c r="AM47" s="609"/>
      <c r="AN47" s="609"/>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10"/>
      <c r="CE47" s="664"/>
      <c r="CF47" s="665"/>
      <c r="CG47" s="665"/>
      <c r="CH47" s="665"/>
      <c r="CI47" s="665"/>
      <c r="CJ47" s="665"/>
      <c r="CK47" s="665"/>
      <c r="CL47" s="665"/>
      <c r="CM47" s="665"/>
      <c r="CN47" s="665"/>
      <c r="CO47" s="665"/>
      <c r="CP47" s="665"/>
      <c r="CQ47" s="665"/>
      <c r="CR47" s="665"/>
      <c r="CS47" s="665"/>
      <c r="CT47" s="665"/>
      <c r="CU47" s="666"/>
      <c r="CW47" s="533" t="s">
        <v>256</v>
      </c>
      <c r="CX47" s="535" t="s">
        <v>256</v>
      </c>
      <c r="CY47" s="535" t="s">
        <v>256</v>
      </c>
      <c r="CZ47" s="535" t="s">
        <v>256</v>
      </c>
      <c r="DA47" s="535"/>
    </row>
    <row r="48" spans="2:105" ht="9" customHeight="1">
      <c r="B48" s="581"/>
      <c r="C48" s="582"/>
      <c r="D48" s="586"/>
      <c r="E48" s="620"/>
      <c r="F48" s="621"/>
      <c r="G48" s="621"/>
      <c r="H48" s="621"/>
      <c r="I48" s="621"/>
      <c r="J48" s="621"/>
      <c r="K48" s="622"/>
      <c r="L48" s="626"/>
      <c r="M48" s="627"/>
      <c r="N48" s="627"/>
      <c r="O48" s="627"/>
      <c r="P48" s="627"/>
      <c r="Q48" s="627"/>
      <c r="R48" s="627"/>
      <c r="S48" s="627"/>
      <c r="T48" s="627"/>
      <c r="U48" s="627"/>
      <c r="V48" s="627"/>
      <c r="W48" s="627"/>
      <c r="X48" s="627"/>
      <c r="Y48" s="628"/>
      <c r="Z48" s="631"/>
      <c r="AA48" s="632"/>
      <c r="AB48" s="632"/>
      <c r="AC48" s="632"/>
      <c r="AD48" s="632"/>
      <c r="AE48" s="632"/>
      <c r="AF48" s="632"/>
      <c r="AG48" s="632"/>
      <c r="AH48" s="632"/>
      <c r="AI48" s="632"/>
      <c r="AJ48" s="632"/>
      <c r="AK48" s="608"/>
      <c r="AL48" s="609"/>
      <c r="AM48" s="609"/>
      <c r="AN48" s="609"/>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10"/>
      <c r="CE48" s="664"/>
      <c r="CF48" s="665"/>
      <c r="CG48" s="665"/>
      <c r="CH48" s="665"/>
      <c r="CI48" s="665"/>
      <c r="CJ48" s="665"/>
      <c r="CK48" s="665"/>
      <c r="CL48" s="665"/>
      <c r="CM48" s="665"/>
      <c r="CN48" s="665"/>
      <c r="CO48" s="665"/>
      <c r="CP48" s="665"/>
      <c r="CQ48" s="665"/>
      <c r="CR48" s="665"/>
      <c r="CS48" s="665"/>
      <c r="CT48" s="665"/>
      <c r="CU48" s="666"/>
      <c r="CW48" s="534"/>
      <c r="CX48" s="536"/>
      <c r="CY48" s="536"/>
      <c r="CZ48" s="536"/>
      <c r="DA48" s="536"/>
    </row>
    <row r="49" spans="2:105" ht="9" customHeight="1">
      <c r="B49" s="634">
        <v>4</v>
      </c>
      <c r="C49" s="615"/>
      <c r="D49" s="616"/>
      <c r="E49" s="617" t="str">
        <f t="shared" ref="E49" si="8">CW49</f>
        <v>-</v>
      </c>
      <c r="F49" s="618"/>
      <c r="G49" s="618"/>
      <c r="H49" s="618"/>
      <c r="I49" s="618"/>
      <c r="J49" s="618"/>
      <c r="K49" s="619"/>
      <c r="L49" s="635" t="str">
        <f t="shared" ref="L49" si="9">CY49</f>
        <v>-</v>
      </c>
      <c r="M49" s="624"/>
      <c r="N49" s="624"/>
      <c r="O49" s="624"/>
      <c r="P49" s="624"/>
      <c r="Q49" s="624"/>
      <c r="R49" s="624"/>
      <c r="S49" s="624"/>
      <c r="T49" s="624"/>
      <c r="U49" s="624"/>
      <c r="V49" s="624"/>
      <c r="W49" s="624"/>
      <c r="X49" s="624"/>
      <c r="Y49" s="625"/>
      <c r="Z49" s="629" t="str">
        <f t="shared" ref="Z49" si="10">CX49</f>
        <v>-</v>
      </c>
      <c r="AA49" s="630"/>
      <c r="AB49" s="630"/>
      <c r="AC49" s="630"/>
      <c r="AD49" s="630"/>
      <c r="AE49" s="630"/>
      <c r="AF49" s="630"/>
      <c r="AG49" s="630"/>
      <c r="AH49" s="630"/>
      <c r="AI49" s="630"/>
      <c r="AJ49" s="630"/>
      <c r="AK49" s="629" t="str">
        <f t="shared" ref="AK49" si="11">IF(DA49="","-",DA49)</f>
        <v>-</v>
      </c>
      <c r="AL49" s="630"/>
      <c r="AM49" s="630"/>
      <c r="AN49" s="630"/>
      <c r="AO49" s="630"/>
      <c r="AP49" s="630"/>
      <c r="AQ49" s="630"/>
      <c r="AR49" s="630"/>
      <c r="AS49" s="630"/>
      <c r="AT49" s="630"/>
      <c r="AU49" s="630"/>
      <c r="AV49" s="630"/>
      <c r="AW49" s="630"/>
      <c r="AX49" s="630"/>
      <c r="AY49" s="630"/>
      <c r="AZ49" s="630"/>
      <c r="BA49" s="630"/>
      <c r="BB49" s="630"/>
      <c r="BC49" s="630"/>
      <c r="BD49" s="630"/>
      <c r="BE49" s="630"/>
      <c r="BF49" s="630"/>
      <c r="BG49" s="630"/>
      <c r="BH49" s="630"/>
      <c r="BI49" s="630"/>
      <c r="BJ49" s="630"/>
      <c r="BK49" s="630"/>
      <c r="BL49" s="630"/>
      <c r="BM49" s="630"/>
      <c r="BN49" s="630"/>
      <c r="BO49" s="630"/>
      <c r="BP49" s="630"/>
      <c r="BQ49" s="630"/>
      <c r="BR49" s="630"/>
      <c r="BS49" s="630"/>
      <c r="BT49" s="630"/>
      <c r="BU49" s="630"/>
      <c r="BV49" s="630"/>
      <c r="BW49" s="630"/>
      <c r="BX49" s="630"/>
      <c r="BY49" s="630"/>
      <c r="BZ49" s="630"/>
      <c r="CA49" s="630"/>
      <c r="CB49" s="630"/>
      <c r="CC49" s="630"/>
      <c r="CD49" s="633"/>
      <c r="CE49" s="664"/>
      <c r="CF49" s="665"/>
      <c r="CG49" s="665"/>
      <c r="CH49" s="665"/>
      <c r="CI49" s="665"/>
      <c r="CJ49" s="665"/>
      <c r="CK49" s="665"/>
      <c r="CL49" s="665"/>
      <c r="CM49" s="665"/>
      <c r="CN49" s="665"/>
      <c r="CO49" s="665"/>
      <c r="CP49" s="665"/>
      <c r="CQ49" s="665"/>
      <c r="CR49" s="665"/>
      <c r="CS49" s="665"/>
      <c r="CT49" s="665"/>
      <c r="CU49" s="666"/>
      <c r="CW49" s="533" t="s">
        <v>256</v>
      </c>
      <c r="CX49" s="535" t="s">
        <v>256</v>
      </c>
      <c r="CY49" s="535" t="s">
        <v>256</v>
      </c>
      <c r="CZ49" s="535" t="s">
        <v>256</v>
      </c>
      <c r="DA49" s="535"/>
    </row>
    <row r="50" spans="2:105" ht="9" customHeight="1">
      <c r="B50" s="581"/>
      <c r="C50" s="582"/>
      <c r="D50" s="586"/>
      <c r="E50" s="620"/>
      <c r="F50" s="621"/>
      <c r="G50" s="621"/>
      <c r="H50" s="621"/>
      <c r="I50" s="621"/>
      <c r="J50" s="621"/>
      <c r="K50" s="622"/>
      <c r="L50" s="626"/>
      <c r="M50" s="627"/>
      <c r="N50" s="627"/>
      <c r="O50" s="627"/>
      <c r="P50" s="627"/>
      <c r="Q50" s="627"/>
      <c r="R50" s="627"/>
      <c r="S50" s="627"/>
      <c r="T50" s="627"/>
      <c r="U50" s="627"/>
      <c r="V50" s="627"/>
      <c r="W50" s="627"/>
      <c r="X50" s="627"/>
      <c r="Y50" s="628"/>
      <c r="Z50" s="631"/>
      <c r="AA50" s="632"/>
      <c r="AB50" s="632"/>
      <c r="AC50" s="632"/>
      <c r="AD50" s="632"/>
      <c r="AE50" s="632"/>
      <c r="AF50" s="632"/>
      <c r="AG50" s="632"/>
      <c r="AH50" s="632"/>
      <c r="AI50" s="632"/>
      <c r="AJ50" s="632"/>
      <c r="AK50" s="631"/>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2"/>
      <c r="BW50" s="632"/>
      <c r="BX50" s="632"/>
      <c r="BY50" s="632"/>
      <c r="BZ50" s="632"/>
      <c r="CA50" s="632"/>
      <c r="CB50" s="632"/>
      <c r="CC50" s="632"/>
      <c r="CD50" s="660"/>
      <c r="CE50" s="664"/>
      <c r="CF50" s="665"/>
      <c r="CG50" s="665"/>
      <c r="CH50" s="665"/>
      <c r="CI50" s="665"/>
      <c r="CJ50" s="665"/>
      <c r="CK50" s="665"/>
      <c r="CL50" s="665"/>
      <c r="CM50" s="665"/>
      <c r="CN50" s="665"/>
      <c r="CO50" s="665"/>
      <c r="CP50" s="665"/>
      <c r="CQ50" s="665"/>
      <c r="CR50" s="665"/>
      <c r="CS50" s="665"/>
      <c r="CT50" s="665"/>
      <c r="CU50" s="666"/>
      <c r="CW50" s="534"/>
      <c r="CX50" s="536"/>
      <c r="CY50" s="536"/>
      <c r="CZ50" s="536"/>
      <c r="DA50" s="536"/>
    </row>
    <row r="51" spans="2:105" ht="9" customHeight="1">
      <c r="B51" s="634">
        <v>5</v>
      </c>
      <c r="C51" s="615"/>
      <c r="D51" s="616"/>
      <c r="E51" s="617" t="str">
        <f t="shared" ref="E51" si="12">CW51</f>
        <v>-</v>
      </c>
      <c r="F51" s="618"/>
      <c r="G51" s="618"/>
      <c r="H51" s="618"/>
      <c r="I51" s="618"/>
      <c r="J51" s="618"/>
      <c r="K51" s="619"/>
      <c r="L51" s="635" t="str">
        <f t="shared" ref="L51" si="13">CY51</f>
        <v>-</v>
      </c>
      <c r="M51" s="624"/>
      <c r="N51" s="624"/>
      <c r="O51" s="624"/>
      <c r="P51" s="624"/>
      <c r="Q51" s="624"/>
      <c r="R51" s="624"/>
      <c r="S51" s="624"/>
      <c r="T51" s="624"/>
      <c r="U51" s="624"/>
      <c r="V51" s="624"/>
      <c r="W51" s="624"/>
      <c r="X51" s="624"/>
      <c r="Y51" s="625"/>
      <c r="Z51" s="629" t="str">
        <f t="shared" ref="Z51" si="14">CX51</f>
        <v>-</v>
      </c>
      <c r="AA51" s="630"/>
      <c r="AB51" s="630"/>
      <c r="AC51" s="630"/>
      <c r="AD51" s="630"/>
      <c r="AE51" s="630"/>
      <c r="AF51" s="630"/>
      <c r="AG51" s="630"/>
      <c r="AH51" s="630"/>
      <c r="AI51" s="630"/>
      <c r="AJ51" s="630"/>
      <c r="AK51" s="608" t="str">
        <f t="shared" ref="AK51" si="15">IF(DA51="","-",DA51)</f>
        <v>-</v>
      </c>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09"/>
      <c r="BN51" s="609"/>
      <c r="BO51" s="609"/>
      <c r="BP51" s="609"/>
      <c r="BQ51" s="609"/>
      <c r="BR51" s="609"/>
      <c r="BS51" s="609"/>
      <c r="BT51" s="609"/>
      <c r="BU51" s="609"/>
      <c r="BV51" s="609"/>
      <c r="BW51" s="609"/>
      <c r="BX51" s="609"/>
      <c r="BY51" s="609"/>
      <c r="BZ51" s="609"/>
      <c r="CA51" s="609"/>
      <c r="CB51" s="609"/>
      <c r="CC51" s="609"/>
      <c r="CD51" s="610"/>
      <c r="CE51" s="664"/>
      <c r="CF51" s="665"/>
      <c r="CG51" s="665"/>
      <c r="CH51" s="665"/>
      <c r="CI51" s="665"/>
      <c r="CJ51" s="665"/>
      <c r="CK51" s="665"/>
      <c r="CL51" s="665"/>
      <c r="CM51" s="665"/>
      <c r="CN51" s="665"/>
      <c r="CO51" s="665"/>
      <c r="CP51" s="665"/>
      <c r="CQ51" s="665"/>
      <c r="CR51" s="665"/>
      <c r="CS51" s="665"/>
      <c r="CT51" s="665"/>
      <c r="CU51" s="666"/>
      <c r="CW51" s="533" t="s">
        <v>256</v>
      </c>
      <c r="CX51" s="535" t="s">
        <v>256</v>
      </c>
      <c r="CY51" s="535" t="s">
        <v>256</v>
      </c>
      <c r="CZ51" s="535" t="s">
        <v>256</v>
      </c>
      <c r="DA51" s="535"/>
    </row>
    <row r="52" spans="2:105" ht="9" customHeight="1" thickBot="1">
      <c r="B52" s="598"/>
      <c r="C52" s="599"/>
      <c r="D52" s="600"/>
      <c r="E52" s="620"/>
      <c r="F52" s="621"/>
      <c r="G52" s="621"/>
      <c r="H52" s="621"/>
      <c r="I52" s="621"/>
      <c r="J52" s="621"/>
      <c r="K52" s="622"/>
      <c r="L52" s="636"/>
      <c r="M52" s="637"/>
      <c r="N52" s="637"/>
      <c r="O52" s="637"/>
      <c r="P52" s="637"/>
      <c r="Q52" s="637"/>
      <c r="R52" s="637"/>
      <c r="S52" s="637"/>
      <c r="T52" s="637"/>
      <c r="U52" s="637"/>
      <c r="V52" s="637"/>
      <c r="W52" s="637"/>
      <c r="X52" s="637"/>
      <c r="Y52" s="638"/>
      <c r="Z52" s="611"/>
      <c r="AA52" s="612"/>
      <c r="AB52" s="612"/>
      <c r="AC52" s="612"/>
      <c r="AD52" s="612"/>
      <c r="AE52" s="612"/>
      <c r="AF52" s="612"/>
      <c r="AG52" s="612"/>
      <c r="AH52" s="612"/>
      <c r="AI52" s="612"/>
      <c r="AJ52" s="612"/>
      <c r="AK52" s="611"/>
      <c r="AL52" s="612"/>
      <c r="AM52" s="612"/>
      <c r="AN52" s="612"/>
      <c r="AO52" s="612"/>
      <c r="AP52" s="612"/>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3"/>
      <c r="CE52" s="667"/>
      <c r="CF52" s="668"/>
      <c r="CG52" s="668"/>
      <c r="CH52" s="668"/>
      <c r="CI52" s="668"/>
      <c r="CJ52" s="668"/>
      <c r="CK52" s="668"/>
      <c r="CL52" s="668"/>
      <c r="CM52" s="668"/>
      <c r="CN52" s="668"/>
      <c r="CO52" s="668"/>
      <c r="CP52" s="668"/>
      <c r="CQ52" s="668"/>
      <c r="CR52" s="668"/>
      <c r="CS52" s="668"/>
      <c r="CT52" s="668"/>
      <c r="CU52" s="669"/>
      <c r="CW52" s="534"/>
      <c r="CX52" s="536"/>
      <c r="CY52" s="536"/>
      <c r="CZ52" s="536"/>
      <c r="DA52" s="536"/>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659"/>
      <c r="CY53" s="67"/>
    </row>
    <row r="54" spans="2:105" ht="9" customHeight="1">
      <c r="B54" s="607"/>
      <c r="C54" s="580"/>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0"/>
      <c r="AU54" s="580"/>
      <c r="AV54" s="580"/>
      <c r="AW54" s="580"/>
      <c r="AX54" s="580"/>
      <c r="AY54" s="580"/>
      <c r="AZ54" s="580"/>
      <c r="BA54" s="580"/>
      <c r="BB54" s="580"/>
      <c r="BC54" s="580"/>
      <c r="BD54" s="580"/>
      <c r="BE54" s="580"/>
      <c r="BF54" s="580"/>
      <c r="BG54" s="580"/>
      <c r="BH54" s="580"/>
      <c r="BI54" s="580"/>
      <c r="BJ54" s="580"/>
      <c r="BK54" s="580"/>
      <c r="BL54" s="580"/>
      <c r="BM54" s="580"/>
      <c r="BN54" s="580"/>
      <c r="BO54" s="580"/>
      <c r="BP54" s="580"/>
      <c r="BQ54" s="580"/>
      <c r="BR54" s="580"/>
      <c r="BS54" s="580"/>
      <c r="BT54" s="580"/>
      <c r="BU54" s="580"/>
      <c r="BV54" s="580"/>
      <c r="BW54" s="580"/>
      <c r="BX54" s="580"/>
      <c r="BY54" s="580"/>
      <c r="BZ54" s="580"/>
      <c r="CA54" s="580"/>
      <c r="CB54" s="580"/>
      <c r="CC54" s="580"/>
      <c r="CD54" s="580"/>
      <c r="CE54" s="580"/>
      <c r="CF54" s="580"/>
      <c r="CG54" s="580"/>
      <c r="CH54" s="580"/>
      <c r="CI54" s="580"/>
      <c r="CJ54" s="580"/>
      <c r="CK54" s="580"/>
      <c r="CL54" s="580"/>
      <c r="CM54" s="580"/>
      <c r="CN54" s="580"/>
      <c r="CO54" s="580"/>
      <c r="CP54" s="580"/>
      <c r="CQ54" s="580"/>
      <c r="CR54" s="580"/>
      <c r="CS54" s="580"/>
      <c r="CT54" s="580"/>
      <c r="CU54" s="606"/>
      <c r="CY54" s="67"/>
    </row>
    <row r="55" spans="2:105" ht="7.5" customHeight="1">
      <c r="B55" s="614" t="s">
        <v>218</v>
      </c>
      <c r="C55" s="639"/>
      <c r="D55" s="639"/>
      <c r="E55" s="639"/>
      <c r="F55" s="639"/>
      <c r="G55" s="639"/>
      <c r="H55" s="639"/>
      <c r="I55" s="639"/>
      <c r="J55" s="639"/>
      <c r="K55" s="639"/>
      <c r="L55" s="639"/>
      <c r="M55" s="639"/>
      <c r="N55" s="639"/>
      <c r="O55" s="639"/>
      <c r="P55" s="639"/>
      <c r="Q55" s="639"/>
      <c r="R55" s="639"/>
      <c r="S55" s="639"/>
      <c r="T55" s="639"/>
      <c r="U55" s="639"/>
      <c r="V55" s="639"/>
      <c r="W55" s="616"/>
      <c r="X55" s="640" t="s">
        <v>219</v>
      </c>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16"/>
      <c r="BJ55" s="640" t="s">
        <v>220</v>
      </c>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41"/>
      <c r="CW55" s="152">
        <f>SUM(CW43:CW52)</f>
        <v>0</v>
      </c>
      <c r="CX55" s="123"/>
      <c r="CY55" s="67"/>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6"/>
      <c r="X56" s="585"/>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6"/>
      <c r="BJ56" s="585"/>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42"/>
      <c r="CX56" s="123"/>
      <c r="CY56" s="67"/>
    </row>
    <row r="57" spans="2:105" ht="9.75" customHeight="1">
      <c r="B57" s="643" t="str">
        <f>IF(CE43="不検出","不検出",IF(CE43="検出","クリソタイル",""))</f>
        <v>不検出</v>
      </c>
      <c r="C57" s="546"/>
      <c r="D57" s="546"/>
      <c r="E57" s="546"/>
      <c r="F57" s="546"/>
      <c r="G57" s="546"/>
      <c r="H57" s="546"/>
      <c r="I57" s="546"/>
      <c r="J57" s="546"/>
      <c r="K57" s="546"/>
      <c r="L57" s="546"/>
      <c r="M57" s="546"/>
      <c r="N57" s="546"/>
      <c r="O57" s="546"/>
      <c r="P57" s="546"/>
      <c r="Q57" s="546"/>
      <c r="R57" s="546"/>
      <c r="S57" s="546"/>
      <c r="T57" s="546"/>
      <c r="U57" s="546"/>
      <c r="V57" s="546"/>
      <c r="W57" s="584"/>
      <c r="X57" s="122"/>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5"/>
      <c r="BJ57" s="122"/>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6"/>
      <c r="CX57" s="123"/>
      <c r="CY57" s="67"/>
    </row>
    <row r="58" spans="2:105" ht="9.75" customHeight="1">
      <c r="B58" s="607"/>
      <c r="C58" s="546"/>
      <c r="D58" s="546"/>
      <c r="E58" s="546"/>
      <c r="F58" s="546"/>
      <c r="G58" s="546"/>
      <c r="H58" s="546"/>
      <c r="I58" s="546"/>
      <c r="J58" s="546"/>
      <c r="K58" s="546"/>
      <c r="L58" s="546"/>
      <c r="M58" s="546"/>
      <c r="N58" s="546"/>
      <c r="O58" s="546"/>
      <c r="P58" s="546"/>
      <c r="Q58" s="546"/>
      <c r="R58" s="546"/>
      <c r="S58" s="546"/>
      <c r="T58" s="546"/>
      <c r="U58" s="546"/>
      <c r="V58" s="546"/>
      <c r="W58" s="584"/>
      <c r="X58" s="127"/>
      <c r="Y58" s="109"/>
      <c r="Z58" s="109"/>
      <c r="AA58" s="109"/>
      <c r="AC58" s="539" t="s">
        <v>222</v>
      </c>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108"/>
      <c r="BF58" s="109"/>
      <c r="BG58" s="109"/>
      <c r="BH58" s="109"/>
      <c r="BI58" s="128"/>
      <c r="BJ58" s="127"/>
      <c r="BK58" s="109"/>
      <c r="BL58" s="109"/>
      <c r="BM58" s="109"/>
      <c r="BO58" s="539" t="s">
        <v>222</v>
      </c>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108"/>
      <c r="CR58" s="109"/>
      <c r="CS58" s="109"/>
      <c r="CT58" s="109"/>
      <c r="CU58" s="129"/>
      <c r="CX58" s="123"/>
      <c r="CY58" s="67"/>
    </row>
    <row r="59" spans="2:105" ht="9.75" customHeight="1">
      <c r="B59" s="607"/>
      <c r="C59" s="546"/>
      <c r="D59" s="546"/>
      <c r="E59" s="546"/>
      <c r="F59" s="546"/>
      <c r="G59" s="546"/>
      <c r="H59" s="546"/>
      <c r="I59" s="546"/>
      <c r="J59" s="546"/>
      <c r="K59" s="546"/>
      <c r="L59" s="546"/>
      <c r="M59" s="546"/>
      <c r="N59" s="546"/>
      <c r="O59" s="546"/>
      <c r="P59" s="546"/>
      <c r="Q59" s="546"/>
      <c r="R59" s="546"/>
      <c r="S59" s="546"/>
      <c r="T59" s="546"/>
      <c r="U59" s="546"/>
      <c r="V59" s="546"/>
      <c r="W59" s="584"/>
      <c r="X59" s="127"/>
      <c r="Y59" s="109"/>
      <c r="Z59" s="109"/>
      <c r="AA59" s="109"/>
      <c r="AB59" s="108"/>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108"/>
      <c r="BF59" s="109"/>
      <c r="BG59" s="109"/>
      <c r="BH59" s="109"/>
      <c r="BI59" s="128"/>
      <c r="BJ59" s="127"/>
      <c r="BK59" s="109"/>
      <c r="BL59" s="109"/>
      <c r="BM59" s="109"/>
      <c r="BN59" s="108"/>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108"/>
      <c r="CR59" s="109"/>
      <c r="CS59" s="109"/>
      <c r="CT59" s="109"/>
      <c r="CU59" s="129"/>
      <c r="CX59" s="123"/>
      <c r="CY59" s="67"/>
    </row>
    <row r="60" spans="2:105" ht="9.75" customHeight="1">
      <c r="B60" s="607"/>
      <c r="C60" s="546"/>
      <c r="D60" s="546"/>
      <c r="E60" s="546"/>
      <c r="F60" s="546"/>
      <c r="G60" s="546"/>
      <c r="H60" s="546"/>
      <c r="I60" s="546"/>
      <c r="J60" s="546"/>
      <c r="K60" s="546"/>
      <c r="L60" s="546"/>
      <c r="M60" s="546"/>
      <c r="N60" s="546"/>
      <c r="O60" s="546"/>
      <c r="P60" s="546"/>
      <c r="Q60" s="546"/>
      <c r="R60" s="546"/>
      <c r="S60" s="546"/>
      <c r="T60" s="546"/>
      <c r="U60" s="546"/>
      <c r="V60" s="546"/>
      <c r="W60" s="584"/>
      <c r="X60" s="127"/>
      <c r="Y60" s="109"/>
      <c r="Z60" s="109"/>
      <c r="AA60" s="109"/>
      <c r="AB60" s="108"/>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108"/>
      <c r="BF60" s="109"/>
      <c r="BG60" s="109"/>
      <c r="BH60" s="109"/>
      <c r="BI60" s="128"/>
      <c r="BJ60" s="127"/>
      <c r="BK60" s="109"/>
      <c r="BL60" s="109"/>
      <c r="BM60" s="109"/>
      <c r="BN60" s="108"/>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108"/>
      <c r="CR60" s="109"/>
      <c r="CS60" s="109"/>
      <c r="CT60" s="109"/>
      <c r="CU60" s="129"/>
      <c r="CX60" s="123"/>
    </row>
    <row r="61" spans="2:105" ht="9.75" customHeight="1">
      <c r="B61" s="607"/>
      <c r="C61" s="546"/>
      <c r="D61" s="546"/>
      <c r="E61" s="546"/>
      <c r="F61" s="546"/>
      <c r="G61" s="546"/>
      <c r="H61" s="546"/>
      <c r="I61" s="546"/>
      <c r="J61" s="546"/>
      <c r="K61" s="546"/>
      <c r="L61" s="546"/>
      <c r="M61" s="546"/>
      <c r="N61" s="546"/>
      <c r="O61" s="546"/>
      <c r="P61" s="546"/>
      <c r="Q61" s="546"/>
      <c r="R61" s="546"/>
      <c r="S61" s="546"/>
      <c r="T61" s="546"/>
      <c r="U61" s="546"/>
      <c r="V61" s="546"/>
      <c r="W61" s="584"/>
      <c r="X61" s="127"/>
      <c r="Y61" s="109"/>
      <c r="Z61" s="109"/>
      <c r="AA61" s="109"/>
      <c r="AB61" s="108"/>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108"/>
      <c r="BF61" s="109"/>
      <c r="BG61" s="109"/>
      <c r="BH61" s="109"/>
      <c r="BI61" s="128"/>
      <c r="BJ61" s="127"/>
      <c r="BK61" s="109"/>
      <c r="BL61" s="109"/>
      <c r="BM61" s="109"/>
      <c r="BN61" s="108"/>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108"/>
      <c r="CR61" s="109"/>
      <c r="CS61" s="109"/>
      <c r="CT61" s="109"/>
      <c r="CU61" s="129"/>
    </row>
    <row r="62" spans="2:105" ht="9.75" customHeight="1">
      <c r="B62" s="607"/>
      <c r="C62" s="546"/>
      <c r="D62" s="546"/>
      <c r="E62" s="546"/>
      <c r="F62" s="546"/>
      <c r="G62" s="546"/>
      <c r="H62" s="546"/>
      <c r="I62" s="546"/>
      <c r="J62" s="546"/>
      <c r="K62" s="546"/>
      <c r="L62" s="546"/>
      <c r="M62" s="546"/>
      <c r="N62" s="546"/>
      <c r="O62" s="546"/>
      <c r="P62" s="546"/>
      <c r="Q62" s="546"/>
      <c r="R62" s="546"/>
      <c r="S62" s="546"/>
      <c r="T62" s="546"/>
      <c r="U62" s="546"/>
      <c r="V62" s="546"/>
      <c r="W62" s="584"/>
      <c r="X62" s="127"/>
      <c r="Y62" s="109"/>
      <c r="Z62" s="109"/>
      <c r="AA62" s="109"/>
      <c r="AB62" s="108"/>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108"/>
      <c r="BF62" s="109"/>
      <c r="BG62" s="109"/>
      <c r="BH62" s="109"/>
      <c r="BI62" s="128"/>
      <c r="BJ62" s="127"/>
      <c r="BK62" s="109"/>
      <c r="BL62" s="109"/>
      <c r="BM62" s="109"/>
      <c r="BN62" s="108"/>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108"/>
      <c r="CR62" s="109"/>
      <c r="CS62" s="109"/>
      <c r="CT62" s="109"/>
      <c r="CU62" s="129"/>
      <c r="CX62" s="123"/>
    </row>
    <row r="63" spans="2:105" ht="9.75" customHeight="1">
      <c r="B63" s="607"/>
      <c r="C63" s="546"/>
      <c r="D63" s="546"/>
      <c r="E63" s="546"/>
      <c r="F63" s="546"/>
      <c r="G63" s="546"/>
      <c r="H63" s="546"/>
      <c r="I63" s="546"/>
      <c r="J63" s="546"/>
      <c r="K63" s="546"/>
      <c r="L63" s="546"/>
      <c r="M63" s="546"/>
      <c r="N63" s="546"/>
      <c r="O63" s="546"/>
      <c r="P63" s="546"/>
      <c r="Q63" s="546"/>
      <c r="R63" s="546"/>
      <c r="S63" s="546"/>
      <c r="T63" s="546"/>
      <c r="U63" s="546"/>
      <c r="V63" s="546"/>
      <c r="W63" s="584"/>
      <c r="X63" s="127"/>
      <c r="Y63" s="109"/>
      <c r="Z63" s="109"/>
      <c r="AA63" s="109"/>
      <c r="AB63" s="108"/>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108"/>
      <c r="BF63" s="109"/>
      <c r="BG63" s="109"/>
      <c r="BH63" s="109"/>
      <c r="BI63" s="128"/>
      <c r="BJ63" s="127"/>
      <c r="BK63" s="109"/>
      <c r="BL63" s="109"/>
      <c r="BM63" s="109"/>
      <c r="BN63" s="108"/>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108"/>
      <c r="CR63" s="109"/>
      <c r="CS63" s="109"/>
      <c r="CT63" s="109"/>
      <c r="CU63" s="129"/>
    </row>
    <row r="64" spans="2:105" ht="9.75" customHeight="1">
      <c r="B64" s="607"/>
      <c r="C64" s="546"/>
      <c r="D64" s="546"/>
      <c r="E64" s="546"/>
      <c r="F64" s="546"/>
      <c r="G64" s="546"/>
      <c r="H64" s="546"/>
      <c r="I64" s="546"/>
      <c r="J64" s="546"/>
      <c r="K64" s="546"/>
      <c r="L64" s="546"/>
      <c r="M64" s="546"/>
      <c r="N64" s="546"/>
      <c r="O64" s="546"/>
      <c r="P64" s="546"/>
      <c r="Q64" s="546"/>
      <c r="R64" s="546"/>
      <c r="S64" s="546"/>
      <c r="T64" s="546"/>
      <c r="U64" s="546"/>
      <c r="V64" s="546"/>
      <c r="W64" s="584"/>
      <c r="X64" s="127"/>
      <c r="Y64" s="109"/>
      <c r="Z64" s="109"/>
      <c r="AA64" s="109"/>
      <c r="AB64" s="108"/>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108"/>
      <c r="BF64" s="109"/>
      <c r="BG64" s="109"/>
      <c r="BH64" s="109"/>
      <c r="BI64" s="128"/>
      <c r="BJ64" s="127"/>
      <c r="BK64" s="109"/>
      <c r="BL64" s="109"/>
      <c r="BM64" s="109"/>
      <c r="BN64" s="108"/>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108"/>
      <c r="CR64" s="109"/>
      <c r="CS64" s="109"/>
      <c r="CT64" s="109"/>
      <c r="CU64" s="129"/>
    </row>
    <row r="65" spans="2:99" ht="9.75" customHeight="1">
      <c r="B65" s="607"/>
      <c r="C65" s="546"/>
      <c r="D65" s="546"/>
      <c r="E65" s="546"/>
      <c r="F65" s="546"/>
      <c r="G65" s="546"/>
      <c r="H65" s="546"/>
      <c r="I65" s="546"/>
      <c r="J65" s="546"/>
      <c r="K65" s="546"/>
      <c r="L65" s="546"/>
      <c r="M65" s="546"/>
      <c r="N65" s="546"/>
      <c r="O65" s="546"/>
      <c r="P65" s="546"/>
      <c r="Q65" s="546"/>
      <c r="R65" s="546"/>
      <c r="S65" s="546"/>
      <c r="T65" s="546"/>
      <c r="U65" s="546"/>
      <c r="V65" s="546"/>
      <c r="W65" s="584"/>
      <c r="X65" s="127"/>
      <c r="Y65" s="109"/>
      <c r="Z65" s="109"/>
      <c r="AA65" s="109"/>
      <c r="AB65" s="108"/>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108"/>
      <c r="BF65" s="109"/>
      <c r="BG65" s="109"/>
      <c r="BH65" s="109"/>
      <c r="BI65" s="128"/>
      <c r="BJ65" s="127"/>
      <c r="BK65" s="109"/>
      <c r="BL65" s="109"/>
      <c r="BM65" s="109"/>
      <c r="BN65" s="108"/>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108"/>
      <c r="CR65" s="109"/>
      <c r="CS65" s="109"/>
      <c r="CT65" s="109"/>
      <c r="CU65" s="129"/>
    </row>
    <row r="66" spans="2:99" ht="9.75" customHeight="1">
      <c r="B66" s="607"/>
      <c r="C66" s="546"/>
      <c r="D66" s="546"/>
      <c r="E66" s="546"/>
      <c r="F66" s="546"/>
      <c r="G66" s="546"/>
      <c r="H66" s="546"/>
      <c r="I66" s="546"/>
      <c r="J66" s="546"/>
      <c r="K66" s="546"/>
      <c r="L66" s="546"/>
      <c r="M66" s="546"/>
      <c r="N66" s="546"/>
      <c r="O66" s="546"/>
      <c r="P66" s="546"/>
      <c r="Q66" s="546"/>
      <c r="R66" s="546"/>
      <c r="S66" s="546"/>
      <c r="T66" s="546"/>
      <c r="U66" s="546"/>
      <c r="V66" s="546"/>
      <c r="W66" s="584"/>
      <c r="X66" s="127"/>
      <c r="Y66" s="109"/>
      <c r="Z66" s="109"/>
      <c r="AA66" s="109"/>
      <c r="AB66" s="108"/>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108"/>
      <c r="BF66" s="109"/>
      <c r="BG66" s="109"/>
      <c r="BH66" s="109"/>
      <c r="BI66" s="128"/>
      <c r="BJ66" s="127"/>
      <c r="BK66" s="109"/>
      <c r="BL66" s="109"/>
      <c r="BM66" s="109"/>
      <c r="BN66" s="108"/>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108"/>
      <c r="CR66" s="109"/>
      <c r="CS66" s="109"/>
      <c r="CT66" s="109"/>
      <c r="CU66" s="129"/>
    </row>
    <row r="67" spans="2:99" ht="9.75" customHeight="1">
      <c r="B67" s="607"/>
      <c r="C67" s="546"/>
      <c r="D67" s="546"/>
      <c r="E67" s="546"/>
      <c r="F67" s="546"/>
      <c r="G67" s="546"/>
      <c r="H67" s="546"/>
      <c r="I67" s="546"/>
      <c r="J67" s="546"/>
      <c r="K67" s="546"/>
      <c r="L67" s="546"/>
      <c r="M67" s="546"/>
      <c r="N67" s="546"/>
      <c r="O67" s="546"/>
      <c r="P67" s="546"/>
      <c r="Q67" s="546"/>
      <c r="R67" s="546"/>
      <c r="S67" s="546"/>
      <c r="T67" s="546"/>
      <c r="U67" s="546"/>
      <c r="V67" s="546"/>
      <c r="W67" s="584"/>
      <c r="X67" s="127"/>
      <c r="Y67" s="109"/>
      <c r="Z67" s="109"/>
      <c r="AA67" s="109"/>
      <c r="AB67" s="108"/>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108"/>
      <c r="BF67" s="109"/>
      <c r="BG67" s="109"/>
      <c r="BH67" s="109"/>
      <c r="BI67" s="128"/>
      <c r="BJ67" s="127"/>
      <c r="BK67" s="109"/>
      <c r="BL67" s="109"/>
      <c r="BM67" s="109"/>
      <c r="BN67" s="108"/>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108"/>
      <c r="CR67" s="109"/>
      <c r="CS67" s="109"/>
      <c r="CT67" s="109"/>
      <c r="CU67" s="129"/>
    </row>
    <row r="68" spans="2:99" ht="9.75" customHeight="1">
      <c r="B68" s="607"/>
      <c r="C68" s="546"/>
      <c r="D68" s="546"/>
      <c r="E68" s="546"/>
      <c r="F68" s="546"/>
      <c r="G68" s="546"/>
      <c r="H68" s="546"/>
      <c r="I68" s="546"/>
      <c r="J68" s="546"/>
      <c r="K68" s="546"/>
      <c r="L68" s="546"/>
      <c r="M68" s="546"/>
      <c r="N68" s="546"/>
      <c r="O68" s="546"/>
      <c r="P68" s="546"/>
      <c r="Q68" s="546"/>
      <c r="R68" s="546"/>
      <c r="S68" s="546"/>
      <c r="T68" s="546"/>
      <c r="U68" s="546"/>
      <c r="V68" s="546"/>
      <c r="W68" s="584"/>
      <c r="X68" s="127"/>
      <c r="Y68" s="109"/>
      <c r="Z68" s="109"/>
      <c r="AA68" s="109"/>
      <c r="AB68" s="108"/>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108"/>
      <c r="BF68" s="109"/>
      <c r="BG68" s="109"/>
      <c r="BH68" s="109"/>
      <c r="BI68" s="128"/>
      <c r="BJ68" s="127"/>
      <c r="BK68" s="109"/>
      <c r="BL68" s="109"/>
      <c r="BM68" s="109"/>
      <c r="BN68" s="108"/>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108"/>
      <c r="CR68" s="109"/>
      <c r="CS68" s="109"/>
      <c r="CT68" s="109"/>
      <c r="CU68" s="129"/>
    </row>
    <row r="69" spans="2:99" ht="9.75" customHeight="1">
      <c r="B69" s="607"/>
      <c r="C69" s="546"/>
      <c r="D69" s="546"/>
      <c r="E69" s="546"/>
      <c r="F69" s="546"/>
      <c r="G69" s="546"/>
      <c r="H69" s="546"/>
      <c r="I69" s="546"/>
      <c r="J69" s="546"/>
      <c r="K69" s="546"/>
      <c r="L69" s="546"/>
      <c r="M69" s="546"/>
      <c r="N69" s="546"/>
      <c r="O69" s="546"/>
      <c r="P69" s="546"/>
      <c r="Q69" s="546"/>
      <c r="R69" s="546"/>
      <c r="S69" s="546"/>
      <c r="T69" s="546"/>
      <c r="U69" s="546"/>
      <c r="V69" s="546"/>
      <c r="W69" s="584"/>
      <c r="X69" s="127"/>
      <c r="Y69" s="109"/>
      <c r="Z69" s="109"/>
      <c r="AA69" s="109"/>
      <c r="AB69" s="108"/>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108"/>
      <c r="BF69" s="109"/>
      <c r="BG69" s="109"/>
      <c r="BH69" s="109"/>
      <c r="BI69" s="128"/>
      <c r="BJ69" s="127"/>
      <c r="BK69" s="109"/>
      <c r="BL69" s="109"/>
      <c r="BM69" s="109"/>
      <c r="BN69" s="108"/>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108"/>
      <c r="CR69" s="109"/>
      <c r="CS69" s="109"/>
      <c r="CT69" s="109"/>
      <c r="CU69" s="129"/>
    </row>
    <row r="70" spans="2:99" ht="9.75" customHeight="1">
      <c r="B70" s="607"/>
      <c r="C70" s="546"/>
      <c r="D70" s="546"/>
      <c r="E70" s="546"/>
      <c r="F70" s="546"/>
      <c r="G70" s="546"/>
      <c r="H70" s="546"/>
      <c r="I70" s="546"/>
      <c r="J70" s="546"/>
      <c r="K70" s="546"/>
      <c r="L70" s="546"/>
      <c r="M70" s="546"/>
      <c r="N70" s="546"/>
      <c r="O70" s="546"/>
      <c r="P70" s="546"/>
      <c r="Q70" s="546"/>
      <c r="R70" s="546"/>
      <c r="S70" s="546"/>
      <c r="T70" s="546"/>
      <c r="U70" s="546"/>
      <c r="V70" s="546"/>
      <c r="W70" s="584"/>
      <c r="X70" s="127"/>
      <c r="Y70" s="109"/>
      <c r="Z70" s="109"/>
      <c r="AA70" s="109"/>
      <c r="AB70" s="108"/>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108"/>
      <c r="BF70" s="109"/>
      <c r="BG70" s="109"/>
      <c r="BH70" s="109"/>
      <c r="BI70" s="128"/>
      <c r="BJ70" s="127"/>
      <c r="BK70" s="109"/>
      <c r="BL70" s="109"/>
      <c r="BM70" s="109"/>
      <c r="BN70" s="108"/>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108"/>
      <c r="CR70" s="109"/>
      <c r="CS70" s="109"/>
      <c r="CT70" s="109"/>
      <c r="CU70" s="129"/>
    </row>
    <row r="71" spans="2:99" ht="9.75" customHeight="1">
      <c r="B71" s="607"/>
      <c r="C71" s="546"/>
      <c r="D71" s="546"/>
      <c r="E71" s="546"/>
      <c r="F71" s="546"/>
      <c r="G71" s="546"/>
      <c r="H71" s="546"/>
      <c r="I71" s="546"/>
      <c r="J71" s="546"/>
      <c r="K71" s="546"/>
      <c r="L71" s="546"/>
      <c r="M71" s="546"/>
      <c r="N71" s="546"/>
      <c r="O71" s="546"/>
      <c r="P71" s="546"/>
      <c r="Q71" s="546"/>
      <c r="R71" s="546"/>
      <c r="S71" s="546"/>
      <c r="T71" s="546"/>
      <c r="U71" s="546"/>
      <c r="V71" s="546"/>
      <c r="W71" s="584"/>
      <c r="X71" s="127"/>
      <c r="Y71" s="109"/>
      <c r="Z71" s="109"/>
      <c r="AA71" s="109"/>
      <c r="AB71" s="108"/>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108"/>
      <c r="BF71" s="109"/>
      <c r="BG71" s="109"/>
      <c r="BH71" s="109"/>
      <c r="BI71" s="128"/>
      <c r="BJ71" s="127"/>
      <c r="BK71" s="109"/>
      <c r="BL71" s="109"/>
      <c r="BM71" s="109"/>
      <c r="BN71" s="108"/>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108"/>
      <c r="CR71" s="109"/>
      <c r="CS71" s="109"/>
      <c r="CT71" s="109"/>
      <c r="CU71" s="129"/>
    </row>
    <row r="72" spans="2:99" ht="9.75" customHeight="1">
      <c r="B72" s="607"/>
      <c r="C72" s="546"/>
      <c r="D72" s="546"/>
      <c r="E72" s="546"/>
      <c r="F72" s="546"/>
      <c r="G72" s="546"/>
      <c r="H72" s="546"/>
      <c r="I72" s="546"/>
      <c r="J72" s="546"/>
      <c r="K72" s="546"/>
      <c r="L72" s="546"/>
      <c r="M72" s="546"/>
      <c r="N72" s="546"/>
      <c r="O72" s="546"/>
      <c r="P72" s="546"/>
      <c r="Q72" s="546"/>
      <c r="R72" s="546"/>
      <c r="S72" s="546"/>
      <c r="T72" s="546"/>
      <c r="U72" s="546"/>
      <c r="V72" s="546"/>
      <c r="W72" s="584"/>
      <c r="X72" s="127"/>
      <c r="Y72" s="109"/>
      <c r="Z72" s="109"/>
      <c r="AA72" s="109"/>
      <c r="AB72" s="108"/>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108"/>
      <c r="BF72" s="109"/>
      <c r="BG72" s="109"/>
      <c r="BH72" s="109"/>
      <c r="BI72" s="128"/>
      <c r="BJ72" s="127"/>
      <c r="BK72" s="109"/>
      <c r="BL72" s="109"/>
      <c r="BM72" s="109"/>
      <c r="BN72" s="108"/>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108"/>
      <c r="CR72" s="109"/>
      <c r="CS72" s="109"/>
      <c r="CT72" s="109"/>
      <c r="CU72" s="129"/>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6"/>
      <c r="X73" s="130"/>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2"/>
      <c r="BJ73" s="130"/>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3"/>
    </row>
    <row r="74" spans="2:99" ht="9.75" customHeight="1">
      <c r="B74" s="643" t="s">
        <v>222</v>
      </c>
      <c r="C74" s="546"/>
      <c r="D74" s="546"/>
      <c r="E74" s="546"/>
      <c r="F74" s="546"/>
      <c r="G74" s="546"/>
      <c r="H74" s="546"/>
      <c r="I74" s="546"/>
      <c r="J74" s="546"/>
      <c r="K74" s="546"/>
      <c r="L74" s="546"/>
      <c r="M74" s="546"/>
      <c r="N74" s="546"/>
      <c r="O74" s="546"/>
      <c r="P74" s="546"/>
      <c r="Q74" s="546"/>
      <c r="R74" s="546"/>
      <c r="S74" s="546"/>
      <c r="T74" s="546"/>
      <c r="U74" s="546"/>
      <c r="V74" s="546"/>
      <c r="W74" s="584"/>
      <c r="X74" s="122"/>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5"/>
      <c r="BJ74" s="122"/>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6"/>
    </row>
    <row r="75" spans="2:99" ht="9.75" customHeight="1">
      <c r="B75" s="607"/>
      <c r="C75" s="546"/>
      <c r="D75" s="546"/>
      <c r="E75" s="546"/>
      <c r="F75" s="546"/>
      <c r="G75" s="546"/>
      <c r="H75" s="546"/>
      <c r="I75" s="546"/>
      <c r="J75" s="546"/>
      <c r="K75" s="546"/>
      <c r="L75" s="546"/>
      <c r="M75" s="546"/>
      <c r="N75" s="546"/>
      <c r="O75" s="546"/>
      <c r="P75" s="546"/>
      <c r="Q75" s="546"/>
      <c r="R75" s="546"/>
      <c r="S75" s="546"/>
      <c r="T75" s="546"/>
      <c r="U75" s="546"/>
      <c r="V75" s="546"/>
      <c r="W75" s="584"/>
      <c r="X75" s="127"/>
      <c r="Y75" s="109"/>
      <c r="Z75" s="109"/>
      <c r="AA75" s="109"/>
      <c r="AC75" s="539" t="s">
        <v>222</v>
      </c>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108"/>
      <c r="BF75" s="109"/>
      <c r="BG75" s="109"/>
      <c r="BH75" s="109"/>
      <c r="BI75" s="128"/>
      <c r="BJ75" s="127"/>
      <c r="BK75" s="109"/>
      <c r="BL75" s="109"/>
      <c r="BM75" s="109"/>
      <c r="BO75" s="539" t="s">
        <v>222</v>
      </c>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108"/>
      <c r="CR75" s="109"/>
      <c r="CS75" s="109"/>
      <c r="CT75" s="109"/>
      <c r="CU75" s="129"/>
    </row>
    <row r="76" spans="2:99" ht="9.75" customHeight="1">
      <c r="B76" s="607"/>
      <c r="C76" s="546"/>
      <c r="D76" s="546"/>
      <c r="E76" s="546"/>
      <c r="F76" s="546"/>
      <c r="G76" s="546"/>
      <c r="H76" s="546"/>
      <c r="I76" s="546"/>
      <c r="J76" s="546"/>
      <c r="K76" s="546"/>
      <c r="L76" s="546"/>
      <c r="M76" s="546"/>
      <c r="N76" s="546"/>
      <c r="O76" s="546"/>
      <c r="P76" s="546"/>
      <c r="Q76" s="546"/>
      <c r="R76" s="546"/>
      <c r="S76" s="546"/>
      <c r="T76" s="546"/>
      <c r="U76" s="546"/>
      <c r="V76" s="546"/>
      <c r="W76" s="584"/>
      <c r="X76" s="127"/>
      <c r="Y76" s="109"/>
      <c r="Z76" s="109"/>
      <c r="AA76" s="109"/>
      <c r="AB76" s="108"/>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108"/>
      <c r="BF76" s="109"/>
      <c r="BG76" s="109"/>
      <c r="BH76" s="109"/>
      <c r="BI76" s="128"/>
      <c r="BJ76" s="127"/>
      <c r="BK76" s="109"/>
      <c r="BL76" s="109"/>
      <c r="BM76" s="109"/>
      <c r="BN76" s="108"/>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108"/>
      <c r="CR76" s="109"/>
      <c r="CS76" s="109"/>
      <c r="CT76" s="109"/>
      <c r="CU76" s="129"/>
    </row>
    <row r="77" spans="2:99" ht="9.75" customHeight="1">
      <c r="B77" s="607"/>
      <c r="C77" s="546"/>
      <c r="D77" s="546"/>
      <c r="E77" s="546"/>
      <c r="F77" s="546"/>
      <c r="G77" s="546"/>
      <c r="H77" s="546"/>
      <c r="I77" s="546"/>
      <c r="J77" s="546"/>
      <c r="K77" s="546"/>
      <c r="L77" s="546"/>
      <c r="M77" s="546"/>
      <c r="N77" s="546"/>
      <c r="O77" s="546"/>
      <c r="P77" s="546"/>
      <c r="Q77" s="546"/>
      <c r="R77" s="546"/>
      <c r="S77" s="546"/>
      <c r="T77" s="546"/>
      <c r="U77" s="546"/>
      <c r="V77" s="546"/>
      <c r="W77" s="584"/>
      <c r="X77" s="127"/>
      <c r="Y77" s="109"/>
      <c r="Z77" s="109"/>
      <c r="AA77" s="109"/>
      <c r="AB77" s="108"/>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108"/>
      <c r="BF77" s="109"/>
      <c r="BG77" s="109"/>
      <c r="BH77" s="109"/>
      <c r="BI77" s="128"/>
      <c r="BJ77" s="127"/>
      <c r="BK77" s="109"/>
      <c r="BL77" s="109"/>
      <c r="BM77" s="109"/>
      <c r="BN77" s="108"/>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108"/>
      <c r="CR77" s="109"/>
      <c r="CS77" s="109"/>
      <c r="CT77" s="109"/>
      <c r="CU77" s="129"/>
    </row>
    <row r="78" spans="2:99" ht="9.75" customHeight="1">
      <c r="B78" s="607"/>
      <c r="C78" s="546"/>
      <c r="D78" s="546"/>
      <c r="E78" s="546"/>
      <c r="F78" s="546"/>
      <c r="G78" s="546"/>
      <c r="H78" s="546"/>
      <c r="I78" s="546"/>
      <c r="J78" s="546"/>
      <c r="K78" s="546"/>
      <c r="L78" s="546"/>
      <c r="M78" s="546"/>
      <c r="N78" s="546"/>
      <c r="O78" s="546"/>
      <c r="P78" s="546"/>
      <c r="Q78" s="546"/>
      <c r="R78" s="546"/>
      <c r="S78" s="546"/>
      <c r="T78" s="546"/>
      <c r="U78" s="546"/>
      <c r="V78" s="546"/>
      <c r="W78" s="584"/>
      <c r="X78" s="127"/>
      <c r="Y78" s="109"/>
      <c r="Z78" s="109"/>
      <c r="AA78" s="109"/>
      <c r="AB78" s="108"/>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108"/>
      <c r="BF78" s="109"/>
      <c r="BG78" s="109"/>
      <c r="BH78" s="109"/>
      <c r="BI78" s="128"/>
      <c r="BJ78" s="127"/>
      <c r="BK78" s="109"/>
      <c r="BL78" s="109"/>
      <c r="BM78" s="109"/>
      <c r="BN78" s="108"/>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108"/>
      <c r="CR78" s="109"/>
      <c r="CS78" s="109"/>
      <c r="CT78" s="109"/>
      <c r="CU78" s="129"/>
    </row>
    <row r="79" spans="2:99" ht="9.75" customHeight="1">
      <c r="B79" s="607"/>
      <c r="C79" s="546"/>
      <c r="D79" s="546"/>
      <c r="E79" s="546"/>
      <c r="F79" s="546"/>
      <c r="G79" s="546"/>
      <c r="H79" s="546"/>
      <c r="I79" s="546"/>
      <c r="J79" s="546"/>
      <c r="K79" s="546"/>
      <c r="L79" s="546"/>
      <c r="M79" s="546"/>
      <c r="N79" s="546"/>
      <c r="O79" s="546"/>
      <c r="P79" s="546"/>
      <c r="Q79" s="546"/>
      <c r="R79" s="546"/>
      <c r="S79" s="546"/>
      <c r="T79" s="546"/>
      <c r="U79" s="546"/>
      <c r="V79" s="546"/>
      <c r="W79" s="584"/>
      <c r="X79" s="127"/>
      <c r="Y79" s="109"/>
      <c r="Z79" s="109"/>
      <c r="AA79" s="109"/>
      <c r="AB79" s="108"/>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108"/>
      <c r="BF79" s="109"/>
      <c r="BG79" s="109"/>
      <c r="BH79" s="109"/>
      <c r="BI79" s="128"/>
      <c r="BJ79" s="127"/>
      <c r="BK79" s="109"/>
      <c r="BL79" s="109"/>
      <c r="BM79" s="109"/>
      <c r="BN79" s="108"/>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108"/>
      <c r="CR79" s="109"/>
      <c r="CS79" s="109"/>
      <c r="CT79" s="109"/>
      <c r="CU79" s="129"/>
    </row>
    <row r="80" spans="2:99" ht="9.75" customHeight="1">
      <c r="B80" s="607"/>
      <c r="C80" s="546"/>
      <c r="D80" s="546"/>
      <c r="E80" s="546"/>
      <c r="F80" s="546"/>
      <c r="G80" s="546"/>
      <c r="H80" s="546"/>
      <c r="I80" s="546"/>
      <c r="J80" s="546"/>
      <c r="K80" s="546"/>
      <c r="L80" s="546"/>
      <c r="M80" s="546"/>
      <c r="N80" s="546"/>
      <c r="O80" s="546"/>
      <c r="P80" s="546"/>
      <c r="Q80" s="546"/>
      <c r="R80" s="546"/>
      <c r="S80" s="546"/>
      <c r="T80" s="546"/>
      <c r="U80" s="546"/>
      <c r="V80" s="546"/>
      <c r="W80" s="584"/>
      <c r="X80" s="127"/>
      <c r="Y80" s="109"/>
      <c r="Z80" s="109"/>
      <c r="AA80" s="109"/>
      <c r="AB80" s="108"/>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108"/>
      <c r="BF80" s="109"/>
      <c r="BG80" s="109"/>
      <c r="BH80" s="109"/>
      <c r="BI80" s="128"/>
      <c r="BJ80" s="127"/>
      <c r="BK80" s="109"/>
      <c r="BL80" s="109"/>
      <c r="BM80" s="109"/>
      <c r="BN80" s="108"/>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108"/>
      <c r="CR80" s="109"/>
      <c r="CS80" s="109"/>
      <c r="CT80" s="109"/>
      <c r="CU80" s="129"/>
    </row>
    <row r="81" spans="2:99" ht="9.75" customHeight="1">
      <c r="B81" s="607"/>
      <c r="C81" s="546"/>
      <c r="D81" s="546"/>
      <c r="E81" s="546"/>
      <c r="F81" s="546"/>
      <c r="G81" s="546"/>
      <c r="H81" s="546"/>
      <c r="I81" s="546"/>
      <c r="J81" s="546"/>
      <c r="K81" s="546"/>
      <c r="L81" s="546"/>
      <c r="M81" s="546"/>
      <c r="N81" s="546"/>
      <c r="O81" s="546"/>
      <c r="P81" s="546"/>
      <c r="Q81" s="546"/>
      <c r="R81" s="546"/>
      <c r="S81" s="546"/>
      <c r="T81" s="546"/>
      <c r="U81" s="546"/>
      <c r="V81" s="546"/>
      <c r="W81" s="584"/>
      <c r="X81" s="127"/>
      <c r="Y81" s="109"/>
      <c r="Z81" s="109"/>
      <c r="AA81" s="109"/>
      <c r="AB81" s="108"/>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108"/>
      <c r="BF81" s="109"/>
      <c r="BG81" s="109"/>
      <c r="BH81" s="109"/>
      <c r="BI81" s="128"/>
      <c r="BJ81" s="127"/>
      <c r="BK81" s="109"/>
      <c r="BL81" s="109"/>
      <c r="BM81" s="109"/>
      <c r="BN81" s="108"/>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108"/>
      <c r="CR81" s="109"/>
      <c r="CS81" s="109"/>
      <c r="CT81" s="109"/>
      <c r="CU81" s="129"/>
    </row>
    <row r="82" spans="2:99" ht="9.75" customHeight="1">
      <c r="B82" s="607"/>
      <c r="C82" s="546"/>
      <c r="D82" s="546"/>
      <c r="E82" s="546"/>
      <c r="F82" s="546"/>
      <c r="G82" s="546"/>
      <c r="H82" s="546"/>
      <c r="I82" s="546"/>
      <c r="J82" s="546"/>
      <c r="K82" s="546"/>
      <c r="L82" s="546"/>
      <c r="M82" s="546"/>
      <c r="N82" s="546"/>
      <c r="O82" s="546"/>
      <c r="P82" s="546"/>
      <c r="Q82" s="546"/>
      <c r="R82" s="546"/>
      <c r="S82" s="546"/>
      <c r="T82" s="546"/>
      <c r="U82" s="546"/>
      <c r="V82" s="546"/>
      <c r="W82" s="584"/>
      <c r="X82" s="127"/>
      <c r="Y82" s="109"/>
      <c r="Z82" s="109"/>
      <c r="AA82" s="109"/>
      <c r="AB82" s="108"/>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108"/>
      <c r="BF82" s="109"/>
      <c r="BG82" s="109"/>
      <c r="BH82" s="109"/>
      <c r="BI82" s="128"/>
      <c r="BJ82" s="127"/>
      <c r="BK82" s="109"/>
      <c r="BL82" s="109"/>
      <c r="BM82" s="109"/>
      <c r="BN82" s="108"/>
      <c r="BO82" s="539"/>
      <c r="BP82" s="539"/>
      <c r="BQ82" s="539"/>
      <c r="BR82" s="539"/>
      <c r="BS82" s="539"/>
      <c r="BT82" s="539"/>
      <c r="BU82" s="539"/>
      <c r="BV82" s="539"/>
      <c r="BW82" s="539"/>
      <c r="BX82" s="539"/>
      <c r="BY82" s="539"/>
      <c r="BZ82" s="539"/>
      <c r="CA82" s="539"/>
      <c r="CB82" s="539"/>
      <c r="CC82" s="539"/>
      <c r="CD82" s="539"/>
      <c r="CE82" s="539"/>
      <c r="CF82" s="539"/>
      <c r="CG82" s="539"/>
      <c r="CH82" s="539"/>
      <c r="CI82" s="539"/>
      <c r="CJ82" s="539"/>
      <c r="CK82" s="539"/>
      <c r="CL82" s="539"/>
      <c r="CM82" s="539"/>
      <c r="CN82" s="539"/>
      <c r="CO82" s="539"/>
      <c r="CP82" s="539"/>
      <c r="CQ82" s="108"/>
      <c r="CR82" s="109"/>
      <c r="CS82" s="109"/>
      <c r="CT82" s="109"/>
      <c r="CU82" s="129"/>
    </row>
    <row r="83" spans="2:99" ht="9.75" customHeight="1">
      <c r="B83" s="607"/>
      <c r="C83" s="546"/>
      <c r="D83" s="546"/>
      <c r="E83" s="546"/>
      <c r="F83" s="546"/>
      <c r="G83" s="546"/>
      <c r="H83" s="546"/>
      <c r="I83" s="546"/>
      <c r="J83" s="546"/>
      <c r="K83" s="546"/>
      <c r="L83" s="546"/>
      <c r="M83" s="546"/>
      <c r="N83" s="546"/>
      <c r="O83" s="546"/>
      <c r="P83" s="546"/>
      <c r="Q83" s="546"/>
      <c r="R83" s="546"/>
      <c r="S83" s="546"/>
      <c r="T83" s="546"/>
      <c r="U83" s="546"/>
      <c r="V83" s="546"/>
      <c r="W83" s="584"/>
      <c r="X83" s="127"/>
      <c r="Y83" s="109"/>
      <c r="Z83" s="109"/>
      <c r="AA83" s="109"/>
      <c r="AB83" s="108"/>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108"/>
      <c r="BF83" s="109"/>
      <c r="BG83" s="109"/>
      <c r="BH83" s="109"/>
      <c r="BI83" s="128"/>
      <c r="BJ83" s="127"/>
      <c r="BK83" s="109"/>
      <c r="BL83" s="109"/>
      <c r="BM83" s="109"/>
      <c r="BN83" s="108"/>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108"/>
      <c r="CR83" s="109"/>
      <c r="CS83" s="109"/>
      <c r="CT83" s="109"/>
      <c r="CU83" s="129"/>
    </row>
    <row r="84" spans="2:99" ht="9.75" customHeight="1">
      <c r="B84" s="607"/>
      <c r="C84" s="546"/>
      <c r="D84" s="546"/>
      <c r="E84" s="546"/>
      <c r="F84" s="546"/>
      <c r="G84" s="546"/>
      <c r="H84" s="546"/>
      <c r="I84" s="546"/>
      <c r="J84" s="546"/>
      <c r="K84" s="546"/>
      <c r="L84" s="546"/>
      <c r="M84" s="546"/>
      <c r="N84" s="546"/>
      <c r="O84" s="546"/>
      <c r="P84" s="546"/>
      <c r="Q84" s="546"/>
      <c r="R84" s="546"/>
      <c r="S84" s="546"/>
      <c r="T84" s="546"/>
      <c r="U84" s="546"/>
      <c r="V84" s="546"/>
      <c r="W84" s="584"/>
      <c r="X84" s="127"/>
      <c r="Y84" s="109"/>
      <c r="Z84" s="109"/>
      <c r="AA84" s="109"/>
      <c r="AB84" s="108"/>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108"/>
      <c r="BF84" s="109"/>
      <c r="BG84" s="109"/>
      <c r="BH84" s="109"/>
      <c r="BI84" s="128"/>
      <c r="BJ84" s="127"/>
      <c r="BK84" s="109"/>
      <c r="BL84" s="109"/>
      <c r="BM84" s="109"/>
      <c r="BN84" s="108"/>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108"/>
      <c r="CR84" s="109"/>
      <c r="CS84" s="109"/>
      <c r="CT84" s="109"/>
      <c r="CU84" s="129"/>
    </row>
    <row r="85" spans="2:99" ht="9.75" customHeight="1">
      <c r="B85" s="607"/>
      <c r="C85" s="546"/>
      <c r="D85" s="546"/>
      <c r="E85" s="546"/>
      <c r="F85" s="546"/>
      <c r="G85" s="546"/>
      <c r="H85" s="546"/>
      <c r="I85" s="546"/>
      <c r="J85" s="546"/>
      <c r="K85" s="546"/>
      <c r="L85" s="546"/>
      <c r="M85" s="546"/>
      <c r="N85" s="546"/>
      <c r="O85" s="546"/>
      <c r="P85" s="546"/>
      <c r="Q85" s="546"/>
      <c r="R85" s="546"/>
      <c r="S85" s="546"/>
      <c r="T85" s="546"/>
      <c r="U85" s="546"/>
      <c r="V85" s="546"/>
      <c r="W85" s="584"/>
      <c r="X85" s="127"/>
      <c r="Y85" s="109"/>
      <c r="Z85" s="109"/>
      <c r="AA85" s="109"/>
      <c r="AB85" s="108"/>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108"/>
      <c r="BF85" s="109"/>
      <c r="BG85" s="109"/>
      <c r="BH85" s="109"/>
      <c r="BI85" s="128"/>
      <c r="BJ85" s="127"/>
      <c r="BK85" s="109"/>
      <c r="BL85" s="109"/>
      <c r="BM85" s="109"/>
      <c r="BN85" s="108"/>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108"/>
      <c r="CR85" s="109"/>
      <c r="CS85" s="109"/>
      <c r="CT85" s="109"/>
      <c r="CU85" s="129"/>
    </row>
    <row r="86" spans="2:99" ht="9.75" customHeight="1">
      <c r="B86" s="607"/>
      <c r="C86" s="546"/>
      <c r="D86" s="546"/>
      <c r="E86" s="546"/>
      <c r="F86" s="546"/>
      <c r="G86" s="546"/>
      <c r="H86" s="546"/>
      <c r="I86" s="546"/>
      <c r="J86" s="546"/>
      <c r="K86" s="546"/>
      <c r="L86" s="546"/>
      <c r="M86" s="546"/>
      <c r="N86" s="546"/>
      <c r="O86" s="546"/>
      <c r="P86" s="546"/>
      <c r="Q86" s="546"/>
      <c r="R86" s="546"/>
      <c r="S86" s="546"/>
      <c r="T86" s="546"/>
      <c r="U86" s="546"/>
      <c r="V86" s="546"/>
      <c r="W86" s="584"/>
      <c r="X86" s="127"/>
      <c r="Y86" s="109"/>
      <c r="Z86" s="109"/>
      <c r="AA86" s="109"/>
      <c r="AB86" s="108"/>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108"/>
      <c r="BF86" s="109"/>
      <c r="BG86" s="109"/>
      <c r="BH86" s="109"/>
      <c r="BI86" s="128"/>
      <c r="BJ86" s="127"/>
      <c r="BK86" s="109"/>
      <c r="BL86" s="109"/>
      <c r="BM86" s="109"/>
      <c r="BN86" s="108"/>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108"/>
      <c r="CR86" s="109"/>
      <c r="CS86" s="109"/>
      <c r="CT86" s="109"/>
      <c r="CU86" s="129"/>
    </row>
    <row r="87" spans="2:99" ht="9.75" customHeight="1">
      <c r="B87" s="607"/>
      <c r="C87" s="546"/>
      <c r="D87" s="546"/>
      <c r="E87" s="546"/>
      <c r="F87" s="546"/>
      <c r="G87" s="546"/>
      <c r="H87" s="546"/>
      <c r="I87" s="546"/>
      <c r="J87" s="546"/>
      <c r="K87" s="546"/>
      <c r="L87" s="546"/>
      <c r="M87" s="546"/>
      <c r="N87" s="546"/>
      <c r="O87" s="546"/>
      <c r="P87" s="546"/>
      <c r="Q87" s="546"/>
      <c r="R87" s="546"/>
      <c r="S87" s="546"/>
      <c r="T87" s="546"/>
      <c r="U87" s="546"/>
      <c r="V87" s="546"/>
      <c r="W87" s="584"/>
      <c r="X87" s="127"/>
      <c r="Y87" s="109"/>
      <c r="Z87" s="109"/>
      <c r="AA87" s="109"/>
      <c r="AB87" s="108"/>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108"/>
      <c r="BF87" s="109"/>
      <c r="BG87" s="109"/>
      <c r="BH87" s="109"/>
      <c r="BI87" s="128"/>
      <c r="BJ87" s="127"/>
      <c r="BK87" s="109"/>
      <c r="BL87" s="109"/>
      <c r="BM87" s="109"/>
      <c r="BN87" s="108"/>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108"/>
      <c r="CR87" s="109"/>
      <c r="CS87" s="109"/>
      <c r="CT87" s="109"/>
      <c r="CU87" s="129"/>
    </row>
    <row r="88" spans="2:99" ht="9.75" customHeight="1">
      <c r="B88" s="607"/>
      <c r="C88" s="546"/>
      <c r="D88" s="546"/>
      <c r="E88" s="546"/>
      <c r="F88" s="546"/>
      <c r="G88" s="546"/>
      <c r="H88" s="546"/>
      <c r="I88" s="546"/>
      <c r="J88" s="546"/>
      <c r="K88" s="546"/>
      <c r="L88" s="546"/>
      <c r="M88" s="546"/>
      <c r="N88" s="546"/>
      <c r="O88" s="546"/>
      <c r="P88" s="546"/>
      <c r="Q88" s="546"/>
      <c r="R88" s="546"/>
      <c r="S88" s="546"/>
      <c r="T88" s="546"/>
      <c r="U88" s="546"/>
      <c r="V88" s="546"/>
      <c r="W88" s="584"/>
      <c r="X88" s="127"/>
      <c r="Y88" s="109"/>
      <c r="Z88" s="109"/>
      <c r="AA88" s="109"/>
      <c r="AB88" s="108"/>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108"/>
      <c r="BF88" s="109"/>
      <c r="BG88" s="109"/>
      <c r="BH88" s="109"/>
      <c r="BI88" s="128"/>
      <c r="BJ88" s="127"/>
      <c r="BK88" s="109"/>
      <c r="BL88" s="109"/>
      <c r="BM88" s="109"/>
      <c r="BN88" s="108"/>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108"/>
      <c r="CR88" s="109"/>
      <c r="CS88" s="109"/>
      <c r="CT88" s="109"/>
      <c r="CU88" s="129"/>
    </row>
    <row r="89" spans="2:99" ht="9.75" customHeight="1">
      <c r="B89" s="607"/>
      <c r="C89" s="546"/>
      <c r="D89" s="546"/>
      <c r="E89" s="546"/>
      <c r="F89" s="546"/>
      <c r="G89" s="546"/>
      <c r="H89" s="546"/>
      <c r="I89" s="546"/>
      <c r="J89" s="546"/>
      <c r="K89" s="546"/>
      <c r="L89" s="546"/>
      <c r="M89" s="546"/>
      <c r="N89" s="546"/>
      <c r="O89" s="546"/>
      <c r="P89" s="546"/>
      <c r="Q89" s="546"/>
      <c r="R89" s="546"/>
      <c r="S89" s="546"/>
      <c r="T89" s="546"/>
      <c r="U89" s="546"/>
      <c r="V89" s="546"/>
      <c r="W89" s="584"/>
      <c r="X89" s="127"/>
      <c r="Y89" s="109"/>
      <c r="Z89" s="109"/>
      <c r="AA89" s="109"/>
      <c r="AB89" s="108"/>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108"/>
      <c r="BF89" s="109"/>
      <c r="BG89" s="109"/>
      <c r="BH89" s="109"/>
      <c r="BI89" s="128"/>
      <c r="BJ89" s="127"/>
      <c r="BK89" s="109"/>
      <c r="BL89" s="109"/>
      <c r="BM89" s="109"/>
      <c r="BN89" s="108"/>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108"/>
      <c r="CR89" s="109"/>
      <c r="CS89" s="109"/>
      <c r="CT89" s="109"/>
      <c r="CU89" s="129"/>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6"/>
      <c r="X90" s="130"/>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2"/>
      <c r="BJ90" s="130"/>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3"/>
    </row>
    <row r="91" spans="2:99" ht="9.75" customHeight="1">
      <c r="B91" s="643" t="s">
        <v>222</v>
      </c>
      <c r="C91" s="546"/>
      <c r="D91" s="546"/>
      <c r="E91" s="546"/>
      <c r="F91" s="546"/>
      <c r="G91" s="546"/>
      <c r="H91" s="546"/>
      <c r="I91" s="546"/>
      <c r="J91" s="546"/>
      <c r="K91" s="546"/>
      <c r="L91" s="546"/>
      <c r="M91" s="546"/>
      <c r="N91" s="546"/>
      <c r="O91" s="546"/>
      <c r="P91" s="546"/>
      <c r="Q91" s="546"/>
      <c r="R91" s="546"/>
      <c r="S91" s="546"/>
      <c r="T91" s="546"/>
      <c r="U91" s="546"/>
      <c r="V91" s="546"/>
      <c r="W91" s="584"/>
      <c r="X91" s="122"/>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5"/>
      <c r="BJ91" s="122"/>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6"/>
    </row>
    <row r="92" spans="2:99" ht="9.75" customHeight="1">
      <c r="B92" s="607"/>
      <c r="C92" s="546"/>
      <c r="D92" s="546"/>
      <c r="E92" s="546"/>
      <c r="F92" s="546"/>
      <c r="G92" s="546"/>
      <c r="H92" s="546"/>
      <c r="I92" s="546"/>
      <c r="J92" s="546"/>
      <c r="K92" s="546"/>
      <c r="L92" s="546"/>
      <c r="M92" s="546"/>
      <c r="N92" s="546"/>
      <c r="O92" s="546"/>
      <c r="P92" s="546"/>
      <c r="Q92" s="546"/>
      <c r="R92" s="546"/>
      <c r="S92" s="546"/>
      <c r="T92" s="546"/>
      <c r="U92" s="546"/>
      <c r="V92" s="546"/>
      <c r="W92" s="584"/>
      <c r="X92" s="127"/>
      <c r="Y92" s="109"/>
      <c r="Z92" s="109"/>
      <c r="AA92" s="109"/>
      <c r="AC92" s="539" t="s">
        <v>222</v>
      </c>
      <c r="AD92" s="539"/>
      <c r="AE92" s="539"/>
      <c r="AF92" s="539"/>
      <c r="AG92" s="539"/>
      <c r="AH92" s="539"/>
      <c r="AI92" s="539"/>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108"/>
      <c r="BF92" s="109"/>
      <c r="BG92" s="109"/>
      <c r="BH92" s="109"/>
      <c r="BI92" s="128"/>
      <c r="BJ92" s="127"/>
      <c r="BK92" s="109"/>
      <c r="BL92" s="109"/>
      <c r="BM92" s="109"/>
      <c r="BO92" s="539" t="s">
        <v>222</v>
      </c>
      <c r="BP92" s="539"/>
      <c r="BQ92" s="539"/>
      <c r="BR92" s="539"/>
      <c r="BS92" s="539"/>
      <c r="BT92" s="539"/>
      <c r="BU92" s="539"/>
      <c r="BV92" s="539"/>
      <c r="BW92" s="539"/>
      <c r="BX92" s="539"/>
      <c r="BY92" s="539"/>
      <c r="BZ92" s="539"/>
      <c r="CA92" s="539"/>
      <c r="CB92" s="539"/>
      <c r="CC92" s="539"/>
      <c r="CD92" s="539"/>
      <c r="CE92" s="539"/>
      <c r="CF92" s="539"/>
      <c r="CG92" s="539"/>
      <c r="CH92" s="539"/>
      <c r="CI92" s="539"/>
      <c r="CJ92" s="539"/>
      <c r="CK92" s="539"/>
      <c r="CL92" s="539"/>
      <c r="CM92" s="539"/>
      <c r="CN92" s="539"/>
      <c r="CO92" s="539"/>
      <c r="CP92" s="539"/>
      <c r="CQ92" s="108"/>
      <c r="CR92" s="109"/>
      <c r="CS92" s="109"/>
      <c r="CT92" s="109"/>
      <c r="CU92" s="129"/>
    </row>
    <row r="93" spans="2:99" ht="9.75" customHeight="1">
      <c r="B93" s="607"/>
      <c r="C93" s="546"/>
      <c r="D93" s="546"/>
      <c r="E93" s="546"/>
      <c r="F93" s="546"/>
      <c r="G93" s="546"/>
      <c r="H93" s="546"/>
      <c r="I93" s="546"/>
      <c r="J93" s="546"/>
      <c r="K93" s="546"/>
      <c r="L93" s="546"/>
      <c r="M93" s="546"/>
      <c r="N93" s="546"/>
      <c r="O93" s="546"/>
      <c r="P93" s="546"/>
      <c r="Q93" s="546"/>
      <c r="R93" s="546"/>
      <c r="S93" s="546"/>
      <c r="T93" s="546"/>
      <c r="U93" s="546"/>
      <c r="V93" s="546"/>
      <c r="W93" s="584"/>
      <c r="X93" s="127"/>
      <c r="Y93" s="109"/>
      <c r="Z93" s="109"/>
      <c r="AA93" s="109"/>
      <c r="AB93" s="108"/>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108"/>
      <c r="BF93" s="109"/>
      <c r="BG93" s="109"/>
      <c r="BH93" s="109"/>
      <c r="BI93" s="128"/>
      <c r="BJ93" s="127"/>
      <c r="BK93" s="109"/>
      <c r="BL93" s="109"/>
      <c r="BM93" s="109"/>
      <c r="BN93" s="108"/>
      <c r="BO93" s="539"/>
      <c r="BP93" s="539"/>
      <c r="BQ93" s="539"/>
      <c r="BR93" s="539"/>
      <c r="BS93" s="539"/>
      <c r="BT93" s="539"/>
      <c r="BU93" s="539"/>
      <c r="BV93" s="539"/>
      <c r="BW93" s="539"/>
      <c r="BX93" s="539"/>
      <c r="BY93" s="539"/>
      <c r="BZ93" s="539"/>
      <c r="CA93" s="539"/>
      <c r="CB93" s="539"/>
      <c r="CC93" s="539"/>
      <c r="CD93" s="539"/>
      <c r="CE93" s="539"/>
      <c r="CF93" s="539"/>
      <c r="CG93" s="539"/>
      <c r="CH93" s="539"/>
      <c r="CI93" s="539"/>
      <c r="CJ93" s="539"/>
      <c r="CK93" s="539"/>
      <c r="CL93" s="539"/>
      <c r="CM93" s="539"/>
      <c r="CN93" s="539"/>
      <c r="CO93" s="539"/>
      <c r="CP93" s="539"/>
      <c r="CQ93" s="108"/>
      <c r="CR93" s="109"/>
      <c r="CS93" s="109"/>
      <c r="CT93" s="109"/>
      <c r="CU93" s="129"/>
    </row>
    <row r="94" spans="2:99" ht="9.75" customHeight="1">
      <c r="B94" s="607"/>
      <c r="C94" s="546"/>
      <c r="D94" s="546"/>
      <c r="E94" s="546"/>
      <c r="F94" s="546"/>
      <c r="G94" s="546"/>
      <c r="H94" s="546"/>
      <c r="I94" s="546"/>
      <c r="J94" s="546"/>
      <c r="K94" s="546"/>
      <c r="L94" s="546"/>
      <c r="M94" s="546"/>
      <c r="N94" s="546"/>
      <c r="O94" s="546"/>
      <c r="P94" s="546"/>
      <c r="Q94" s="546"/>
      <c r="R94" s="546"/>
      <c r="S94" s="546"/>
      <c r="T94" s="546"/>
      <c r="U94" s="546"/>
      <c r="V94" s="546"/>
      <c r="W94" s="584"/>
      <c r="X94" s="127"/>
      <c r="Y94" s="109"/>
      <c r="Z94" s="109"/>
      <c r="AA94" s="109"/>
      <c r="AB94" s="108"/>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108"/>
      <c r="BF94" s="109"/>
      <c r="BG94" s="109"/>
      <c r="BH94" s="109"/>
      <c r="BI94" s="128"/>
      <c r="BJ94" s="127"/>
      <c r="BK94" s="109"/>
      <c r="BL94" s="109"/>
      <c r="BM94" s="109"/>
      <c r="BN94" s="108"/>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108"/>
      <c r="CR94" s="109"/>
      <c r="CS94" s="109"/>
      <c r="CT94" s="109"/>
      <c r="CU94" s="129"/>
    </row>
    <row r="95" spans="2:99" ht="9.75" customHeight="1">
      <c r="B95" s="607"/>
      <c r="C95" s="546"/>
      <c r="D95" s="546"/>
      <c r="E95" s="546"/>
      <c r="F95" s="546"/>
      <c r="G95" s="546"/>
      <c r="H95" s="546"/>
      <c r="I95" s="546"/>
      <c r="J95" s="546"/>
      <c r="K95" s="546"/>
      <c r="L95" s="546"/>
      <c r="M95" s="546"/>
      <c r="N95" s="546"/>
      <c r="O95" s="546"/>
      <c r="P95" s="546"/>
      <c r="Q95" s="546"/>
      <c r="R95" s="546"/>
      <c r="S95" s="546"/>
      <c r="T95" s="546"/>
      <c r="U95" s="546"/>
      <c r="V95" s="546"/>
      <c r="W95" s="584"/>
      <c r="X95" s="127"/>
      <c r="Y95" s="109"/>
      <c r="Z95" s="109"/>
      <c r="AA95" s="109"/>
      <c r="AB95" s="108"/>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108"/>
      <c r="BF95" s="109"/>
      <c r="BG95" s="109"/>
      <c r="BH95" s="109"/>
      <c r="BI95" s="128"/>
      <c r="BJ95" s="127"/>
      <c r="BK95" s="109"/>
      <c r="BL95" s="109"/>
      <c r="BM95" s="109"/>
      <c r="BN95" s="108"/>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108"/>
      <c r="CR95" s="109"/>
      <c r="CS95" s="109"/>
      <c r="CT95" s="109"/>
      <c r="CU95" s="129"/>
    </row>
    <row r="96" spans="2:99" ht="9.75" customHeight="1">
      <c r="B96" s="607"/>
      <c r="C96" s="546"/>
      <c r="D96" s="546"/>
      <c r="E96" s="546"/>
      <c r="F96" s="546"/>
      <c r="G96" s="546"/>
      <c r="H96" s="546"/>
      <c r="I96" s="546"/>
      <c r="J96" s="546"/>
      <c r="K96" s="546"/>
      <c r="L96" s="546"/>
      <c r="M96" s="546"/>
      <c r="N96" s="546"/>
      <c r="O96" s="546"/>
      <c r="P96" s="546"/>
      <c r="Q96" s="546"/>
      <c r="R96" s="546"/>
      <c r="S96" s="546"/>
      <c r="T96" s="546"/>
      <c r="U96" s="546"/>
      <c r="V96" s="546"/>
      <c r="W96" s="584"/>
      <c r="X96" s="127"/>
      <c r="Y96" s="109"/>
      <c r="Z96" s="109"/>
      <c r="AA96" s="109"/>
      <c r="AB96" s="108"/>
      <c r="AC96" s="539"/>
      <c r="AD96" s="539"/>
      <c r="AE96" s="539"/>
      <c r="AF96" s="539"/>
      <c r="AG96" s="539"/>
      <c r="AH96" s="539"/>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108"/>
      <c r="BF96" s="109"/>
      <c r="BG96" s="109"/>
      <c r="BH96" s="109"/>
      <c r="BI96" s="128"/>
      <c r="BJ96" s="127"/>
      <c r="BK96" s="109"/>
      <c r="BL96" s="109"/>
      <c r="BM96" s="109"/>
      <c r="BN96" s="108"/>
      <c r="BO96" s="539"/>
      <c r="BP96" s="539"/>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108"/>
      <c r="CR96" s="109"/>
      <c r="CS96" s="109"/>
      <c r="CT96" s="109"/>
      <c r="CU96" s="129"/>
    </row>
    <row r="97" spans="2:99" ht="9.75" customHeight="1">
      <c r="B97" s="607"/>
      <c r="C97" s="546"/>
      <c r="D97" s="546"/>
      <c r="E97" s="546"/>
      <c r="F97" s="546"/>
      <c r="G97" s="546"/>
      <c r="H97" s="546"/>
      <c r="I97" s="546"/>
      <c r="J97" s="546"/>
      <c r="K97" s="546"/>
      <c r="L97" s="546"/>
      <c r="M97" s="546"/>
      <c r="N97" s="546"/>
      <c r="O97" s="546"/>
      <c r="P97" s="546"/>
      <c r="Q97" s="546"/>
      <c r="R97" s="546"/>
      <c r="S97" s="546"/>
      <c r="T97" s="546"/>
      <c r="U97" s="546"/>
      <c r="V97" s="546"/>
      <c r="W97" s="584"/>
      <c r="X97" s="127"/>
      <c r="Y97" s="109"/>
      <c r="Z97" s="109"/>
      <c r="AA97" s="109"/>
      <c r="AB97" s="108"/>
      <c r="AC97" s="539"/>
      <c r="AD97" s="539"/>
      <c r="AE97" s="539"/>
      <c r="AF97" s="539"/>
      <c r="AG97" s="539"/>
      <c r="AH97" s="539"/>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108"/>
      <c r="BF97" s="109"/>
      <c r="BG97" s="109"/>
      <c r="BH97" s="109"/>
      <c r="BI97" s="128"/>
      <c r="BJ97" s="127"/>
      <c r="BK97" s="109"/>
      <c r="BL97" s="109"/>
      <c r="BM97" s="109"/>
      <c r="BN97" s="108"/>
      <c r="BO97" s="539"/>
      <c r="BP97" s="539"/>
      <c r="BQ97" s="539"/>
      <c r="BR97" s="539"/>
      <c r="BS97" s="539"/>
      <c r="BT97" s="539"/>
      <c r="BU97" s="539"/>
      <c r="BV97" s="539"/>
      <c r="BW97" s="539"/>
      <c r="BX97" s="539"/>
      <c r="BY97" s="539"/>
      <c r="BZ97" s="539"/>
      <c r="CA97" s="539"/>
      <c r="CB97" s="539"/>
      <c r="CC97" s="539"/>
      <c r="CD97" s="539"/>
      <c r="CE97" s="539"/>
      <c r="CF97" s="539"/>
      <c r="CG97" s="539"/>
      <c r="CH97" s="539"/>
      <c r="CI97" s="539"/>
      <c r="CJ97" s="539"/>
      <c r="CK97" s="539"/>
      <c r="CL97" s="539"/>
      <c r="CM97" s="539"/>
      <c r="CN97" s="539"/>
      <c r="CO97" s="539"/>
      <c r="CP97" s="539"/>
      <c r="CQ97" s="108"/>
      <c r="CR97" s="109"/>
      <c r="CS97" s="109"/>
      <c r="CT97" s="109"/>
      <c r="CU97" s="129"/>
    </row>
    <row r="98" spans="2:99" ht="9.75" customHeight="1">
      <c r="B98" s="607"/>
      <c r="C98" s="546"/>
      <c r="D98" s="546"/>
      <c r="E98" s="546"/>
      <c r="F98" s="546"/>
      <c r="G98" s="546"/>
      <c r="H98" s="546"/>
      <c r="I98" s="546"/>
      <c r="J98" s="546"/>
      <c r="K98" s="546"/>
      <c r="L98" s="546"/>
      <c r="M98" s="546"/>
      <c r="N98" s="546"/>
      <c r="O98" s="546"/>
      <c r="P98" s="546"/>
      <c r="Q98" s="546"/>
      <c r="R98" s="546"/>
      <c r="S98" s="546"/>
      <c r="T98" s="546"/>
      <c r="U98" s="546"/>
      <c r="V98" s="546"/>
      <c r="W98" s="584"/>
      <c r="X98" s="127"/>
      <c r="Y98" s="109"/>
      <c r="Z98" s="109"/>
      <c r="AA98" s="109"/>
      <c r="AB98" s="108"/>
      <c r="AC98" s="539"/>
      <c r="AD98" s="539"/>
      <c r="AE98" s="539"/>
      <c r="AF98" s="539"/>
      <c r="AG98" s="539"/>
      <c r="AH98" s="539"/>
      <c r="AI98" s="539"/>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108"/>
      <c r="BF98" s="109"/>
      <c r="BG98" s="109"/>
      <c r="BH98" s="109"/>
      <c r="BI98" s="128"/>
      <c r="BJ98" s="127"/>
      <c r="BK98" s="109"/>
      <c r="BL98" s="109"/>
      <c r="BM98" s="109"/>
      <c r="BN98" s="108"/>
      <c r="BO98" s="539"/>
      <c r="BP98" s="539"/>
      <c r="BQ98" s="539"/>
      <c r="BR98" s="539"/>
      <c r="BS98" s="539"/>
      <c r="BT98" s="539"/>
      <c r="BU98" s="539"/>
      <c r="BV98" s="539"/>
      <c r="BW98" s="539"/>
      <c r="BX98" s="539"/>
      <c r="BY98" s="539"/>
      <c r="BZ98" s="539"/>
      <c r="CA98" s="539"/>
      <c r="CB98" s="539"/>
      <c r="CC98" s="539"/>
      <c r="CD98" s="539"/>
      <c r="CE98" s="539"/>
      <c r="CF98" s="539"/>
      <c r="CG98" s="539"/>
      <c r="CH98" s="539"/>
      <c r="CI98" s="539"/>
      <c r="CJ98" s="539"/>
      <c r="CK98" s="539"/>
      <c r="CL98" s="539"/>
      <c r="CM98" s="539"/>
      <c r="CN98" s="539"/>
      <c r="CO98" s="539"/>
      <c r="CP98" s="539"/>
      <c r="CQ98" s="108"/>
      <c r="CR98" s="109"/>
      <c r="CS98" s="109"/>
      <c r="CT98" s="109"/>
      <c r="CU98" s="129"/>
    </row>
    <row r="99" spans="2:99" ht="9.75" customHeight="1">
      <c r="B99" s="607"/>
      <c r="C99" s="546"/>
      <c r="D99" s="546"/>
      <c r="E99" s="546"/>
      <c r="F99" s="546"/>
      <c r="G99" s="546"/>
      <c r="H99" s="546"/>
      <c r="I99" s="546"/>
      <c r="J99" s="546"/>
      <c r="K99" s="546"/>
      <c r="L99" s="546"/>
      <c r="M99" s="546"/>
      <c r="N99" s="546"/>
      <c r="O99" s="546"/>
      <c r="P99" s="546"/>
      <c r="Q99" s="546"/>
      <c r="R99" s="546"/>
      <c r="S99" s="546"/>
      <c r="T99" s="546"/>
      <c r="U99" s="546"/>
      <c r="V99" s="546"/>
      <c r="W99" s="584"/>
      <c r="X99" s="127"/>
      <c r="Y99" s="109"/>
      <c r="Z99" s="109"/>
      <c r="AA99" s="109"/>
      <c r="AB99" s="108"/>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108"/>
      <c r="BF99" s="109"/>
      <c r="BG99" s="109"/>
      <c r="BH99" s="109"/>
      <c r="BI99" s="128"/>
      <c r="BJ99" s="127"/>
      <c r="BK99" s="109"/>
      <c r="BL99" s="109"/>
      <c r="BM99" s="109"/>
      <c r="BN99" s="108"/>
      <c r="BO99" s="539"/>
      <c r="BP99" s="539"/>
      <c r="BQ99" s="539"/>
      <c r="BR99" s="539"/>
      <c r="BS99" s="539"/>
      <c r="BT99" s="539"/>
      <c r="BU99" s="539"/>
      <c r="BV99" s="539"/>
      <c r="BW99" s="539"/>
      <c r="BX99" s="539"/>
      <c r="BY99" s="539"/>
      <c r="BZ99" s="539"/>
      <c r="CA99" s="539"/>
      <c r="CB99" s="539"/>
      <c r="CC99" s="539"/>
      <c r="CD99" s="539"/>
      <c r="CE99" s="539"/>
      <c r="CF99" s="539"/>
      <c r="CG99" s="539"/>
      <c r="CH99" s="539"/>
      <c r="CI99" s="539"/>
      <c r="CJ99" s="539"/>
      <c r="CK99" s="539"/>
      <c r="CL99" s="539"/>
      <c r="CM99" s="539"/>
      <c r="CN99" s="539"/>
      <c r="CO99" s="539"/>
      <c r="CP99" s="539"/>
      <c r="CQ99" s="108"/>
      <c r="CR99" s="109"/>
      <c r="CS99" s="109"/>
      <c r="CT99" s="109"/>
      <c r="CU99" s="129"/>
    </row>
    <row r="100" spans="2:99" ht="9.75" customHeight="1">
      <c r="B100" s="607"/>
      <c r="C100" s="546"/>
      <c r="D100" s="546"/>
      <c r="E100" s="546"/>
      <c r="F100" s="546"/>
      <c r="G100" s="546"/>
      <c r="H100" s="546"/>
      <c r="I100" s="546"/>
      <c r="J100" s="546"/>
      <c r="K100" s="546"/>
      <c r="L100" s="546"/>
      <c r="M100" s="546"/>
      <c r="N100" s="546"/>
      <c r="O100" s="546"/>
      <c r="P100" s="546"/>
      <c r="Q100" s="546"/>
      <c r="R100" s="546"/>
      <c r="S100" s="546"/>
      <c r="T100" s="546"/>
      <c r="U100" s="546"/>
      <c r="V100" s="546"/>
      <c r="W100" s="584"/>
      <c r="X100" s="127"/>
      <c r="Y100" s="109"/>
      <c r="Z100" s="109"/>
      <c r="AA100" s="109"/>
      <c r="AB100" s="108"/>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108"/>
      <c r="BF100" s="109"/>
      <c r="BG100" s="109"/>
      <c r="BH100" s="109"/>
      <c r="BI100" s="128"/>
      <c r="BJ100" s="127"/>
      <c r="BK100" s="109"/>
      <c r="BL100" s="109"/>
      <c r="BM100" s="109"/>
      <c r="BN100" s="108"/>
      <c r="BO100" s="539"/>
      <c r="BP100" s="539"/>
      <c r="BQ100" s="539"/>
      <c r="BR100" s="539"/>
      <c r="BS100" s="539"/>
      <c r="BT100" s="539"/>
      <c r="BU100" s="539"/>
      <c r="BV100" s="539"/>
      <c r="BW100" s="539"/>
      <c r="BX100" s="539"/>
      <c r="BY100" s="539"/>
      <c r="BZ100" s="539"/>
      <c r="CA100" s="539"/>
      <c r="CB100" s="539"/>
      <c r="CC100" s="539"/>
      <c r="CD100" s="539"/>
      <c r="CE100" s="539"/>
      <c r="CF100" s="539"/>
      <c r="CG100" s="539"/>
      <c r="CH100" s="539"/>
      <c r="CI100" s="539"/>
      <c r="CJ100" s="539"/>
      <c r="CK100" s="539"/>
      <c r="CL100" s="539"/>
      <c r="CM100" s="539"/>
      <c r="CN100" s="539"/>
      <c r="CO100" s="539"/>
      <c r="CP100" s="539"/>
      <c r="CQ100" s="108"/>
      <c r="CR100" s="109"/>
      <c r="CS100" s="109"/>
      <c r="CT100" s="109"/>
      <c r="CU100" s="129"/>
    </row>
    <row r="101" spans="2:99" ht="9.75" customHeight="1">
      <c r="B101" s="607"/>
      <c r="C101" s="546"/>
      <c r="D101" s="546"/>
      <c r="E101" s="546"/>
      <c r="F101" s="546"/>
      <c r="G101" s="546"/>
      <c r="H101" s="546"/>
      <c r="I101" s="546"/>
      <c r="J101" s="546"/>
      <c r="K101" s="546"/>
      <c r="L101" s="546"/>
      <c r="M101" s="546"/>
      <c r="N101" s="546"/>
      <c r="O101" s="546"/>
      <c r="P101" s="546"/>
      <c r="Q101" s="546"/>
      <c r="R101" s="546"/>
      <c r="S101" s="546"/>
      <c r="T101" s="546"/>
      <c r="U101" s="546"/>
      <c r="V101" s="546"/>
      <c r="W101" s="584"/>
      <c r="X101" s="127"/>
      <c r="Y101" s="109"/>
      <c r="Z101" s="109"/>
      <c r="AA101" s="109"/>
      <c r="AB101" s="108"/>
      <c r="AC101" s="539"/>
      <c r="AD101" s="539"/>
      <c r="AE101" s="539"/>
      <c r="AF101" s="539"/>
      <c r="AG101" s="539"/>
      <c r="AH101" s="539"/>
      <c r="AI101" s="539"/>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108"/>
      <c r="BF101" s="109"/>
      <c r="BG101" s="109"/>
      <c r="BH101" s="109"/>
      <c r="BI101" s="128"/>
      <c r="BJ101" s="127"/>
      <c r="BK101" s="109"/>
      <c r="BL101" s="109"/>
      <c r="BM101" s="109"/>
      <c r="BN101" s="108"/>
      <c r="BO101" s="539"/>
      <c r="BP101" s="539"/>
      <c r="BQ101" s="539"/>
      <c r="BR101" s="539"/>
      <c r="BS101" s="539"/>
      <c r="BT101" s="539"/>
      <c r="BU101" s="539"/>
      <c r="BV101" s="539"/>
      <c r="BW101" s="539"/>
      <c r="BX101" s="539"/>
      <c r="BY101" s="539"/>
      <c r="BZ101" s="539"/>
      <c r="CA101" s="539"/>
      <c r="CB101" s="539"/>
      <c r="CC101" s="539"/>
      <c r="CD101" s="539"/>
      <c r="CE101" s="539"/>
      <c r="CF101" s="539"/>
      <c r="CG101" s="539"/>
      <c r="CH101" s="539"/>
      <c r="CI101" s="539"/>
      <c r="CJ101" s="539"/>
      <c r="CK101" s="539"/>
      <c r="CL101" s="539"/>
      <c r="CM101" s="539"/>
      <c r="CN101" s="539"/>
      <c r="CO101" s="539"/>
      <c r="CP101" s="539"/>
      <c r="CQ101" s="108"/>
      <c r="CR101" s="109"/>
      <c r="CS101" s="109"/>
      <c r="CT101" s="109"/>
      <c r="CU101" s="129"/>
    </row>
    <row r="102" spans="2:99" ht="9.75" customHeight="1">
      <c r="B102" s="607"/>
      <c r="C102" s="546"/>
      <c r="D102" s="546"/>
      <c r="E102" s="546"/>
      <c r="F102" s="546"/>
      <c r="G102" s="546"/>
      <c r="H102" s="546"/>
      <c r="I102" s="546"/>
      <c r="J102" s="546"/>
      <c r="K102" s="546"/>
      <c r="L102" s="546"/>
      <c r="M102" s="546"/>
      <c r="N102" s="546"/>
      <c r="O102" s="546"/>
      <c r="P102" s="546"/>
      <c r="Q102" s="546"/>
      <c r="R102" s="546"/>
      <c r="S102" s="546"/>
      <c r="T102" s="546"/>
      <c r="U102" s="546"/>
      <c r="V102" s="546"/>
      <c r="W102" s="584"/>
      <c r="X102" s="127"/>
      <c r="Y102" s="109"/>
      <c r="Z102" s="109"/>
      <c r="AA102" s="109"/>
      <c r="AB102" s="108"/>
      <c r="AC102" s="539"/>
      <c r="AD102" s="539"/>
      <c r="AE102" s="539"/>
      <c r="AF102" s="539"/>
      <c r="AG102" s="539"/>
      <c r="AH102" s="539"/>
      <c r="AI102" s="539"/>
      <c r="AJ102" s="539"/>
      <c r="AK102" s="539"/>
      <c r="AL102" s="539"/>
      <c r="AM102" s="539"/>
      <c r="AN102" s="539"/>
      <c r="AO102" s="539"/>
      <c r="AP102" s="539"/>
      <c r="AQ102" s="539"/>
      <c r="AR102" s="539"/>
      <c r="AS102" s="539"/>
      <c r="AT102" s="539"/>
      <c r="AU102" s="539"/>
      <c r="AV102" s="539"/>
      <c r="AW102" s="539"/>
      <c r="AX102" s="539"/>
      <c r="AY102" s="539"/>
      <c r="AZ102" s="539"/>
      <c r="BA102" s="539"/>
      <c r="BB102" s="539"/>
      <c r="BC102" s="539"/>
      <c r="BD102" s="539"/>
      <c r="BE102" s="108"/>
      <c r="BF102" s="109"/>
      <c r="BG102" s="109"/>
      <c r="BH102" s="109"/>
      <c r="BI102" s="128"/>
      <c r="BJ102" s="127"/>
      <c r="BK102" s="109"/>
      <c r="BL102" s="109"/>
      <c r="BM102" s="109"/>
      <c r="BN102" s="108"/>
      <c r="BO102" s="539"/>
      <c r="BP102" s="539"/>
      <c r="BQ102" s="539"/>
      <c r="BR102" s="539"/>
      <c r="BS102" s="539"/>
      <c r="BT102" s="539"/>
      <c r="BU102" s="539"/>
      <c r="BV102" s="539"/>
      <c r="BW102" s="539"/>
      <c r="BX102" s="539"/>
      <c r="BY102" s="539"/>
      <c r="BZ102" s="539"/>
      <c r="CA102" s="539"/>
      <c r="CB102" s="539"/>
      <c r="CC102" s="539"/>
      <c r="CD102" s="539"/>
      <c r="CE102" s="539"/>
      <c r="CF102" s="539"/>
      <c r="CG102" s="539"/>
      <c r="CH102" s="539"/>
      <c r="CI102" s="539"/>
      <c r="CJ102" s="539"/>
      <c r="CK102" s="539"/>
      <c r="CL102" s="539"/>
      <c r="CM102" s="539"/>
      <c r="CN102" s="539"/>
      <c r="CO102" s="539"/>
      <c r="CP102" s="539"/>
      <c r="CQ102" s="108"/>
      <c r="CR102" s="109"/>
      <c r="CS102" s="109"/>
      <c r="CT102" s="109"/>
      <c r="CU102" s="129"/>
    </row>
    <row r="103" spans="2:99" ht="9.75" customHeight="1">
      <c r="B103" s="607"/>
      <c r="C103" s="546"/>
      <c r="D103" s="546"/>
      <c r="E103" s="546"/>
      <c r="F103" s="546"/>
      <c r="G103" s="546"/>
      <c r="H103" s="546"/>
      <c r="I103" s="546"/>
      <c r="J103" s="546"/>
      <c r="K103" s="546"/>
      <c r="L103" s="546"/>
      <c r="M103" s="546"/>
      <c r="N103" s="546"/>
      <c r="O103" s="546"/>
      <c r="P103" s="546"/>
      <c r="Q103" s="546"/>
      <c r="R103" s="546"/>
      <c r="S103" s="546"/>
      <c r="T103" s="546"/>
      <c r="U103" s="546"/>
      <c r="V103" s="546"/>
      <c r="W103" s="584"/>
      <c r="X103" s="127"/>
      <c r="Y103" s="109"/>
      <c r="Z103" s="109"/>
      <c r="AA103" s="109"/>
      <c r="AB103" s="108"/>
      <c r="AC103" s="539"/>
      <c r="AD103" s="539"/>
      <c r="AE103" s="539"/>
      <c r="AF103" s="539"/>
      <c r="AG103" s="539"/>
      <c r="AH103" s="539"/>
      <c r="AI103" s="539"/>
      <c r="AJ103" s="539"/>
      <c r="AK103" s="539"/>
      <c r="AL103" s="539"/>
      <c r="AM103" s="539"/>
      <c r="AN103" s="539"/>
      <c r="AO103" s="539"/>
      <c r="AP103" s="539"/>
      <c r="AQ103" s="539"/>
      <c r="AR103" s="539"/>
      <c r="AS103" s="539"/>
      <c r="AT103" s="539"/>
      <c r="AU103" s="539"/>
      <c r="AV103" s="539"/>
      <c r="AW103" s="539"/>
      <c r="AX103" s="539"/>
      <c r="AY103" s="539"/>
      <c r="AZ103" s="539"/>
      <c r="BA103" s="539"/>
      <c r="BB103" s="539"/>
      <c r="BC103" s="539"/>
      <c r="BD103" s="539"/>
      <c r="BE103" s="108"/>
      <c r="BF103" s="109"/>
      <c r="BG103" s="109"/>
      <c r="BH103" s="109"/>
      <c r="BI103" s="128"/>
      <c r="BJ103" s="127"/>
      <c r="BK103" s="109"/>
      <c r="BL103" s="109"/>
      <c r="BM103" s="109"/>
      <c r="BN103" s="108"/>
      <c r="BO103" s="539"/>
      <c r="BP103" s="539"/>
      <c r="BQ103" s="539"/>
      <c r="BR103" s="539"/>
      <c r="BS103" s="539"/>
      <c r="BT103" s="539"/>
      <c r="BU103" s="539"/>
      <c r="BV103" s="539"/>
      <c r="BW103" s="539"/>
      <c r="BX103" s="539"/>
      <c r="BY103" s="539"/>
      <c r="BZ103" s="539"/>
      <c r="CA103" s="539"/>
      <c r="CB103" s="539"/>
      <c r="CC103" s="539"/>
      <c r="CD103" s="539"/>
      <c r="CE103" s="539"/>
      <c r="CF103" s="539"/>
      <c r="CG103" s="539"/>
      <c r="CH103" s="539"/>
      <c r="CI103" s="539"/>
      <c r="CJ103" s="539"/>
      <c r="CK103" s="539"/>
      <c r="CL103" s="539"/>
      <c r="CM103" s="539"/>
      <c r="CN103" s="539"/>
      <c r="CO103" s="539"/>
      <c r="CP103" s="539"/>
      <c r="CQ103" s="108"/>
      <c r="CR103" s="109"/>
      <c r="CS103" s="109"/>
      <c r="CT103" s="109"/>
      <c r="CU103" s="129"/>
    </row>
    <row r="104" spans="2:99" ht="9.75" customHeight="1">
      <c r="B104" s="607"/>
      <c r="C104" s="546"/>
      <c r="D104" s="546"/>
      <c r="E104" s="546"/>
      <c r="F104" s="546"/>
      <c r="G104" s="546"/>
      <c r="H104" s="546"/>
      <c r="I104" s="546"/>
      <c r="J104" s="546"/>
      <c r="K104" s="546"/>
      <c r="L104" s="546"/>
      <c r="M104" s="546"/>
      <c r="N104" s="546"/>
      <c r="O104" s="546"/>
      <c r="P104" s="546"/>
      <c r="Q104" s="546"/>
      <c r="R104" s="546"/>
      <c r="S104" s="546"/>
      <c r="T104" s="546"/>
      <c r="U104" s="546"/>
      <c r="V104" s="546"/>
      <c r="W104" s="584"/>
      <c r="X104" s="127"/>
      <c r="Y104" s="109"/>
      <c r="Z104" s="109"/>
      <c r="AA104" s="109"/>
      <c r="AB104" s="108"/>
      <c r="AC104" s="539"/>
      <c r="AD104" s="539"/>
      <c r="AE104" s="539"/>
      <c r="AF104" s="539"/>
      <c r="AG104" s="539"/>
      <c r="AH104" s="539"/>
      <c r="AI104" s="539"/>
      <c r="AJ104" s="539"/>
      <c r="AK104" s="539"/>
      <c r="AL104" s="539"/>
      <c r="AM104" s="539"/>
      <c r="AN104" s="539"/>
      <c r="AO104" s="539"/>
      <c r="AP104" s="539"/>
      <c r="AQ104" s="539"/>
      <c r="AR104" s="539"/>
      <c r="AS104" s="539"/>
      <c r="AT104" s="539"/>
      <c r="AU104" s="539"/>
      <c r="AV104" s="539"/>
      <c r="AW104" s="539"/>
      <c r="AX104" s="539"/>
      <c r="AY104" s="539"/>
      <c r="AZ104" s="539"/>
      <c r="BA104" s="539"/>
      <c r="BB104" s="539"/>
      <c r="BC104" s="539"/>
      <c r="BD104" s="539"/>
      <c r="BE104" s="108"/>
      <c r="BF104" s="109"/>
      <c r="BG104" s="109"/>
      <c r="BH104" s="109"/>
      <c r="BI104" s="128"/>
      <c r="BJ104" s="127"/>
      <c r="BK104" s="109"/>
      <c r="BL104" s="109"/>
      <c r="BM104" s="109"/>
      <c r="BN104" s="108"/>
      <c r="BO104" s="539"/>
      <c r="BP104" s="539"/>
      <c r="BQ104" s="539"/>
      <c r="BR104" s="539"/>
      <c r="BS104" s="539"/>
      <c r="BT104" s="539"/>
      <c r="BU104" s="539"/>
      <c r="BV104" s="539"/>
      <c r="BW104" s="539"/>
      <c r="BX104" s="539"/>
      <c r="BY104" s="539"/>
      <c r="BZ104" s="539"/>
      <c r="CA104" s="539"/>
      <c r="CB104" s="539"/>
      <c r="CC104" s="539"/>
      <c r="CD104" s="539"/>
      <c r="CE104" s="539"/>
      <c r="CF104" s="539"/>
      <c r="CG104" s="539"/>
      <c r="CH104" s="539"/>
      <c r="CI104" s="539"/>
      <c r="CJ104" s="539"/>
      <c r="CK104" s="539"/>
      <c r="CL104" s="539"/>
      <c r="CM104" s="539"/>
      <c r="CN104" s="539"/>
      <c r="CO104" s="539"/>
      <c r="CP104" s="539"/>
      <c r="CQ104" s="108"/>
      <c r="CR104" s="109"/>
      <c r="CS104" s="109"/>
      <c r="CT104" s="109"/>
      <c r="CU104" s="129"/>
    </row>
    <row r="105" spans="2:99" ht="9.75" customHeight="1">
      <c r="B105" s="607"/>
      <c r="C105" s="546"/>
      <c r="D105" s="546"/>
      <c r="E105" s="546"/>
      <c r="F105" s="546"/>
      <c r="G105" s="546"/>
      <c r="H105" s="546"/>
      <c r="I105" s="546"/>
      <c r="J105" s="546"/>
      <c r="K105" s="546"/>
      <c r="L105" s="546"/>
      <c r="M105" s="546"/>
      <c r="N105" s="546"/>
      <c r="O105" s="546"/>
      <c r="P105" s="546"/>
      <c r="Q105" s="546"/>
      <c r="R105" s="546"/>
      <c r="S105" s="546"/>
      <c r="T105" s="546"/>
      <c r="U105" s="546"/>
      <c r="V105" s="546"/>
      <c r="W105" s="584"/>
      <c r="X105" s="127"/>
      <c r="Y105" s="109"/>
      <c r="Z105" s="109"/>
      <c r="AA105" s="109"/>
      <c r="AB105" s="108"/>
      <c r="AC105" s="539"/>
      <c r="AD105" s="539"/>
      <c r="AE105" s="539"/>
      <c r="AF105" s="539"/>
      <c r="AG105" s="539"/>
      <c r="AH105" s="539"/>
      <c r="AI105" s="539"/>
      <c r="AJ105" s="539"/>
      <c r="AK105" s="539"/>
      <c r="AL105" s="539"/>
      <c r="AM105" s="539"/>
      <c r="AN105" s="539"/>
      <c r="AO105" s="539"/>
      <c r="AP105" s="539"/>
      <c r="AQ105" s="539"/>
      <c r="AR105" s="539"/>
      <c r="AS105" s="539"/>
      <c r="AT105" s="539"/>
      <c r="AU105" s="539"/>
      <c r="AV105" s="539"/>
      <c r="AW105" s="539"/>
      <c r="AX105" s="539"/>
      <c r="AY105" s="539"/>
      <c r="AZ105" s="539"/>
      <c r="BA105" s="539"/>
      <c r="BB105" s="539"/>
      <c r="BC105" s="539"/>
      <c r="BD105" s="539"/>
      <c r="BE105" s="108"/>
      <c r="BF105" s="109"/>
      <c r="BG105" s="109"/>
      <c r="BH105" s="109"/>
      <c r="BI105" s="128"/>
      <c r="BJ105" s="127"/>
      <c r="BK105" s="109"/>
      <c r="BL105" s="109"/>
      <c r="BM105" s="109"/>
      <c r="BN105" s="108"/>
      <c r="BO105" s="539"/>
      <c r="BP105" s="539"/>
      <c r="BQ105" s="539"/>
      <c r="BR105" s="539"/>
      <c r="BS105" s="539"/>
      <c r="BT105" s="539"/>
      <c r="BU105" s="539"/>
      <c r="BV105" s="539"/>
      <c r="BW105" s="539"/>
      <c r="BX105" s="539"/>
      <c r="BY105" s="539"/>
      <c r="BZ105" s="539"/>
      <c r="CA105" s="539"/>
      <c r="CB105" s="539"/>
      <c r="CC105" s="539"/>
      <c r="CD105" s="539"/>
      <c r="CE105" s="539"/>
      <c r="CF105" s="539"/>
      <c r="CG105" s="539"/>
      <c r="CH105" s="539"/>
      <c r="CI105" s="539"/>
      <c r="CJ105" s="539"/>
      <c r="CK105" s="539"/>
      <c r="CL105" s="539"/>
      <c r="CM105" s="539"/>
      <c r="CN105" s="539"/>
      <c r="CO105" s="539"/>
      <c r="CP105" s="539"/>
      <c r="CQ105" s="108"/>
      <c r="CR105" s="109"/>
      <c r="CS105" s="109"/>
      <c r="CT105" s="109"/>
      <c r="CU105" s="129"/>
    </row>
    <row r="106" spans="2:99" ht="9.75" customHeight="1">
      <c r="B106" s="607"/>
      <c r="C106" s="546"/>
      <c r="D106" s="546"/>
      <c r="E106" s="546"/>
      <c r="F106" s="546"/>
      <c r="G106" s="546"/>
      <c r="H106" s="546"/>
      <c r="I106" s="546"/>
      <c r="J106" s="546"/>
      <c r="K106" s="546"/>
      <c r="L106" s="546"/>
      <c r="M106" s="546"/>
      <c r="N106" s="546"/>
      <c r="O106" s="546"/>
      <c r="P106" s="546"/>
      <c r="Q106" s="546"/>
      <c r="R106" s="546"/>
      <c r="S106" s="546"/>
      <c r="T106" s="546"/>
      <c r="U106" s="546"/>
      <c r="V106" s="546"/>
      <c r="W106" s="584"/>
      <c r="X106" s="127"/>
      <c r="Y106" s="109"/>
      <c r="Z106" s="109"/>
      <c r="AA106" s="109"/>
      <c r="AB106" s="108"/>
      <c r="AC106" s="539"/>
      <c r="AD106" s="539"/>
      <c r="AE106" s="539"/>
      <c r="AF106" s="539"/>
      <c r="AG106" s="539"/>
      <c r="AH106" s="539"/>
      <c r="AI106" s="539"/>
      <c r="AJ106" s="539"/>
      <c r="AK106" s="539"/>
      <c r="AL106" s="539"/>
      <c r="AM106" s="539"/>
      <c r="AN106" s="539"/>
      <c r="AO106" s="539"/>
      <c r="AP106" s="539"/>
      <c r="AQ106" s="539"/>
      <c r="AR106" s="539"/>
      <c r="AS106" s="539"/>
      <c r="AT106" s="539"/>
      <c r="AU106" s="539"/>
      <c r="AV106" s="539"/>
      <c r="AW106" s="539"/>
      <c r="AX106" s="539"/>
      <c r="AY106" s="539"/>
      <c r="AZ106" s="539"/>
      <c r="BA106" s="539"/>
      <c r="BB106" s="539"/>
      <c r="BC106" s="539"/>
      <c r="BD106" s="539"/>
      <c r="BE106" s="108"/>
      <c r="BF106" s="109"/>
      <c r="BG106" s="109"/>
      <c r="BH106" s="109"/>
      <c r="BI106" s="128"/>
      <c r="BJ106" s="127"/>
      <c r="BK106" s="109"/>
      <c r="BL106" s="109"/>
      <c r="BM106" s="109"/>
      <c r="BN106" s="108"/>
      <c r="BO106" s="539"/>
      <c r="BP106" s="539"/>
      <c r="BQ106" s="539"/>
      <c r="BR106" s="539"/>
      <c r="BS106" s="539"/>
      <c r="BT106" s="539"/>
      <c r="BU106" s="539"/>
      <c r="BV106" s="539"/>
      <c r="BW106" s="539"/>
      <c r="BX106" s="539"/>
      <c r="BY106" s="539"/>
      <c r="BZ106" s="539"/>
      <c r="CA106" s="539"/>
      <c r="CB106" s="539"/>
      <c r="CC106" s="539"/>
      <c r="CD106" s="539"/>
      <c r="CE106" s="539"/>
      <c r="CF106" s="539"/>
      <c r="CG106" s="539"/>
      <c r="CH106" s="539"/>
      <c r="CI106" s="539"/>
      <c r="CJ106" s="539"/>
      <c r="CK106" s="539"/>
      <c r="CL106" s="539"/>
      <c r="CM106" s="539"/>
      <c r="CN106" s="539"/>
      <c r="CO106" s="539"/>
      <c r="CP106" s="539"/>
      <c r="CQ106" s="108"/>
      <c r="CR106" s="109"/>
      <c r="CS106" s="109"/>
      <c r="CT106" s="109"/>
      <c r="CU106" s="129"/>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6"/>
      <c r="X107" s="130"/>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2"/>
      <c r="BJ107" s="130"/>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3"/>
    </row>
    <row r="108" spans="2:99" ht="7.5" customHeight="1">
      <c r="B108" s="644" t="s">
        <v>223</v>
      </c>
      <c r="C108" s="645"/>
      <c r="D108" s="645"/>
      <c r="E108" s="645"/>
      <c r="F108" s="645"/>
      <c r="G108" s="645"/>
      <c r="H108" s="650" t="s">
        <v>208</v>
      </c>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50"/>
      <c r="CC108" s="650"/>
      <c r="CD108" s="650"/>
      <c r="CE108" s="650"/>
      <c r="CF108" s="650"/>
      <c r="CG108" s="650"/>
      <c r="CH108" s="650"/>
      <c r="CI108" s="650"/>
      <c r="CJ108" s="650"/>
      <c r="CK108" s="650"/>
      <c r="CL108" s="650"/>
      <c r="CM108" s="650"/>
      <c r="CN108" s="650"/>
      <c r="CO108" s="650"/>
      <c r="CP108" s="650"/>
      <c r="CQ108" s="650"/>
      <c r="CR108" s="650"/>
      <c r="CS108" s="650"/>
      <c r="CT108" s="650"/>
      <c r="CU108" s="651"/>
    </row>
    <row r="109" spans="2:99" ht="7.5" customHeight="1">
      <c r="B109" s="646"/>
      <c r="C109" s="647"/>
      <c r="D109" s="647"/>
      <c r="E109" s="647"/>
      <c r="F109" s="647"/>
      <c r="G109" s="647"/>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T109" s="652"/>
      <c r="AU109" s="652"/>
      <c r="AV109" s="652"/>
      <c r="AW109" s="652"/>
      <c r="AX109" s="652"/>
      <c r="AY109" s="652"/>
      <c r="AZ109" s="652"/>
      <c r="BA109" s="652"/>
      <c r="BB109" s="652"/>
      <c r="BC109" s="652"/>
      <c r="BD109" s="652"/>
      <c r="BE109" s="652"/>
      <c r="BF109" s="652"/>
      <c r="BG109" s="652"/>
      <c r="BH109" s="652"/>
      <c r="BI109" s="652"/>
      <c r="BJ109" s="652"/>
      <c r="BK109" s="652"/>
      <c r="BL109" s="652"/>
      <c r="BM109" s="652"/>
      <c r="BN109" s="652"/>
      <c r="BO109" s="652"/>
      <c r="BP109" s="652"/>
      <c r="BQ109" s="652"/>
      <c r="BR109" s="652"/>
      <c r="BS109" s="652"/>
      <c r="BT109" s="652"/>
      <c r="BU109" s="652"/>
      <c r="BV109" s="652"/>
      <c r="BW109" s="652"/>
      <c r="BX109" s="652"/>
      <c r="BY109" s="652"/>
      <c r="BZ109" s="652"/>
      <c r="CA109" s="652"/>
      <c r="CB109" s="652"/>
      <c r="CC109" s="652"/>
      <c r="CD109" s="652"/>
      <c r="CE109" s="652"/>
      <c r="CF109" s="652"/>
      <c r="CG109" s="652"/>
      <c r="CH109" s="652"/>
      <c r="CI109" s="652"/>
      <c r="CJ109" s="652"/>
      <c r="CK109" s="652"/>
      <c r="CL109" s="652"/>
      <c r="CM109" s="652"/>
      <c r="CN109" s="652"/>
      <c r="CO109" s="652"/>
      <c r="CP109" s="652"/>
      <c r="CQ109" s="652"/>
      <c r="CR109" s="652"/>
      <c r="CS109" s="652"/>
      <c r="CT109" s="652"/>
      <c r="CU109" s="653"/>
    </row>
    <row r="110" spans="2:99" ht="7.5" customHeight="1">
      <c r="B110" s="646"/>
      <c r="C110" s="647"/>
      <c r="D110" s="647"/>
      <c r="E110" s="647"/>
      <c r="F110" s="647"/>
      <c r="G110" s="647"/>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c r="AN110" s="652"/>
      <c r="AO110" s="652"/>
      <c r="AP110" s="652"/>
      <c r="AQ110" s="652"/>
      <c r="AR110" s="652"/>
      <c r="AS110" s="652"/>
      <c r="AT110" s="652"/>
      <c r="AU110" s="652"/>
      <c r="AV110" s="652"/>
      <c r="AW110" s="652"/>
      <c r="AX110" s="652"/>
      <c r="AY110" s="652"/>
      <c r="AZ110" s="652"/>
      <c r="BA110" s="652"/>
      <c r="BB110" s="652"/>
      <c r="BC110" s="652"/>
      <c r="BD110" s="652"/>
      <c r="BE110" s="652"/>
      <c r="BF110" s="652"/>
      <c r="BG110" s="652"/>
      <c r="BH110" s="652"/>
      <c r="BI110" s="652"/>
      <c r="BJ110" s="652"/>
      <c r="BK110" s="652"/>
      <c r="BL110" s="652"/>
      <c r="BM110" s="652"/>
      <c r="BN110" s="652"/>
      <c r="BO110" s="652"/>
      <c r="BP110" s="652"/>
      <c r="BQ110" s="652"/>
      <c r="BR110" s="652"/>
      <c r="BS110" s="652"/>
      <c r="BT110" s="652"/>
      <c r="BU110" s="652"/>
      <c r="BV110" s="652"/>
      <c r="BW110" s="652"/>
      <c r="BX110" s="652"/>
      <c r="BY110" s="652"/>
      <c r="BZ110" s="652"/>
      <c r="CA110" s="652"/>
      <c r="CB110" s="652"/>
      <c r="CC110" s="652"/>
      <c r="CD110" s="652"/>
      <c r="CE110" s="652"/>
      <c r="CF110" s="652"/>
      <c r="CG110" s="652"/>
      <c r="CH110" s="652"/>
      <c r="CI110" s="652"/>
      <c r="CJ110" s="652"/>
      <c r="CK110" s="652"/>
      <c r="CL110" s="652"/>
      <c r="CM110" s="652"/>
      <c r="CN110" s="652"/>
      <c r="CO110" s="652"/>
      <c r="CP110" s="652"/>
      <c r="CQ110" s="652"/>
      <c r="CR110" s="652"/>
      <c r="CS110" s="652"/>
      <c r="CT110" s="652"/>
      <c r="CU110" s="653"/>
    </row>
    <row r="111" spans="2:99" ht="7.5" customHeight="1" thickBot="1">
      <c r="B111" s="648"/>
      <c r="C111" s="649"/>
      <c r="D111" s="649"/>
      <c r="E111" s="649"/>
      <c r="F111" s="649"/>
      <c r="G111" s="649"/>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c r="AO111" s="654"/>
      <c r="AP111" s="654"/>
      <c r="AQ111" s="654"/>
      <c r="AR111" s="654"/>
      <c r="AS111" s="654"/>
      <c r="AT111" s="654"/>
      <c r="AU111" s="654"/>
      <c r="AV111" s="654"/>
      <c r="AW111" s="654"/>
      <c r="AX111" s="654"/>
      <c r="AY111" s="654"/>
      <c r="AZ111" s="654"/>
      <c r="BA111" s="654"/>
      <c r="BB111" s="654"/>
      <c r="BC111" s="654"/>
      <c r="BD111" s="654"/>
      <c r="BE111" s="654"/>
      <c r="BF111" s="654"/>
      <c r="BG111" s="654"/>
      <c r="BH111" s="654"/>
      <c r="BI111" s="654"/>
      <c r="BJ111" s="654"/>
      <c r="BK111" s="654"/>
      <c r="BL111" s="654"/>
      <c r="BM111" s="654"/>
      <c r="BN111" s="654"/>
      <c r="BO111" s="654"/>
      <c r="BP111" s="654"/>
      <c r="BQ111" s="654"/>
      <c r="BR111" s="654"/>
      <c r="BS111" s="654"/>
      <c r="BT111" s="654"/>
      <c r="BU111" s="654"/>
      <c r="BV111" s="654"/>
      <c r="BW111" s="654"/>
      <c r="BX111" s="654"/>
      <c r="BY111" s="654"/>
      <c r="BZ111" s="654"/>
      <c r="CA111" s="654"/>
      <c r="CB111" s="654"/>
      <c r="CC111" s="654"/>
      <c r="CD111" s="654"/>
      <c r="CE111" s="654"/>
      <c r="CF111" s="654"/>
      <c r="CG111" s="654"/>
      <c r="CH111" s="654"/>
      <c r="CI111" s="654"/>
      <c r="CJ111" s="654"/>
      <c r="CK111" s="654"/>
      <c r="CL111" s="654"/>
      <c r="CM111" s="654"/>
      <c r="CN111" s="654"/>
      <c r="CO111" s="654"/>
      <c r="CP111" s="654"/>
      <c r="CQ111" s="654"/>
      <c r="CR111" s="654"/>
      <c r="CS111" s="654"/>
      <c r="CT111" s="654"/>
      <c r="CU111" s="655"/>
    </row>
    <row r="112" spans="2:99" ht="11" customHeight="1">
      <c r="B112" s="656"/>
      <c r="C112" s="656"/>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56"/>
      <c r="BQ112" s="656"/>
      <c r="BR112" s="656"/>
      <c r="BS112" s="656"/>
      <c r="BT112" s="656"/>
      <c r="BU112" s="656"/>
      <c r="BV112" s="656"/>
      <c r="BW112" s="656"/>
      <c r="BX112" s="656"/>
      <c r="BY112" s="656"/>
      <c r="BZ112" s="656"/>
      <c r="CA112" s="656"/>
      <c r="CB112" s="656"/>
      <c r="CC112" s="656"/>
      <c r="CD112" s="656"/>
      <c r="CE112" s="656"/>
      <c r="CF112" s="656"/>
      <c r="CG112" s="656"/>
      <c r="CH112" s="656"/>
      <c r="CI112" s="656"/>
      <c r="CJ112" s="656"/>
      <c r="CK112" s="656"/>
      <c r="CL112" s="656"/>
      <c r="CM112" s="656"/>
      <c r="CN112" s="656"/>
      <c r="CO112" s="656"/>
      <c r="CP112" s="656"/>
      <c r="CQ112" s="656"/>
      <c r="CR112" s="656"/>
      <c r="CS112" s="656"/>
      <c r="CT112" s="656"/>
      <c r="CU112" s="656"/>
    </row>
    <row r="113" spans="2:99" ht="11" customHeight="1">
      <c r="B113" s="657" t="s">
        <v>224</v>
      </c>
      <c r="C113" s="657"/>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57"/>
      <c r="BQ113" s="657"/>
      <c r="BR113" s="657"/>
      <c r="BS113" s="657"/>
      <c r="BT113" s="657"/>
      <c r="BU113" s="657"/>
      <c r="BV113" s="657"/>
      <c r="BW113" s="657"/>
      <c r="BX113" s="657"/>
      <c r="BY113" s="657"/>
      <c r="BZ113" s="657"/>
      <c r="CA113" s="657"/>
      <c r="CB113" s="657"/>
      <c r="CC113" s="657"/>
      <c r="CD113" s="657"/>
      <c r="CE113" s="657"/>
      <c r="CF113" s="657"/>
      <c r="CG113" s="657"/>
      <c r="CH113" s="657"/>
      <c r="CI113" s="657"/>
      <c r="CJ113" s="657"/>
      <c r="CK113" s="657"/>
      <c r="CL113" s="657"/>
      <c r="CM113" s="657"/>
      <c r="CN113" s="657"/>
      <c r="CO113" s="657"/>
      <c r="CP113" s="657"/>
      <c r="CQ113" s="657"/>
      <c r="CR113" s="657"/>
      <c r="CS113" s="657"/>
      <c r="CT113" s="657"/>
      <c r="CU113" s="657"/>
    </row>
    <row r="114" spans="2:99" ht="11" customHeight="1">
      <c r="B114" s="657" t="s">
        <v>225</v>
      </c>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57"/>
      <c r="BQ114" s="657"/>
      <c r="BR114" s="657"/>
      <c r="BS114" s="657"/>
      <c r="BT114" s="657"/>
      <c r="BU114" s="657"/>
      <c r="BV114" s="657"/>
      <c r="BW114" s="657"/>
      <c r="BX114" s="657"/>
      <c r="BY114" s="657"/>
      <c r="BZ114" s="657"/>
      <c r="CA114" s="657"/>
      <c r="CB114" s="657"/>
      <c r="CC114" s="657"/>
      <c r="CD114" s="657"/>
      <c r="CE114" s="657"/>
      <c r="CF114" s="657"/>
      <c r="CG114" s="657"/>
      <c r="CH114" s="657"/>
      <c r="CI114" s="657"/>
      <c r="CJ114" s="657"/>
      <c r="CK114" s="657"/>
      <c r="CL114" s="657"/>
      <c r="CM114" s="657"/>
      <c r="CN114" s="657"/>
      <c r="CO114" s="657"/>
      <c r="CP114" s="657"/>
      <c r="CQ114" s="657"/>
      <c r="CR114" s="657"/>
      <c r="CS114" s="657"/>
      <c r="CT114" s="657"/>
      <c r="CU114" s="657"/>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17" priority="1">
      <formula>($AK43&lt;&gt;"-")</formula>
    </cfRule>
  </conditionalFormatting>
  <conditionalFormatting sqref="CE43">
    <cfRule type="cellIs" dxfId="16" priority="2" operator="equal">
      <formula>"検出"</formula>
    </cfRule>
  </conditionalFormatting>
  <dataValidations count="2">
    <dataValidation allowBlank="1" showErrorMessage="1" sqref="CW43:DA43 CW45:DA45 CW47:DA47 CW49:DA49 CW51:DA51" xr:uid="{6376F611-C609-4D5E-A803-48E6D312DE08}"/>
    <dataValidation type="list" allowBlank="1" showInputMessage="1" showErrorMessage="1" sqref="M16:Z17" xr:uid="{D2EAB555-0F4F-4858-B948-163B2471871E}">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5D587-22DE-4E2E-BD4E-E88FAABC281F}">
  <sheetPr codeName="Sheet1"/>
  <dimension ref="A1:XFD68"/>
  <sheetViews>
    <sheetView zoomScale="80" zoomScaleNormal="80" workbookViewId="0">
      <selection activeCell="C35" sqref="C35:F35"/>
    </sheetView>
    <sheetView tabSelected="1" topLeftCell="A31" workbookViewId="1">
      <selection activeCell="B43" sqref="B43:C43"/>
    </sheetView>
  </sheetViews>
  <sheetFormatPr defaultRowHeight="14.25"/>
  <cols>
    <col min="1" max="1" width="19.6640625" bestFit="1" customWidth="1"/>
    <col min="2" max="2" width="73.86328125" bestFit="1" customWidth="1"/>
    <col min="3" max="3" width="3.33203125" customWidth="1"/>
    <col min="4" max="4" width="30" customWidth="1"/>
    <col min="5" max="5" width="10.53125" bestFit="1" customWidth="1"/>
    <col min="6" max="6" width="48" customWidth="1"/>
    <col min="7" max="7" width="22.86328125" customWidth="1"/>
  </cols>
  <sheetData>
    <row r="1" spans="1:7">
      <c r="A1" s="254" t="s">
        <v>290</v>
      </c>
      <c r="B1" s="255"/>
      <c r="C1" s="255"/>
      <c r="D1" s="255"/>
      <c r="E1" s="255"/>
      <c r="F1" s="255"/>
      <c r="G1" s="255"/>
    </row>
    <row r="2" spans="1:7">
      <c r="A2" s="255"/>
      <c r="B2" s="255"/>
      <c r="C2" s="255"/>
      <c r="D2" s="255"/>
      <c r="E2" s="255"/>
      <c r="F2" s="255"/>
      <c r="G2" s="255"/>
    </row>
    <row r="3" spans="1:7">
      <c r="A3" s="244" t="s">
        <v>15</v>
      </c>
      <c r="B3" s="244"/>
      <c r="C3" s="244"/>
      <c r="D3" s="244"/>
      <c r="E3" s="246" t="s">
        <v>18</v>
      </c>
      <c r="F3" s="247"/>
      <c r="G3" s="247"/>
    </row>
    <row r="4" spans="1:7">
      <c r="A4" s="244"/>
      <c r="B4" s="244"/>
      <c r="C4" s="244"/>
      <c r="D4" s="244"/>
      <c r="E4" s="247"/>
      <c r="F4" s="247"/>
      <c r="G4" s="247"/>
    </row>
    <row r="5" spans="1:7" ht="19.25" customHeight="1" thickBot="1">
      <c r="A5" s="245" t="s">
        <v>16</v>
      </c>
      <c r="B5" s="245"/>
    </row>
    <row r="6" spans="1:7" ht="16.149999999999999">
      <c r="A6" s="8" t="s">
        <v>19</v>
      </c>
      <c r="B6" s="9"/>
      <c r="C6" s="248"/>
      <c r="D6" s="249"/>
    </row>
    <row r="7" spans="1:7" ht="16.149999999999999">
      <c r="A7" s="10" t="s">
        <v>21</v>
      </c>
      <c r="B7" s="11" t="s">
        <v>20</v>
      </c>
      <c r="C7" s="4"/>
    </row>
    <row r="8" spans="1:7" ht="16.149999999999999">
      <c r="A8" s="10"/>
      <c r="B8" s="11" t="s">
        <v>16</v>
      </c>
      <c r="C8" s="4"/>
      <c r="D8" s="3"/>
    </row>
    <row r="9" spans="1:7" ht="18">
      <c r="A9" s="10" t="s">
        <v>0</v>
      </c>
      <c r="B9" s="139" t="s">
        <v>232</v>
      </c>
    </row>
    <row r="10" spans="1:7" ht="16.5" thickBot="1">
      <c r="A10" s="12" t="s">
        <v>3</v>
      </c>
      <c r="B10" s="13" t="s">
        <v>17</v>
      </c>
    </row>
    <row r="11" spans="1:7" ht="31.8" customHeight="1">
      <c r="A11" s="5"/>
    </row>
    <row r="12" spans="1:7" ht="49.25" customHeight="1">
      <c r="A12" s="250" t="s">
        <v>5</v>
      </c>
      <c r="B12" s="251"/>
      <c r="C12" s="251"/>
      <c r="D12" s="251"/>
      <c r="E12" s="251"/>
    </row>
    <row r="13" spans="1:7" ht="26.45" customHeight="1">
      <c r="B13" s="6" t="s">
        <v>173</v>
      </c>
      <c r="C13" s="253"/>
      <c r="D13" s="253"/>
      <c r="E13" s="253"/>
      <c r="F13" s="253"/>
    </row>
    <row r="14" spans="1:7" ht="26.45" customHeight="1">
      <c r="B14" s="6" t="s">
        <v>291</v>
      </c>
      <c r="C14" s="252"/>
      <c r="D14" s="252"/>
      <c r="E14" s="252"/>
      <c r="F14" s="252"/>
    </row>
    <row r="15" spans="1:7" ht="26.45" customHeight="1">
      <c r="B15" s="6" t="s">
        <v>22</v>
      </c>
      <c r="C15" s="252"/>
      <c r="D15" s="252"/>
      <c r="E15" s="252"/>
      <c r="F15" s="252"/>
    </row>
    <row r="16" spans="1:7" ht="26.45" customHeight="1">
      <c r="B16" s="6" t="s">
        <v>23</v>
      </c>
      <c r="C16" s="252"/>
      <c r="D16" s="252"/>
      <c r="E16" s="252"/>
      <c r="F16" s="252"/>
    </row>
    <row r="17" spans="1:16384" customFormat="1" ht="26.45" customHeight="1">
      <c r="B17" s="6" t="s">
        <v>32</v>
      </c>
      <c r="C17" s="252"/>
      <c r="D17" s="252"/>
      <c r="E17" s="252"/>
      <c r="F17" s="252"/>
    </row>
    <row r="18" spans="1:16384" customFormat="1" ht="26.45" customHeight="1">
      <c r="B18" s="6" t="s">
        <v>24</v>
      </c>
      <c r="C18" s="252"/>
      <c r="D18" s="252"/>
      <c r="E18" s="252"/>
      <c r="F18" s="252"/>
    </row>
    <row r="19" spans="1:16384" customFormat="1" ht="26.45" customHeight="1">
      <c r="B19" s="6" t="s">
        <v>25</v>
      </c>
      <c r="C19" s="252"/>
      <c r="D19" s="252"/>
      <c r="E19" s="252"/>
      <c r="F19" s="252"/>
    </row>
    <row r="20" spans="1:16384" customFormat="1" ht="26.45" customHeight="1">
      <c r="B20" s="6" t="s">
        <v>26</v>
      </c>
      <c r="C20" s="252"/>
      <c r="D20" s="252"/>
      <c r="E20" s="252"/>
      <c r="F20" s="252"/>
    </row>
    <row r="21" spans="1:16384" customFormat="1" ht="26.45" customHeight="1">
      <c r="B21" s="6" t="s">
        <v>27</v>
      </c>
      <c r="C21" s="259"/>
      <c r="D21" s="259"/>
      <c r="E21" s="259"/>
      <c r="F21" s="259"/>
    </row>
    <row r="22" spans="1:16384" customFormat="1" ht="26.45" customHeight="1">
      <c r="B22" s="6" t="s">
        <v>4</v>
      </c>
      <c r="C22" s="252"/>
      <c r="D22" s="252"/>
      <c r="E22" s="252"/>
      <c r="F22" s="252"/>
    </row>
    <row r="24" spans="1:16384" customFormat="1" ht="45" customHeight="1">
      <c r="A24" s="250" t="s">
        <v>6</v>
      </c>
      <c r="B24" s="251"/>
      <c r="C24" s="251"/>
      <c r="D24" s="251"/>
      <c r="E24" s="251"/>
    </row>
    <row r="25" spans="1:16384" customFormat="1" ht="26.45" customHeight="1">
      <c r="B25" s="6" t="s">
        <v>28</v>
      </c>
      <c r="C25" s="252" t="s">
        <v>1</v>
      </c>
      <c r="D25" s="252"/>
      <c r="E25" s="252"/>
      <c r="F25" s="252"/>
    </row>
    <row r="27" spans="1:16384" customFormat="1" ht="28.5">
      <c r="A27" s="250" t="s">
        <v>7</v>
      </c>
      <c r="B27" s="251"/>
      <c r="C27" s="251"/>
      <c r="D27" s="251"/>
      <c r="E27" s="251"/>
      <c r="F27" s="250"/>
      <c r="G27" s="251"/>
      <c r="H27" s="251"/>
      <c r="I27" s="251"/>
      <c r="J27" s="251"/>
      <c r="K27" s="250"/>
      <c r="L27" s="251"/>
      <c r="M27" s="251"/>
      <c r="N27" s="251"/>
      <c r="O27" s="251"/>
      <c r="P27" s="250"/>
      <c r="Q27" s="251"/>
      <c r="R27" s="251"/>
      <c r="S27" s="251"/>
      <c r="T27" s="251"/>
      <c r="U27" s="250"/>
      <c r="V27" s="251"/>
      <c r="W27" s="251"/>
      <c r="X27" s="251"/>
      <c r="Y27" s="251"/>
      <c r="Z27" s="250"/>
      <c r="AA27" s="251"/>
      <c r="AB27" s="251"/>
      <c r="AC27" s="251"/>
      <c r="AD27" s="251"/>
      <c r="AE27" s="250"/>
      <c r="AF27" s="251"/>
      <c r="AG27" s="251"/>
      <c r="AH27" s="251"/>
      <c r="AI27" s="251"/>
      <c r="AJ27" s="250"/>
      <c r="AK27" s="251"/>
      <c r="AL27" s="251"/>
      <c r="AM27" s="251"/>
      <c r="AN27" s="251"/>
      <c r="AO27" s="250"/>
      <c r="AP27" s="251"/>
      <c r="AQ27" s="251"/>
      <c r="AR27" s="251"/>
      <c r="AS27" s="251"/>
      <c r="AT27" s="250"/>
      <c r="AU27" s="251"/>
      <c r="AV27" s="251"/>
      <c r="AW27" s="251"/>
      <c r="AX27" s="251"/>
      <c r="AY27" s="250"/>
      <c r="AZ27" s="251"/>
      <c r="BA27" s="251"/>
      <c r="BB27" s="251"/>
      <c r="BC27" s="251"/>
      <c r="BD27" s="250"/>
      <c r="BE27" s="251"/>
      <c r="BF27" s="251"/>
      <c r="BG27" s="251"/>
      <c r="BH27" s="251"/>
      <c r="BI27" s="250"/>
      <c r="BJ27" s="251"/>
      <c r="BK27" s="251"/>
      <c r="BL27" s="251"/>
      <c r="BM27" s="251"/>
      <c r="BN27" s="250"/>
      <c r="BO27" s="251"/>
      <c r="BP27" s="251"/>
      <c r="BQ27" s="251"/>
      <c r="BR27" s="251"/>
      <c r="BS27" s="250"/>
      <c r="BT27" s="251"/>
      <c r="BU27" s="251"/>
      <c r="BV27" s="251"/>
      <c r="BW27" s="251"/>
      <c r="BX27" s="250"/>
      <c r="BY27" s="251"/>
      <c r="BZ27" s="251"/>
      <c r="CA27" s="251"/>
      <c r="CB27" s="251"/>
      <c r="CC27" s="250"/>
      <c r="CD27" s="251"/>
      <c r="CE27" s="251"/>
      <c r="CF27" s="251"/>
      <c r="CG27" s="251"/>
      <c r="CH27" s="250"/>
      <c r="CI27" s="251"/>
      <c r="CJ27" s="251"/>
      <c r="CK27" s="251"/>
      <c r="CL27" s="251"/>
      <c r="CM27" s="250"/>
      <c r="CN27" s="251"/>
      <c r="CO27" s="251"/>
      <c r="CP27" s="251"/>
      <c r="CQ27" s="251"/>
      <c r="CR27" s="250"/>
      <c r="CS27" s="251"/>
      <c r="CT27" s="251"/>
      <c r="CU27" s="251"/>
      <c r="CV27" s="251"/>
      <c r="CW27" s="250"/>
      <c r="CX27" s="251"/>
      <c r="CY27" s="251"/>
      <c r="CZ27" s="251"/>
      <c r="DA27" s="251"/>
      <c r="DB27" s="250"/>
      <c r="DC27" s="251"/>
      <c r="DD27" s="251"/>
      <c r="DE27" s="251"/>
      <c r="DF27" s="251"/>
      <c r="DG27" s="250"/>
      <c r="DH27" s="251"/>
      <c r="DI27" s="251"/>
      <c r="DJ27" s="251"/>
      <c r="DK27" s="251"/>
      <c r="DL27" s="250"/>
      <c r="DM27" s="251"/>
      <c r="DN27" s="251"/>
      <c r="DO27" s="251"/>
      <c r="DP27" s="251"/>
      <c r="DQ27" s="250"/>
      <c r="DR27" s="251"/>
      <c r="DS27" s="251"/>
      <c r="DT27" s="251"/>
      <c r="DU27" s="251"/>
      <c r="DV27" s="250"/>
      <c r="DW27" s="251"/>
      <c r="DX27" s="251"/>
      <c r="DY27" s="251"/>
      <c r="DZ27" s="251"/>
      <c r="EA27" s="250"/>
      <c r="EB27" s="251"/>
      <c r="EC27" s="251"/>
      <c r="ED27" s="251"/>
      <c r="EE27" s="251"/>
      <c r="EF27" s="250"/>
      <c r="EG27" s="251"/>
      <c r="EH27" s="251"/>
      <c r="EI27" s="251"/>
      <c r="EJ27" s="251"/>
      <c r="EK27" s="250"/>
      <c r="EL27" s="251"/>
      <c r="EM27" s="251"/>
      <c r="EN27" s="251"/>
      <c r="EO27" s="251"/>
      <c r="EP27" s="250"/>
      <c r="EQ27" s="251"/>
      <c r="ER27" s="251"/>
      <c r="ES27" s="251"/>
      <c r="ET27" s="251"/>
      <c r="EU27" s="250"/>
      <c r="EV27" s="251"/>
      <c r="EW27" s="251"/>
      <c r="EX27" s="251"/>
      <c r="EY27" s="251"/>
      <c r="EZ27" s="250"/>
      <c r="FA27" s="251"/>
      <c r="FB27" s="251"/>
      <c r="FC27" s="251"/>
      <c r="FD27" s="251"/>
      <c r="FE27" s="250"/>
      <c r="FF27" s="251"/>
      <c r="FG27" s="251"/>
      <c r="FH27" s="251"/>
      <c r="FI27" s="251"/>
      <c r="FJ27" s="250"/>
      <c r="FK27" s="251"/>
      <c r="FL27" s="251"/>
      <c r="FM27" s="251"/>
      <c r="FN27" s="251"/>
      <c r="FO27" s="250"/>
      <c r="FP27" s="251"/>
      <c r="FQ27" s="251"/>
      <c r="FR27" s="251"/>
      <c r="FS27" s="251"/>
      <c r="FT27" s="250"/>
      <c r="FU27" s="251"/>
      <c r="FV27" s="251"/>
      <c r="FW27" s="251"/>
      <c r="FX27" s="251"/>
      <c r="FY27" s="250"/>
      <c r="FZ27" s="251"/>
      <c r="GA27" s="251"/>
      <c r="GB27" s="251"/>
      <c r="GC27" s="251"/>
      <c r="GD27" s="250"/>
      <c r="GE27" s="251"/>
      <c r="GF27" s="251"/>
      <c r="GG27" s="251"/>
      <c r="GH27" s="251"/>
      <c r="GI27" s="250"/>
      <c r="GJ27" s="251"/>
      <c r="GK27" s="251"/>
      <c r="GL27" s="251"/>
      <c r="GM27" s="251"/>
      <c r="GN27" s="250"/>
      <c r="GO27" s="251"/>
      <c r="GP27" s="251"/>
      <c r="GQ27" s="251"/>
      <c r="GR27" s="251"/>
      <c r="GS27" s="250"/>
      <c r="GT27" s="251"/>
      <c r="GU27" s="251"/>
      <c r="GV27" s="251"/>
      <c r="GW27" s="251"/>
      <c r="GX27" s="250"/>
      <c r="GY27" s="251"/>
      <c r="GZ27" s="251"/>
      <c r="HA27" s="251"/>
      <c r="HB27" s="251"/>
      <c r="HC27" s="250"/>
      <c r="HD27" s="251"/>
      <c r="HE27" s="251"/>
      <c r="HF27" s="251"/>
      <c r="HG27" s="251"/>
      <c r="HH27" s="250"/>
      <c r="HI27" s="251"/>
      <c r="HJ27" s="251"/>
      <c r="HK27" s="251"/>
      <c r="HL27" s="251"/>
      <c r="HM27" s="250"/>
      <c r="HN27" s="251"/>
      <c r="HO27" s="251"/>
      <c r="HP27" s="251"/>
      <c r="HQ27" s="251"/>
      <c r="HR27" s="250"/>
      <c r="HS27" s="251"/>
      <c r="HT27" s="251"/>
      <c r="HU27" s="251"/>
      <c r="HV27" s="251"/>
      <c r="HW27" s="250"/>
      <c r="HX27" s="251"/>
      <c r="HY27" s="251"/>
      <c r="HZ27" s="251"/>
      <c r="IA27" s="251"/>
      <c r="IB27" s="250"/>
      <c r="IC27" s="251"/>
      <c r="ID27" s="251"/>
      <c r="IE27" s="251"/>
      <c r="IF27" s="251"/>
      <c r="IG27" s="250"/>
      <c r="IH27" s="251"/>
      <c r="II27" s="251"/>
      <c r="IJ27" s="251"/>
      <c r="IK27" s="251"/>
      <c r="IL27" s="250"/>
      <c r="IM27" s="251"/>
      <c r="IN27" s="251"/>
      <c r="IO27" s="251"/>
      <c r="IP27" s="251"/>
      <c r="IQ27" s="250"/>
      <c r="IR27" s="251"/>
      <c r="IS27" s="251"/>
      <c r="IT27" s="251"/>
      <c r="IU27" s="251"/>
      <c r="IV27" s="250"/>
      <c r="IW27" s="251"/>
      <c r="IX27" s="251"/>
      <c r="IY27" s="251"/>
      <c r="IZ27" s="251"/>
      <c r="JA27" s="250"/>
      <c r="JB27" s="251"/>
      <c r="JC27" s="251"/>
      <c r="JD27" s="251"/>
      <c r="JE27" s="251"/>
      <c r="JF27" s="250"/>
      <c r="JG27" s="251"/>
      <c r="JH27" s="251"/>
      <c r="JI27" s="251"/>
      <c r="JJ27" s="251"/>
      <c r="JK27" s="250"/>
      <c r="JL27" s="251"/>
      <c r="JM27" s="251"/>
      <c r="JN27" s="251"/>
      <c r="JO27" s="251"/>
      <c r="JP27" s="250"/>
      <c r="JQ27" s="251"/>
      <c r="JR27" s="251"/>
      <c r="JS27" s="251"/>
      <c r="JT27" s="251"/>
      <c r="JU27" s="250"/>
      <c r="JV27" s="251"/>
      <c r="JW27" s="251"/>
      <c r="JX27" s="251"/>
      <c r="JY27" s="251"/>
      <c r="JZ27" s="250"/>
      <c r="KA27" s="251"/>
      <c r="KB27" s="251"/>
      <c r="KC27" s="251"/>
      <c r="KD27" s="251"/>
      <c r="KE27" s="250"/>
      <c r="KF27" s="251"/>
      <c r="KG27" s="251"/>
      <c r="KH27" s="251"/>
      <c r="KI27" s="251"/>
      <c r="KJ27" s="250"/>
      <c r="KK27" s="251"/>
      <c r="KL27" s="251"/>
      <c r="KM27" s="251"/>
      <c r="KN27" s="251"/>
      <c r="KO27" s="250"/>
      <c r="KP27" s="251"/>
      <c r="KQ27" s="251"/>
      <c r="KR27" s="251"/>
      <c r="KS27" s="251"/>
      <c r="KT27" s="250"/>
      <c r="KU27" s="251"/>
      <c r="KV27" s="251"/>
      <c r="KW27" s="251"/>
      <c r="KX27" s="251"/>
      <c r="KY27" s="250"/>
      <c r="KZ27" s="251"/>
      <c r="LA27" s="251"/>
      <c r="LB27" s="251"/>
      <c r="LC27" s="251"/>
      <c r="LD27" s="250"/>
      <c r="LE27" s="251"/>
      <c r="LF27" s="251"/>
      <c r="LG27" s="251"/>
      <c r="LH27" s="251"/>
      <c r="LI27" s="250"/>
      <c r="LJ27" s="251"/>
      <c r="LK27" s="251"/>
      <c r="LL27" s="251"/>
      <c r="LM27" s="251"/>
      <c r="LN27" s="250"/>
      <c r="LO27" s="251"/>
      <c r="LP27" s="251"/>
      <c r="LQ27" s="251"/>
      <c r="LR27" s="251"/>
      <c r="LS27" s="250"/>
      <c r="LT27" s="251"/>
      <c r="LU27" s="251"/>
      <c r="LV27" s="251"/>
      <c r="LW27" s="251"/>
      <c r="LX27" s="250"/>
      <c r="LY27" s="251"/>
      <c r="LZ27" s="251"/>
      <c r="MA27" s="251"/>
      <c r="MB27" s="251"/>
      <c r="MC27" s="250"/>
      <c r="MD27" s="251"/>
      <c r="ME27" s="251"/>
      <c r="MF27" s="251"/>
      <c r="MG27" s="251"/>
      <c r="MH27" s="250"/>
      <c r="MI27" s="251"/>
      <c r="MJ27" s="251"/>
      <c r="MK27" s="251"/>
      <c r="ML27" s="251"/>
      <c r="MM27" s="250"/>
      <c r="MN27" s="251"/>
      <c r="MO27" s="251"/>
      <c r="MP27" s="251"/>
      <c r="MQ27" s="251"/>
      <c r="MR27" s="250"/>
      <c r="MS27" s="251"/>
      <c r="MT27" s="251"/>
      <c r="MU27" s="251"/>
      <c r="MV27" s="251"/>
      <c r="MW27" s="250"/>
      <c r="MX27" s="251"/>
      <c r="MY27" s="251"/>
      <c r="MZ27" s="251"/>
      <c r="NA27" s="251"/>
      <c r="NB27" s="250"/>
      <c r="NC27" s="251"/>
      <c r="ND27" s="251"/>
      <c r="NE27" s="251"/>
      <c r="NF27" s="251"/>
      <c r="NG27" s="250"/>
      <c r="NH27" s="251"/>
      <c r="NI27" s="251"/>
      <c r="NJ27" s="251"/>
      <c r="NK27" s="251"/>
      <c r="NL27" s="250"/>
      <c r="NM27" s="251"/>
      <c r="NN27" s="251"/>
      <c r="NO27" s="251"/>
      <c r="NP27" s="251"/>
      <c r="NQ27" s="250"/>
      <c r="NR27" s="251"/>
      <c r="NS27" s="251"/>
      <c r="NT27" s="251"/>
      <c r="NU27" s="251"/>
      <c r="NV27" s="250"/>
      <c r="NW27" s="251"/>
      <c r="NX27" s="251"/>
      <c r="NY27" s="251"/>
      <c r="NZ27" s="251"/>
      <c r="OA27" s="250"/>
      <c r="OB27" s="251"/>
      <c r="OC27" s="251"/>
      <c r="OD27" s="251"/>
      <c r="OE27" s="251"/>
      <c r="OF27" s="250"/>
      <c r="OG27" s="251"/>
      <c r="OH27" s="251"/>
      <c r="OI27" s="251"/>
      <c r="OJ27" s="251"/>
      <c r="OK27" s="250"/>
      <c r="OL27" s="251"/>
      <c r="OM27" s="251"/>
      <c r="ON27" s="251"/>
      <c r="OO27" s="251"/>
      <c r="OP27" s="250"/>
      <c r="OQ27" s="251"/>
      <c r="OR27" s="251"/>
      <c r="OS27" s="251"/>
      <c r="OT27" s="251"/>
      <c r="OU27" s="250"/>
      <c r="OV27" s="251"/>
      <c r="OW27" s="251"/>
      <c r="OX27" s="251"/>
      <c r="OY27" s="251"/>
      <c r="OZ27" s="250"/>
      <c r="PA27" s="251"/>
      <c r="PB27" s="251"/>
      <c r="PC27" s="251"/>
      <c r="PD27" s="251"/>
      <c r="PE27" s="250"/>
      <c r="PF27" s="251"/>
      <c r="PG27" s="251"/>
      <c r="PH27" s="251"/>
      <c r="PI27" s="251"/>
      <c r="PJ27" s="250"/>
      <c r="PK27" s="251"/>
      <c r="PL27" s="251"/>
      <c r="PM27" s="251"/>
      <c r="PN27" s="251"/>
      <c r="PO27" s="250"/>
      <c r="PP27" s="251"/>
      <c r="PQ27" s="251"/>
      <c r="PR27" s="251"/>
      <c r="PS27" s="251"/>
      <c r="PT27" s="250"/>
      <c r="PU27" s="251"/>
      <c r="PV27" s="251"/>
      <c r="PW27" s="251"/>
      <c r="PX27" s="251"/>
      <c r="PY27" s="250"/>
      <c r="PZ27" s="251"/>
      <c r="QA27" s="251"/>
      <c r="QB27" s="251"/>
      <c r="QC27" s="251"/>
      <c r="QD27" s="250"/>
      <c r="QE27" s="251"/>
      <c r="QF27" s="251"/>
      <c r="QG27" s="251"/>
      <c r="QH27" s="251"/>
      <c r="QI27" s="250"/>
      <c r="QJ27" s="251"/>
      <c r="QK27" s="251"/>
      <c r="QL27" s="251"/>
      <c r="QM27" s="251"/>
      <c r="QN27" s="250"/>
      <c r="QO27" s="251"/>
      <c r="QP27" s="251"/>
      <c r="QQ27" s="251"/>
      <c r="QR27" s="251"/>
      <c r="QS27" s="250"/>
      <c r="QT27" s="251"/>
      <c r="QU27" s="251"/>
      <c r="QV27" s="251"/>
      <c r="QW27" s="251"/>
      <c r="QX27" s="250"/>
      <c r="QY27" s="251"/>
      <c r="QZ27" s="251"/>
      <c r="RA27" s="251"/>
      <c r="RB27" s="251"/>
      <c r="RC27" s="250"/>
      <c r="RD27" s="251"/>
      <c r="RE27" s="251"/>
      <c r="RF27" s="251"/>
      <c r="RG27" s="251"/>
      <c r="RH27" s="250"/>
      <c r="RI27" s="251"/>
      <c r="RJ27" s="251"/>
      <c r="RK27" s="251"/>
      <c r="RL27" s="251"/>
      <c r="RM27" s="250"/>
      <c r="RN27" s="251"/>
      <c r="RO27" s="251"/>
      <c r="RP27" s="251"/>
      <c r="RQ27" s="251"/>
      <c r="RR27" s="250"/>
      <c r="RS27" s="251"/>
      <c r="RT27" s="251"/>
      <c r="RU27" s="251"/>
      <c r="RV27" s="251"/>
      <c r="RW27" s="250"/>
      <c r="RX27" s="251"/>
      <c r="RY27" s="251"/>
      <c r="RZ27" s="251"/>
      <c r="SA27" s="251"/>
      <c r="SB27" s="250"/>
      <c r="SC27" s="251"/>
      <c r="SD27" s="251"/>
      <c r="SE27" s="251"/>
      <c r="SF27" s="251"/>
      <c r="SG27" s="250"/>
      <c r="SH27" s="251"/>
      <c r="SI27" s="251"/>
      <c r="SJ27" s="251"/>
      <c r="SK27" s="251"/>
      <c r="SL27" s="250"/>
      <c r="SM27" s="251"/>
      <c r="SN27" s="251"/>
      <c r="SO27" s="251"/>
      <c r="SP27" s="251"/>
      <c r="SQ27" s="250"/>
      <c r="SR27" s="251"/>
      <c r="SS27" s="251"/>
      <c r="ST27" s="251"/>
      <c r="SU27" s="251"/>
      <c r="SV27" s="250"/>
      <c r="SW27" s="251"/>
      <c r="SX27" s="251"/>
      <c r="SY27" s="251"/>
      <c r="SZ27" s="251"/>
      <c r="TA27" s="250"/>
      <c r="TB27" s="251"/>
      <c r="TC27" s="251"/>
      <c r="TD27" s="251"/>
      <c r="TE27" s="251"/>
      <c r="TF27" s="250"/>
      <c r="TG27" s="251"/>
      <c r="TH27" s="251"/>
      <c r="TI27" s="251"/>
      <c r="TJ27" s="251"/>
      <c r="TK27" s="250"/>
      <c r="TL27" s="251"/>
      <c r="TM27" s="251"/>
      <c r="TN27" s="251"/>
      <c r="TO27" s="251"/>
      <c r="TP27" s="250"/>
      <c r="TQ27" s="251"/>
      <c r="TR27" s="251"/>
      <c r="TS27" s="251"/>
      <c r="TT27" s="251"/>
      <c r="TU27" s="250"/>
      <c r="TV27" s="251"/>
      <c r="TW27" s="251"/>
      <c r="TX27" s="251"/>
      <c r="TY27" s="251"/>
      <c r="TZ27" s="250"/>
      <c r="UA27" s="251"/>
      <c r="UB27" s="251"/>
      <c r="UC27" s="251"/>
      <c r="UD27" s="251"/>
      <c r="UE27" s="250"/>
      <c r="UF27" s="251"/>
      <c r="UG27" s="251"/>
      <c r="UH27" s="251"/>
      <c r="UI27" s="251"/>
      <c r="UJ27" s="250"/>
      <c r="UK27" s="251"/>
      <c r="UL27" s="251"/>
      <c r="UM27" s="251"/>
      <c r="UN27" s="251"/>
      <c r="UO27" s="250"/>
      <c r="UP27" s="251"/>
      <c r="UQ27" s="251"/>
      <c r="UR27" s="251"/>
      <c r="US27" s="251"/>
      <c r="UT27" s="250"/>
      <c r="UU27" s="251"/>
      <c r="UV27" s="251"/>
      <c r="UW27" s="251"/>
      <c r="UX27" s="251"/>
      <c r="UY27" s="250"/>
      <c r="UZ27" s="251"/>
      <c r="VA27" s="251"/>
      <c r="VB27" s="251"/>
      <c r="VC27" s="251"/>
      <c r="VD27" s="250"/>
      <c r="VE27" s="251"/>
      <c r="VF27" s="251"/>
      <c r="VG27" s="251"/>
      <c r="VH27" s="251"/>
      <c r="VI27" s="250"/>
      <c r="VJ27" s="251"/>
      <c r="VK27" s="251"/>
      <c r="VL27" s="251"/>
      <c r="VM27" s="251"/>
      <c r="VN27" s="250"/>
      <c r="VO27" s="251"/>
      <c r="VP27" s="251"/>
      <c r="VQ27" s="251"/>
      <c r="VR27" s="251"/>
      <c r="VS27" s="250"/>
      <c r="VT27" s="251"/>
      <c r="VU27" s="251"/>
      <c r="VV27" s="251"/>
      <c r="VW27" s="251"/>
      <c r="VX27" s="250"/>
      <c r="VY27" s="251"/>
      <c r="VZ27" s="251"/>
      <c r="WA27" s="251"/>
      <c r="WB27" s="251"/>
      <c r="WC27" s="250"/>
      <c r="WD27" s="251"/>
      <c r="WE27" s="251"/>
      <c r="WF27" s="251"/>
      <c r="WG27" s="251"/>
      <c r="WH27" s="250"/>
      <c r="WI27" s="251"/>
      <c r="WJ27" s="251"/>
      <c r="WK27" s="251"/>
      <c r="WL27" s="251"/>
      <c r="WM27" s="250"/>
      <c r="WN27" s="251"/>
      <c r="WO27" s="251"/>
      <c r="WP27" s="251"/>
      <c r="WQ27" s="251"/>
      <c r="WR27" s="250"/>
      <c r="WS27" s="251"/>
      <c r="WT27" s="251"/>
      <c r="WU27" s="251"/>
      <c r="WV27" s="251"/>
      <c r="WW27" s="250"/>
      <c r="WX27" s="251"/>
      <c r="WY27" s="251"/>
      <c r="WZ27" s="251"/>
      <c r="XA27" s="251"/>
      <c r="XB27" s="250"/>
      <c r="XC27" s="251"/>
      <c r="XD27" s="251"/>
      <c r="XE27" s="251"/>
      <c r="XF27" s="251"/>
      <c r="XG27" s="250"/>
      <c r="XH27" s="251"/>
      <c r="XI27" s="251"/>
      <c r="XJ27" s="251"/>
      <c r="XK27" s="251"/>
      <c r="XL27" s="250"/>
      <c r="XM27" s="251"/>
      <c r="XN27" s="251"/>
      <c r="XO27" s="251"/>
      <c r="XP27" s="251"/>
      <c r="XQ27" s="250"/>
      <c r="XR27" s="251"/>
      <c r="XS27" s="251"/>
      <c r="XT27" s="251"/>
      <c r="XU27" s="251"/>
      <c r="XV27" s="250"/>
      <c r="XW27" s="251"/>
      <c r="XX27" s="251"/>
      <c r="XY27" s="251"/>
      <c r="XZ27" s="251"/>
      <c r="YA27" s="250"/>
      <c r="YB27" s="251"/>
      <c r="YC27" s="251"/>
      <c r="YD27" s="251"/>
      <c r="YE27" s="251"/>
      <c r="YF27" s="250"/>
      <c r="YG27" s="251"/>
      <c r="YH27" s="251"/>
      <c r="YI27" s="251"/>
      <c r="YJ27" s="251"/>
      <c r="YK27" s="250"/>
      <c r="YL27" s="251"/>
      <c r="YM27" s="251"/>
      <c r="YN27" s="251"/>
      <c r="YO27" s="251"/>
      <c r="YP27" s="250"/>
      <c r="YQ27" s="251"/>
      <c r="YR27" s="251"/>
      <c r="YS27" s="251"/>
      <c r="YT27" s="251"/>
      <c r="YU27" s="250"/>
      <c r="YV27" s="251"/>
      <c r="YW27" s="251"/>
      <c r="YX27" s="251"/>
      <c r="YY27" s="251"/>
      <c r="YZ27" s="250"/>
      <c r="ZA27" s="251"/>
      <c r="ZB27" s="251"/>
      <c r="ZC27" s="251"/>
      <c r="ZD27" s="251"/>
      <c r="ZE27" s="250"/>
      <c r="ZF27" s="251"/>
      <c r="ZG27" s="251"/>
      <c r="ZH27" s="251"/>
      <c r="ZI27" s="251"/>
      <c r="ZJ27" s="250"/>
      <c r="ZK27" s="251"/>
      <c r="ZL27" s="251"/>
      <c r="ZM27" s="251"/>
      <c r="ZN27" s="251"/>
      <c r="ZO27" s="250"/>
      <c r="ZP27" s="251"/>
      <c r="ZQ27" s="251"/>
      <c r="ZR27" s="251"/>
      <c r="ZS27" s="251"/>
      <c r="ZT27" s="250"/>
      <c r="ZU27" s="251"/>
      <c r="ZV27" s="251"/>
      <c r="ZW27" s="251"/>
      <c r="ZX27" s="251"/>
      <c r="ZY27" s="250"/>
      <c r="ZZ27" s="251"/>
      <c r="AAA27" s="251"/>
      <c r="AAB27" s="251"/>
      <c r="AAC27" s="251"/>
      <c r="AAD27" s="250"/>
      <c r="AAE27" s="251"/>
      <c r="AAF27" s="251"/>
      <c r="AAG27" s="251"/>
      <c r="AAH27" s="251"/>
      <c r="AAI27" s="250"/>
      <c r="AAJ27" s="251"/>
      <c r="AAK27" s="251"/>
      <c r="AAL27" s="251"/>
      <c r="AAM27" s="251"/>
      <c r="AAN27" s="250"/>
      <c r="AAO27" s="251"/>
      <c r="AAP27" s="251"/>
      <c r="AAQ27" s="251"/>
      <c r="AAR27" s="251"/>
      <c r="AAS27" s="250"/>
      <c r="AAT27" s="251"/>
      <c r="AAU27" s="251"/>
      <c r="AAV27" s="251"/>
      <c r="AAW27" s="251"/>
      <c r="AAX27" s="250"/>
      <c r="AAY27" s="251"/>
      <c r="AAZ27" s="251"/>
      <c r="ABA27" s="251"/>
      <c r="ABB27" s="251"/>
      <c r="ABC27" s="250"/>
      <c r="ABD27" s="251"/>
      <c r="ABE27" s="251"/>
      <c r="ABF27" s="251"/>
      <c r="ABG27" s="251"/>
      <c r="ABH27" s="250"/>
      <c r="ABI27" s="251"/>
      <c r="ABJ27" s="251"/>
      <c r="ABK27" s="251"/>
      <c r="ABL27" s="251"/>
      <c r="ABM27" s="250"/>
      <c r="ABN27" s="251"/>
      <c r="ABO27" s="251"/>
      <c r="ABP27" s="251"/>
      <c r="ABQ27" s="251"/>
      <c r="ABR27" s="250"/>
      <c r="ABS27" s="251"/>
      <c r="ABT27" s="251"/>
      <c r="ABU27" s="251"/>
      <c r="ABV27" s="251"/>
      <c r="ABW27" s="250"/>
      <c r="ABX27" s="251"/>
      <c r="ABY27" s="251"/>
      <c r="ABZ27" s="251"/>
      <c r="ACA27" s="251"/>
      <c r="ACB27" s="250"/>
      <c r="ACC27" s="251"/>
      <c r="ACD27" s="251"/>
      <c r="ACE27" s="251"/>
      <c r="ACF27" s="251"/>
      <c r="ACG27" s="250"/>
      <c r="ACH27" s="251"/>
      <c r="ACI27" s="251"/>
      <c r="ACJ27" s="251"/>
      <c r="ACK27" s="251"/>
      <c r="ACL27" s="250"/>
      <c r="ACM27" s="251"/>
      <c r="ACN27" s="251"/>
      <c r="ACO27" s="251"/>
      <c r="ACP27" s="251"/>
      <c r="ACQ27" s="250"/>
      <c r="ACR27" s="251"/>
      <c r="ACS27" s="251"/>
      <c r="ACT27" s="251"/>
      <c r="ACU27" s="251"/>
      <c r="ACV27" s="250"/>
      <c r="ACW27" s="251"/>
      <c r="ACX27" s="251"/>
      <c r="ACY27" s="251"/>
      <c r="ACZ27" s="251"/>
      <c r="ADA27" s="250"/>
      <c r="ADB27" s="251"/>
      <c r="ADC27" s="251"/>
      <c r="ADD27" s="251"/>
      <c r="ADE27" s="251"/>
      <c r="ADF27" s="250"/>
      <c r="ADG27" s="251"/>
      <c r="ADH27" s="251"/>
      <c r="ADI27" s="251"/>
      <c r="ADJ27" s="251"/>
      <c r="ADK27" s="250"/>
      <c r="ADL27" s="251"/>
      <c r="ADM27" s="251"/>
      <c r="ADN27" s="251"/>
      <c r="ADO27" s="251"/>
      <c r="ADP27" s="250"/>
      <c r="ADQ27" s="251"/>
      <c r="ADR27" s="251"/>
      <c r="ADS27" s="251"/>
      <c r="ADT27" s="251"/>
      <c r="ADU27" s="250"/>
      <c r="ADV27" s="251"/>
      <c r="ADW27" s="251"/>
      <c r="ADX27" s="251"/>
      <c r="ADY27" s="251"/>
      <c r="ADZ27" s="250"/>
      <c r="AEA27" s="251"/>
      <c r="AEB27" s="251"/>
      <c r="AEC27" s="251"/>
      <c r="AED27" s="251"/>
      <c r="AEE27" s="250"/>
      <c r="AEF27" s="251"/>
      <c r="AEG27" s="251"/>
      <c r="AEH27" s="251"/>
      <c r="AEI27" s="251"/>
      <c r="AEJ27" s="250"/>
      <c r="AEK27" s="251"/>
      <c r="AEL27" s="251"/>
      <c r="AEM27" s="251"/>
      <c r="AEN27" s="251"/>
      <c r="AEO27" s="250"/>
      <c r="AEP27" s="251"/>
      <c r="AEQ27" s="251"/>
      <c r="AER27" s="251"/>
      <c r="AES27" s="251"/>
      <c r="AET27" s="250"/>
      <c r="AEU27" s="251"/>
      <c r="AEV27" s="251"/>
      <c r="AEW27" s="251"/>
      <c r="AEX27" s="251"/>
      <c r="AEY27" s="250"/>
      <c r="AEZ27" s="251"/>
      <c r="AFA27" s="251"/>
      <c r="AFB27" s="251"/>
      <c r="AFC27" s="251"/>
      <c r="AFD27" s="250"/>
      <c r="AFE27" s="251"/>
      <c r="AFF27" s="251"/>
      <c r="AFG27" s="251"/>
      <c r="AFH27" s="251"/>
      <c r="AFI27" s="250"/>
      <c r="AFJ27" s="251"/>
      <c r="AFK27" s="251"/>
      <c r="AFL27" s="251"/>
      <c r="AFM27" s="251"/>
      <c r="AFN27" s="250"/>
      <c r="AFO27" s="251"/>
      <c r="AFP27" s="251"/>
      <c r="AFQ27" s="251"/>
      <c r="AFR27" s="251"/>
      <c r="AFS27" s="250"/>
      <c r="AFT27" s="251"/>
      <c r="AFU27" s="251"/>
      <c r="AFV27" s="251"/>
      <c r="AFW27" s="251"/>
      <c r="AFX27" s="250"/>
      <c r="AFY27" s="251"/>
      <c r="AFZ27" s="251"/>
      <c r="AGA27" s="251"/>
      <c r="AGB27" s="251"/>
      <c r="AGC27" s="250"/>
      <c r="AGD27" s="251"/>
      <c r="AGE27" s="251"/>
      <c r="AGF27" s="251"/>
      <c r="AGG27" s="251"/>
      <c r="AGH27" s="250"/>
      <c r="AGI27" s="251"/>
      <c r="AGJ27" s="251"/>
      <c r="AGK27" s="251"/>
      <c r="AGL27" s="251"/>
      <c r="AGM27" s="250"/>
      <c r="AGN27" s="251"/>
      <c r="AGO27" s="251"/>
      <c r="AGP27" s="251"/>
      <c r="AGQ27" s="251"/>
      <c r="AGR27" s="250"/>
      <c r="AGS27" s="251"/>
      <c r="AGT27" s="251"/>
      <c r="AGU27" s="251"/>
      <c r="AGV27" s="251"/>
      <c r="AGW27" s="250"/>
      <c r="AGX27" s="251"/>
      <c r="AGY27" s="251"/>
      <c r="AGZ27" s="251"/>
      <c r="AHA27" s="251"/>
      <c r="AHB27" s="250"/>
      <c r="AHC27" s="251"/>
      <c r="AHD27" s="251"/>
      <c r="AHE27" s="251"/>
      <c r="AHF27" s="251"/>
      <c r="AHG27" s="250"/>
      <c r="AHH27" s="251"/>
      <c r="AHI27" s="251"/>
      <c r="AHJ27" s="251"/>
      <c r="AHK27" s="251"/>
      <c r="AHL27" s="250"/>
      <c r="AHM27" s="251"/>
      <c r="AHN27" s="251"/>
      <c r="AHO27" s="251"/>
      <c r="AHP27" s="251"/>
      <c r="AHQ27" s="250"/>
      <c r="AHR27" s="251"/>
      <c r="AHS27" s="251"/>
      <c r="AHT27" s="251"/>
      <c r="AHU27" s="251"/>
      <c r="AHV27" s="250"/>
      <c r="AHW27" s="251"/>
      <c r="AHX27" s="251"/>
      <c r="AHY27" s="251"/>
      <c r="AHZ27" s="251"/>
      <c r="AIA27" s="250"/>
      <c r="AIB27" s="251"/>
      <c r="AIC27" s="251"/>
      <c r="AID27" s="251"/>
      <c r="AIE27" s="251"/>
      <c r="AIF27" s="250"/>
      <c r="AIG27" s="251"/>
      <c r="AIH27" s="251"/>
      <c r="AII27" s="251"/>
      <c r="AIJ27" s="251"/>
      <c r="AIK27" s="250"/>
      <c r="AIL27" s="251"/>
      <c r="AIM27" s="251"/>
      <c r="AIN27" s="251"/>
      <c r="AIO27" s="251"/>
      <c r="AIP27" s="250"/>
      <c r="AIQ27" s="251"/>
      <c r="AIR27" s="251"/>
      <c r="AIS27" s="251"/>
      <c r="AIT27" s="251"/>
      <c r="AIU27" s="250"/>
      <c r="AIV27" s="251"/>
      <c r="AIW27" s="251"/>
      <c r="AIX27" s="251"/>
      <c r="AIY27" s="251"/>
      <c r="AIZ27" s="250"/>
      <c r="AJA27" s="251"/>
      <c r="AJB27" s="251"/>
      <c r="AJC27" s="251"/>
      <c r="AJD27" s="251"/>
      <c r="AJE27" s="250"/>
      <c r="AJF27" s="251"/>
      <c r="AJG27" s="251"/>
      <c r="AJH27" s="251"/>
      <c r="AJI27" s="251"/>
      <c r="AJJ27" s="250"/>
      <c r="AJK27" s="251"/>
      <c r="AJL27" s="251"/>
      <c r="AJM27" s="251"/>
      <c r="AJN27" s="251"/>
      <c r="AJO27" s="250"/>
      <c r="AJP27" s="251"/>
      <c r="AJQ27" s="251"/>
      <c r="AJR27" s="251"/>
      <c r="AJS27" s="251"/>
      <c r="AJT27" s="250"/>
      <c r="AJU27" s="251"/>
      <c r="AJV27" s="251"/>
      <c r="AJW27" s="251"/>
      <c r="AJX27" s="251"/>
      <c r="AJY27" s="250"/>
      <c r="AJZ27" s="251"/>
      <c r="AKA27" s="251"/>
      <c r="AKB27" s="251"/>
      <c r="AKC27" s="251"/>
      <c r="AKD27" s="250"/>
      <c r="AKE27" s="251"/>
      <c r="AKF27" s="251"/>
      <c r="AKG27" s="251"/>
      <c r="AKH27" s="251"/>
      <c r="AKI27" s="250"/>
      <c r="AKJ27" s="251"/>
      <c r="AKK27" s="251"/>
      <c r="AKL27" s="251"/>
      <c r="AKM27" s="251"/>
      <c r="AKN27" s="250"/>
      <c r="AKO27" s="251"/>
      <c r="AKP27" s="251"/>
      <c r="AKQ27" s="251"/>
      <c r="AKR27" s="251"/>
      <c r="AKS27" s="250"/>
      <c r="AKT27" s="251"/>
      <c r="AKU27" s="251"/>
      <c r="AKV27" s="251"/>
      <c r="AKW27" s="251"/>
      <c r="AKX27" s="250"/>
      <c r="AKY27" s="251"/>
      <c r="AKZ27" s="251"/>
      <c r="ALA27" s="251"/>
      <c r="ALB27" s="251"/>
      <c r="ALC27" s="250"/>
      <c r="ALD27" s="251"/>
      <c r="ALE27" s="251"/>
      <c r="ALF27" s="251"/>
      <c r="ALG27" s="251"/>
      <c r="ALH27" s="250"/>
      <c r="ALI27" s="251"/>
      <c r="ALJ27" s="251"/>
      <c r="ALK27" s="251"/>
      <c r="ALL27" s="251"/>
      <c r="ALM27" s="250"/>
      <c r="ALN27" s="251"/>
      <c r="ALO27" s="251"/>
      <c r="ALP27" s="251"/>
      <c r="ALQ27" s="251"/>
      <c r="ALR27" s="250"/>
      <c r="ALS27" s="251"/>
      <c r="ALT27" s="251"/>
      <c r="ALU27" s="251"/>
      <c r="ALV27" s="251"/>
      <c r="ALW27" s="250"/>
      <c r="ALX27" s="251"/>
      <c r="ALY27" s="251"/>
      <c r="ALZ27" s="251"/>
      <c r="AMA27" s="251"/>
      <c r="AMB27" s="250"/>
      <c r="AMC27" s="251"/>
      <c r="AMD27" s="251"/>
      <c r="AME27" s="251"/>
      <c r="AMF27" s="251"/>
      <c r="AMG27" s="250"/>
      <c r="AMH27" s="251"/>
      <c r="AMI27" s="251"/>
      <c r="AMJ27" s="251"/>
      <c r="AMK27" s="251"/>
      <c r="AML27" s="250"/>
      <c r="AMM27" s="251"/>
      <c r="AMN27" s="251"/>
      <c r="AMO27" s="251"/>
      <c r="AMP27" s="251"/>
      <c r="AMQ27" s="250"/>
      <c r="AMR27" s="251"/>
      <c r="AMS27" s="251"/>
      <c r="AMT27" s="251"/>
      <c r="AMU27" s="251"/>
      <c r="AMV27" s="250"/>
      <c r="AMW27" s="251"/>
      <c r="AMX27" s="251"/>
      <c r="AMY27" s="251"/>
      <c r="AMZ27" s="251"/>
      <c r="ANA27" s="250"/>
      <c r="ANB27" s="251"/>
      <c r="ANC27" s="251"/>
      <c r="AND27" s="251"/>
      <c r="ANE27" s="251"/>
      <c r="ANF27" s="250"/>
      <c r="ANG27" s="251"/>
      <c r="ANH27" s="251"/>
      <c r="ANI27" s="251"/>
      <c r="ANJ27" s="251"/>
      <c r="ANK27" s="250"/>
      <c r="ANL27" s="251"/>
      <c r="ANM27" s="251"/>
      <c r="ANN27" s="251"/>
      <c r="ANO27" s="251"/>
      <c r="ANP27" s="250"/>
      <c r="ANQ27" s="251"/>
      <c r="ANR27" s="251"/>
      <c r="ANS27" s="251"/>
      <c r="ANT27" s="251"/>
      <c r="ANU27" s="250"/>
      <c r="ANV27" s="251"/>
      <c r="ANW27" s="251"/>
      <c r="ANX27" s="251"/>
      <c r="ANY27" s="251"/>
      <c r="ANZ27" s="250"/>
      <c r="AOA27" s="251"/>
      <c r="AOB27" s="251"/>
      <c r="AOC27" s="251"/>
      <c r="AOD27" s="251"/>
      <c r="AOE27" s="250"/>
      <c r="AOF27" s="251"/>
      <c r="AOG27" s="251"/>
      <c r="AOH27" s="251"/>
      <c r="AOI27" s="251"/>
      <c r="AOJ27" s="250"/>
      <c r="AOK27" s="251"/>
      <c r="AOL27" s="251"/>
      <c r="AOM27" s="251"/>
      <c r="AON27" s="251"/>
      <c r="AOO27" s="250"/>
      <c r="AOP27" s="251"/>
      <c r="AOQ27" s="251"/>
      <c r="AOR27" s="251"/>
      <c r="AOS27" s="251"/>
      <c r="AOT27" s="250"/>
      <c r="AOU27" s="251"/>
      <c r="AOV27" s="251"/>
      <c r="AOW27" s="251"/>
      <c r="AOX27" s="251"/>
      <c r="AOY27" s="250"/>
      <c r="AOZ27" s="251"/>
      <c r="APA27" s="251"/>
      <c r="APB27" s="251"/>
      <c r="APC27" s="251"/>
      <c r="APD27" s="250"/>
      <c r="APE27" s="251"/>
      <c r="APF27" s="251"/>
      <c r="APG27" s="251"/>
      <c r="APH27" s="251"/>
      <c r="API27" s="250"/>
      <c r="APJ27" s="251"/>
      <c r="APK27" s="251"/>
      <c r="APL27" s="251"/>
      <c r="APM27" s="251"/>
      <c r="APN27" s="250"/>
      <c r="APO27" s="251"/>
      <c r="APP27" s="251"/>
      <c r="APQ27" s="251"/>
      <c r="APR27" s="251"/>
      <c r="APS27" s="250"/>
      <c r="APT27" s="251"/>
      <c r="APU27" s="251"/>
      <c r="APV27" s="251"/>
      <c r="APW27" s="251"/>
      <c r="APX27" s="250"/>
      <c r="APY27" s="251"/>
      <c r="APZ27" s="251"/>
      <c r="AQA27" s="251"/>
      <c r="AQB27" s="251"/>
      <c r="AQC27" s="250"/>
      <c r="AQD27" s="251"/>
      <c r="AQE27" s="251"/>
      <c r="AQF27" s="251"/>
      <c r="AQG27" s="251"/>
      <c r="AQH27" s="250"/>
      <c r="AQI27" s="251"/>
      <c r="AQJ27" s="251"/>
      <c r="AQK27" s="251"/>
      <c r="AQL27" s="251"/>
      <c r="AQM27" s="250"/>
      <c r="AQN27" s="251"/>
      <c r="AQO27" s="251"/>
      <c r="AQP27" s="251"/>
      <c r="AQQ27" s="251"/>
      <c r="AQR27" s="250"/>
      <c r="AQS27" s="251"/>
      <c r="AQT27" s="251"/>
      <c r="AQU27" s="251"/>
      <c r="AQV27" s="251"/>
      <c r="AQW27" s="250"/>
      <c r="AQX27" s="251"/>
      <c r="AQY27" s="251"/>
      <c r="AQZ27" s="251"/>
      <c r="ARA27" s="251"/>
      <c r="ARB27" s="250"/>
      <c r="ARC27" s="251"/>
      <c r="ARD27" s="251"/>
      <c r="ARE27" s="251"/>
      <c r="ARF27" s="251"/>
      <c r="ARG27" s="250"/>
      <c r="ARH27" s="251"/>
      <c r="ARI27" s="251"/>
      <c r="ARJ27" s="251"/>
      <c r="ARK27" s="251"/>
      <c r="ARL27" s="250"/>
      <c r="ARM27" s="251"/>
      <c r="ARN27" s="251"/>
      <c r="ARO27" s="251"/>
      <c r="ARP27" s="251"/>
      <c r="ARQ27" s="250"/>
      <c r="ARR27" s="251"/>
      <c r="ARS27" s="251"/>
      <c r="ART27" s="251"/>
      <c r="ARU27" s="251"/>
      <c r="ARV27" s="250"/>
      <c r="ARW27" s="251"/>
      <c r="ARX27" s="251"/>
      <c r="ARY27" s="251"/>
      <c r="ARZ27" s="251"/>
      <c r="ASA27" s="250"/>
      <c r="ASB27" s="251"/>
      <c r="ASC27" s="251"/>
      <c r="ASD27" s="251"/>
      <c r="ASE27" s="251"/>
      <c r="ASF27" s="250"/>
      <c r="ASG27" s="251"/>
      <c r="ASH27" s="251"/>
      <c r="ASI27" s="251"/>
      <c r="ASJ27" s="251"/>
      <c r="ASK27" s="250"/>
      <c r="ASL27" s="251"/>
      <c r="ASM27" s="251"/>
      <c r="ASN27" s="251"/>
      <c r="ASO27" s="251"/>
      <c r="ASP27" s="250"/>
      <c r="ASQ27" s="251"/>
      <c r="ASR27" s="251"/>
      <c r="ASS27" s="251"/>
      <c r="AST27" s="251"/>
      <c r="ASU27" s="250"/>
      <c r="ASV27" s="251"/>
      <c r="ASW27" s="251"/>
      <c r="ASX27" s="251"/>
      <c r="ASY27" s="251"/>
      <c r="ASZ27" s="250"/>
      <c r="ATA27" s="251"/>
      <c r="ATB27" s="251"/>
      <c r="ATC27" s="251"/>
      <c r="ATD27" s="251"/>
      <c r="ATE27" s="250"/>
      <c r="ATF27" s="251"/>
      <c r="ATG27" s="251"/>
      <c r="ATH27" s="251"/>
      <c r="ATI27" s="251"/>
      <c r="ATJ27" s="250"/>
      <c r="ATK27" s="251"/>
      <c r="ATL27" s="251"/>
      <c r="ATM27" s="251"/>
      <c r="ATN27" s="251"/>
      <c r="ATO27" s="250"/>
      <c r="ATP27" s="251"/>
      <c r="ATQ27" s="251"/>
      <c r="ATR27" s="251"/>
      <c r="ATS27" s="251"/>
      <c r="ATT27" s="250"/>
      <c r="ATU27" s="251"/>
      <c r="ATV27" s="251"/>
      <c r="ATW27" s="251"/>
      <c r="ATX27" s="251"/>
      <c r="ATY27" s="250"/>
      <c r="ATZ27" s="251"/>
      <c r="AUA27" s="251"/>
      <c r="AUB27" s="251"/>
      <c r="AUC27" s="251"/>
      <c r="AUD27" s="250"/>
      <c r="AUE27" s="251"/>
      <c r="AUF27" s="251"/>
      <c r="AUG27" s="251"/>
      <c r="AUH27" s="251"/>
      <c r="AUI27" s="250"/>
      <c r="AUJ27" s="251"/>
      <c r="AUK27" s="251"/>
      <c r="AUL27" s="251"/>
      <c r="AUM27" s="251"/>
      <c r="AUN27" s="250"/>
      <c r="AUO27" s="251"/>
      <c r="AUP27" s="251"/>
      <c r="AUQ27" s="251"/>
      <c r="AUR27" s="251"/>
      <c r="AUS27" s="250"/>
      <c r="AUT27" s="251"/>
      <c r="AUU27" s="251"/>
      <c r="AUV27" s="251"/>
      <c r="AUW27" s="251"/>
      <c r="AUX27" s="250"/>
      <c r="AUY27" s="251"/>
      <c r="AUZ27" s="251"/>
      <c r="AVA27" s="251"/>
      <c r="AVB27" s="251"/>
      <c r="AVC27" s="250"/>
      <c r="AVD27" s="251"/>
      <c r="AVE27" s="251"/>
      <c r="AVF27" s="251"/>
      <c r="AVG27" s="251"/>
      <c r="AVH27" s="250"/>
      <c r="AVI27" s="251"/>
      <c r="AVJ27" s="251"/>
      <c r="AVK27" s="251"/>
      <c r="AVL27" s="251"/>
      <c r="AVM27" s="250"/>
      <c r="AVN27" s="251"/>
      <c r="AVO27" s="251"/>
      <c r="AVP27" s="251"/>
      <c r="AVQ27" s="251"/>
      <c r="AVR27" s="250"/>
      <c r="AVS27" s="251"/>
      <c r="AVT27" s="251"/>
      <c r="AVU27" s="251"/>
      <c r="AVV27" s="251"/>
      <c r="AVW27" s="250"/>
      <c r="AVX27" s="251"/>
      <c r="AVY27" s="251"/>
      <c r="AVZ27" s="251"/>
      <c r="AWA27" s="251"/>
      <c r="AWB27" s="250"/>
      <c r="AWC27" s="251"/>
      <c r="AWD27" s="251"/>
      <c r="AWE27" s="251"/>
      <c r="AWF27" s="251"/>
      <c r="AWG27" s="250"/>
      <c r="AWH27" s="251"/>
      <c r="AWI27" s="251"/>
      <c r="AWJ27" s="251"/>
      <c r="AWK27" s="251"/>
      <c r="AWL27" s="250"/>
      <c r="AWM27" s="251"/>
      <c r="AWN27" s="251"/>
      <c r="AWO27" s="251"/>
      <c r="AWP27" s="251"/>
      <c r="AWQ27" s="250"/>
      <c r="AWR27" s="251"/>
      <c r="AWS27" s="251"/>
      <c r="AWT27" s="251"/>
      <c r="AWU27" s="251"/>
      <c r="AWV27" s="250"/>
      <c r="AWW27" s="251"/>
      <c r="AWX27" s="251"/>
      <c r="AWY27" s="251"/>
      <c r="AWZ27" s="251"/>
      <c r="AXA27" s="250"/>
      <c r="AXB27" s="251"/>
      <c r="AXC27" s="251"/>
      <c r="AXD27" s="251"/>
      <c r="AXE27" s="251"/>
      <c r="AXF27" s="250"/>
      <c r="AXG27" s="251"/>
      <c r="AXH27" s="251"/>
      <c r="AXI27" s="251"/>
      <c r="AXJ27" s="251"/>
      <c r="AXK27" s="250"/>
      <c r="AXL27" s="251"/>
      <c r="AXM27" s="251"/>
      <c r="AXN27" s="251"/>
      <c r="AXO27" s="251"/>
      <c r="AXP27" s="250"/>
      <c r="AXQ27" s="251"/>
      <c r="AXR27" s="251"/>
      <c r="AXS27" s="251"/>
      <c r="AXT27" s="251"/>
      <c r="AXU27" s="250"/>
      <c r="AXV27" s="251"/>
      <c r="AXW27" s="251"/>
      <c r="AXX27" s="251"/>
      <c r="AXY27" s="251"/>
      <c r="AXZ27" s="250"/>
      <c r="AYA27" s="251"/>
      <c r="AYB27" s="251"/>
      <c r="AYC27" s="251"/>
      <c r="AYD27" s="251"/>
      <c r="AYE27" s="250"/>
      <c r="AYF27" s="251"/>
      <c r="AYG27" s="251"/>
      <c r="AYH27" s="251"/>
      <c r="AYI27" s="251"/>
      <c r="AYJ27" s="250"/>
      <c r="AYK27" s="251"/>
      <c r="AYL27" s="251"/>
      <c r="AYM27" s="251"/>
      <c r="AYN27" s="251"/>
      <c r="AYO27" s="250"/>
      <c r="AYP27" s="251"/>
      <c r="AYQ27" s="251"/>
      <c r="AYR27" s="251"/>
      <c r="AYS27" s="251"/>
      <c r="AYT27" s="250"/>
      <c r="AYU27" s="251"/>
      <c r="AYV27" s="251"/>
      <c r="AYW27" s="251"/>
      <c r="AYX27" s="251"/>
      <c r="AYY27" s="250"/>
      <c r="AYZ27" s="251"/>
      <c r="AZA27" s="251"/>
      <c r="AZB27" s="251"/>
      <c r="AZC27" s="251"/>
      <c r="AZD27" s="250"/>
      <c r="AZE27" s="251"/>
      <c r="AZF27" s="251"/>
      <c r="AZG27" s="251"/>
      <c r="AZH27" s="251"/>
      <c r="AZI27" s="250"/>
      <c r="AZJ27" s="251"/>
      <c r="AZK27" s="251"/>
      <c r="AZL27" s="251"/>
      <c r="AZM27" s="251"/>
      <c r="AZN27" s="250"/>
      <c r="AZO27" s="251"/>
      <c r="AZP27" s="251"/>
      <c r="AZQ27" s="251"/>
      <c r="AZR27" s="251"/>
      <c r="AZS27" s="250"/>
      <c r="AZT27" s="251"/>
      <c r="AZU27" s="251"/>
      <c r="AZV27" s="251"/>
      <c r="AZW27" s="251"/>
      <c r="AZX27" s="250"/>
      <c r="AZY27" s="251"/>
      <c r="AZZ27" s="251"/>
      <c r="BAA27" s="251"/>
      <c r="BAB27" s="251"/>
      <c r="BAC27" s="250"/>
      <c r="BAD27" s="251"/>
      <c r="BAE27" s="251"/>
      <c r="BAF27" s="251"/>
      <c r="BAG27" s="251"/>
      <c r="BAH27" s="250"/>
      <c r="BAI27" s="251"/>
      <c r="BAJ27" s="251"/>
      <c r="BAK27" s="251"/>
      <c r="BAL27" s="251"/>
      <c r="BAM27" s="250"/>
      <c r="BAN27" s="251"/>
      <c r="BAO27" s="251"/>
      <c r="BAP27" s="251"/>
      <c r="BAQ27" s="251"/>
      <c r="BAR27" s="250"/>
      <c r="BAS27" s="251"/>
      <c r="BAT27" s="251"/>
      <c r="BAU27" s="251"/>
      <c r="BAV27" s="251"/>
      <c r="BAW27" s="250"/>
      <c r="BAX27" s="251"/>
      <c r="BAY27" s="251"/>
      <c r="BAZ27" s="251"/>
      <c r="BBA27" s="251"/>
      <c r="BBB27" s="250"/>
      <c r="BBC27" s="251"/>
      <c r="BBD27" s="251"/>
      <c r="BBE27" s="251"/>
      <c r="BBF27" s="251"/>
      <c r="BBG27" s="250"/>
      <c r="BBH27" s="251"/>
      <c r="BBI27" s="251"/>
      <c r="BBJ27" s="251"/>
      <c r="BBK27" s="251"/>
      <c r="BBL27" s="250"/>
      <c r="BBM27" s="251"/>
      <c r="BBN27" s="251"/>
      <c r="BBO27" s="251"/>
      <c r="BBP27" s="251"/>
      <c r="BBQ27" s="250"/>
      <c r="BBR27" s="251"/>
      <c r="BBS27" s="251"/>
      <c r="BBT27" s="251"/>
      <c r="BBU27" s="251"/>
      <c r="BBV27" s="250"/>
      <c r="BBW27" s="251"/>
      <c r="BBX27" s="251"/>
      <c r="BBY27" s="251"/>
      <c r="BBZ27" s="251"/>
      <c r="BCA27" s="250"/>
      <c r="BCB27" s="251"/>
      <c r="BCC27" s="251"/>
      <c r="BCD27" s="251"/>
      <c r="BCE27" s="251"/>
      <c r="BCF27" s="250"/>
      <c r="BCG27" s="251"/>
      <c r="BCH27" s="251"/>
      <c r="BCI27" s="251"/>
      <c r="BCJ27" s="251"/>
      <c r="BCK27" s="250"/>
      <c r="BCL27" s="251"/>
      <c r="BCM27" s="251"/>
      <c r="BCN27" s="251"/>
      <c r="BCO27" s="251"/>
      <c r="BCP27" s="250"/>
      <c r="BCQ27" s="251"/>
      <c r="BCR27" s="251"/>
      <c r="BCS27" s="251"/>
      <c r="BCT27" s="251"/>
      <c r="BCU27" s="250"/>
      <c r="BCV27" s="251"/>
      <c r="BCW27" s="251"/>
      <c r="BCX27" s="251"/>
      <c r="BCY27" s="251"/>
      <c r="BCZ27" s="250"/>
      <c r="BDA27" s="251"/>
      <c r="BDB27" s="251"/>
      <c r="BDC27" s="251"/>
      <c r="BDD27" s="251"/>
      <c r="BDE27" s="250"/>
      <c r="BDF27" s="251"/>
      <c r="BDG27" s="251"/>
      <c r="BDH27" s="251"/>
      <c r="BDI27" s="251"/>
      <c r="BDJ27" s="250"/>
      <c r="BDK27" s="251"/>
      <c r="BDL27" s="251"/>
      <c r="BDM27" s="251"/>
      <c r="BDN27" s="251"/>
      <c r="BDO27" s="250"/>
      <c r="BDP27" s="251"/>
      <c r="BDQ27" s="251"/>
      <c r="BDR27" s="251"/>
      <c r="BDS27" s="251"/>
      <c r="BDT27" s="250"/>
      <c r="BDU27" s="251"/>
      <c r="BDV27" s="251"/>
      <c r="BDW27" s="251"/>
      <c r="BDX27" s="251"/>
      <c r="BDY27" s="250"/>
      <c r="BDZ27" s="251"/>
      <c r="BEA27" s="251"/>
      <c r="BEB27" s="251"/>
      <c r="BEC27" s="251"/>
      <c r="BED27" s="250"/>
      <c r="BEE27" s="251"/>
      <c r="BEF27" s="251"/>
      <c r="BEG27" s="251"/>
      <c r="BEH27" s="251"/>
      <c r="BEI27" s="250"/>
      <c r="BEJ27" s="251"/>
      <c r="BEK27" s="251"/>
      <c r="BEL27" s="251"/>
      <c r="BEM27" s="251"/>
      <c r="BEN27" s="250"/>
      <c r="BEO27" s="251"/>
      <c r="BEP27" s="251"/>
      <c r="BEQ27" s="251"/>
      <c r="BER27" s="251"/>
      <c r="BES27" s="250"/>
      <c r="BET27" s="251"/>
      <c r="BEU27" s="251"/>
      <c r="BEV27" s="251"/>
      <c r="BEW27" s="251"/>
      <c r="BEX27" s="250"/>
      <c r="BEY27" s="251"/>
      <c r="BEZ27" s="251"/>
      <c r="BFA27" s="251"/>
      <c r="BFB27" s="251"/>
      <c r="BFC27" s="250"/>
      <c r="BFD27" s="251"/>
      <c r="BFE27" s="251"/>
      <c r="BFF27" s="251"/>
      <c r="BFG27" s="251"/>
      <c r="BFH27" s="250"/>
      <c r="BFI27" s="251"/>
      <c r="BFJ27" s="251"/>
      <c r="BFK27" s="251"/>
      <c r="BFL27" s="251"/>
      <c r="BFM27" s="250"/>
      <c r="BFN27" s="251"/>
      <c r="BFO27" s="251"/>
      <c r="BFP27" s="251"/>
      <c r="BFQ27" s="251"/>
      <c r="BFR27" s="250"/>
      <c r="BFS27" s="251"/>
      <c r="BFT27" s="251"/>
      <c r="BFU27" s="251"/>
      <c r="BFV27" s="251"/>
      <c r="BFW27" s="250"/>
      <c r="BFX27" s="251"/>
      <c r="BFY27" s="251"/>
      <c r="BFZ27" s="251"/>
      <c r="BGA27" s="251"/>
      <c r="BGB27" s="250"/>
      <c r="BGC27" s="251"/>
      <c r="BGD27" s="251"/>
      <c r="BGE27" s="251"/>
      <c r="BGF27" s="251"/>
      <c r="BGG27" s="250"/>
      <c r="BGH27" s="251"/>
      <c r="BGI27" s="251"/>
      <c r="BGJ27" s="251"/>
      <c r="BGK27" s="251"/>
      <c r="BGL27" s="250"/>
      <c r="BGM27" s="251"/>
      <c r="BGN27" s="251"/>
      <c r="BGO27" s="251"/>
      <c r="BGP27" s="251"/>
      <c r="BGQ27" s="250"/>
      <c r="BGR27" s="251"/>
      <c r="BGS27" s="251"/>
      <c r="BGT27" s="251"/>
      <c r="BGU27" s="251"/>
      <c r="BGV27" s="250"/>
      <c r="BGW27" s="251"/>
      <c r="BGX27" s="251"/>
      <c r="BGY27" s="251"/>
      <c r="BGZ27" s="251"/>
      <c r="BHA27" s="250"/>
      <c r="BHB27" s="251"/>
      <c r="BHC27" s="251"/>
      <c r="BHD27" s="251"/>
      <c r="BHE27" s="251"/>
      <c r="BHF27" s="250"/>
      <c r="BHG27" s="251"/>
      <c r="BHH27" s="251"/>
      <c r="BHI27" s="251"/>
      <c r="BHJ27" s="251"/>
      <c r="BHK27" s="250"/>
      <c r="BHL27" s="251"/>
      <c r="BHM27" s="251"/>
      <c r="BHN27" s="251"/>
      <c r="BHO27" s="251"/>
      <c r="BHP27" s="250"/>
      <c r="BHQ27" s="251"/>
      <c r="BHR27" s="251"/>
      <c r="BHS27" s="251"/>
      <c r="BHT27" s="251"/>
      <c r="BHU27" s="250"/>
      <c r="BHV27" s="251"/>
      <c r="BHW27" s="251"/>
      <c r="BHX27" s="251"/>
      <c r="BHY27" s="251"/>
      <c r="BHZ27" s="250"/>
      <c r="BIA27" s="251"/>
      <c r="BIB27" s="251"/>
      <c r="BIC27" s="251"/>
      <c r="BID27" s="251"/>
      <c r="BIE27" s="250"/>
      <c r="BIF27" s="251"/>
      <c r="BIG27" s="251"/>
      <c r="BIH27" s="251"/>
      <c r="BII27" s="251"/>
      <c r="BIJ27" s="250"/>
      <c r="BIK27" s="251"/>
      <c r="BIL27" s="251"/>
      <c r="BIM27" s="251"/>
      <c r="BIN27" s="251"/>
      <c r="BIO27" s="250"/>
      <c r="BIP27" s="251"/>
      <c r="BIQ27" s="251"/>
      <c r="BIR27" s="251"/>
      <c r="BIS27" s="251"/>
      <c r="BIT27" s="250"/>
      <c r="BIU27" s="251"/>
      <c r="BIV27" s="251"/>
      <c r="BIW27" s="251"/>
      <c r="BIX27" s="251"/>
      <c r="BIY27" s="250"/>
      <c r="BIZ27" s="251"/>
      <c r="BJA27" s="251"/>
      <c r="BJB27" s="251"/>
      <c r="BJC27" s="251"/>
      <c r="BJD27" s="250"/>
      <c r="BJE27" s="251"/>
      <c r="BJF27" s="251"/>
      <c r="BJG27" s="251"/>
      <c r="BJH27" s="251"/>
      <c r="BJI27" s="250"/>
      <c r="BJJ27" s="251"/>
      <c r="BJK27" s="251"/>
      <c r="BJL27" s="251"/>
      <c r="BJM27" s="251"/>
      <c r="BJN27" s="250"/>
      <c r="BJO27" s="251"/>
      <c r="BJP27" s="251"/>
      <c r="BJQ27" s="251"/>
      <c r="BJR27" s="251"/>
      <c r="BJS27" s="250"/>
      <c r="BJT27" s="251"/>
      <c r="BJU27" s="251"/>
      <c r="BJV27" s="251"/>
      <c r="BJW27" s="251"/>
      <c r="BJX27" s="250"/>
      <c r="BJY27" s="251"/>
      <c r="BJZ27" s="251"/>
      <c r="BKA27" s="251"/>
      <c r="BKB27" s="251"/>
      <c r="BKC27" s="250"/>
      <c r="BKD27" s="251"/>
      <c r="BKE27" s="251"/>
      <c r="BKF27" s="251"/>
      <c r="BKG27" s="251"/>
      <c r="BKH27" s="250"/>
      <c r="BKI27" s="251"/>
      <c r="BKJ27" s="251"/>
      <c r="BKK27" s="251"/>
      <c r="BKL27" s="251"/>
      <c r="BKM27" s="250"/>
      <c r="BKN27" s="251"/>
      <c r="BKO27" s="251"/>
      <c r="BKP27" s="251"/>
      <c r="BKQ27" s="251"/>
      <c r="BKR27" s="250"/>
      <c r="BKS27" s="251"/>
      <c r="BKT27" s="251"/>
      <c r="BKU27" s="251"/>
      <c r="BKV27" s="251"/>
      <c r="BKW27" s="250"/>
      <c r="BKX27" s="251"/>
      <c r="BKY27" s="251"/>
      <c r="BKZ27" s="251"/>
      <c r="BLA27" s="251"/>
      <c r="BLB27" s="250"/>
      <c r="BLC27" s="251"/>
      <c r="BLD27" s="251"/>
      <c r="BLE27" s="251"/>
      <c r="BLF27" s="251"/>
      <c r="BLG27" s="250"/>
      <c r="BLH27" s="251"/>
      <c r="BLI27" s="251"/>
      <c r="BLJ27" s="251"/>
      <c r="BLK27" s="251"/>
      <c r="BLL27" s="250"/>
      <c r="BLM27" s="251"/>
      <c r="BLN27" s="251"/>
      <c r="BLO27" s="251"/>
      <c r="BLP27" s="251"/>
      <c r="BLQ27" s="250"/>
      <c r="BLR27" s="251"/>
      <c r="BLS27" s="251"/>
      <c r="BLT27" s="251"/>
      <c r="BLU27" s="251"/>
      <c r="BLV27" s="250"/>
      <c r="BLW27" s="251"/>
      <c r="BLX27" s="251"/>
      <c r="BLY27" s="251"/>
      <c r="BLZ27" s="251"/>
      <c r="BMA27" s="250"/>
      <c r="BMB27" s="251"/>
      <c r="BMC27" s="251"/>
      <c r="BMD27" s="251"/>
      <c r="BME27" s="251"/>
      <c r="BMF27" s="250"/>
      <c r="BMG27" s="251"/>
      <c r="BMH27" s="251"/>
      <c r="BMI27" s="251"/>
      <c r="BMJ27" s="251"/>
      <c r="BMK27" s="250"/>
      <c r="BML27" s="251"/>
      <c r="BMM27" s="251"/>
      <c r="BMN27" s="251"/>
      <c r="BMO27" s="251"/>
      <c r="BMP27" s="250"/>
      <c r="BMQ27" s="251"/>
      <c r="BMR27" s="251"/>
      <c r="BMS27" s="251"/>
      <c r="BMT27" s="251"/>
      <c r="BMU27" s="250"/>
      <c r="BMV27" s="251"/>
      <c r="BMW27" s="251"/>
      <c r="BMX27" s="251"/>
      <c r="BMY27" s="251"/>
      <c r="BMZ27" s="250"/>
      <c r="BNA27" s="251"/>
      <c r="BNB27" s="251"/>
      <c r="BNC27" s="251"/>
      <c r="BND27" s="251"/>
      <c r="BNE27" s="250"/>
      <c r="BNF27" s="251"/>
      <c r="BNG27" s="251"/>
      <c r="BNH27" s="251"/>
      <c r="BNI27" s="251"/>
      <c r="BNJ27" s="250"/>
      <c r="BNK27" s="251"/>
      <c r="BNL27" s="251"/>
      <c r="BNM27" s="251"/>
      <c r="BNN27" s="251"/>
      <c r="BNO27" s="250"/>
      <c r="BNP27" s="251"/>
      <c r="BNQ27" s="251"/>
      <c r="BNR27" s="251"/>
      <c r="BNS27" s="251"/>
      <c r="BNT27" s="250"/>
      <c r="BNU27" s="251"/>
      <c r="BNV27" s="251"/>
      <c r="BNW27" s="251"/>
      <c r="BNX27" s="251"/>
      <c r="BNY27" s="250"/>
      <c r="BNZ27" s="251"/>
      <c r="BOA27" s="251"/>
      <c r="BOB27" s="251"/>
      <c r="BOC27" s="251"/>
      <c r="BOD27" s="250"/>
      <c r="BOE27" s="251"/>
      <c r="BOF27" s="251"/>
      <c r="BOG27" s="251"/>
      <c r="BOH27" s="251"/>
      <c r="BOI27" s="250"/>
      <c r="BOJ27" s="251"/>
      <c r="BOK27" s="251"/>
      <c r="BOL27" s="251"/>
      <c r="BOM27" s="251"/>
      <c r="BON27" s="250"/>
      <c r="BOO27" s="251"/>
      <c r="BOP27" s="251"/>
      <c r="BOQ27" s="251"/>
      <c r="BOR27" s="251"/>
      <c r="BOS27" s="250"/>
      <c r="BOT27" s="251"/>
      <c r="BOU27" s="251"/>
      <c r="BOV27" s="251"/>
      <c r="BOW27" s="251"/>
      <c r="BOX27" s="250"/>
      <c r="BOY27" s="251"/>
      <c r="BOZ27" s="251"/>
      <c r="BPA27" s="251"/>
      <c r="BPB27" s="251"/>
      <c r="BPC27" s="250"/>
      <c r="BPD27" s="251"/>
      <c r="BPE27" s="251"/>
      <c r="BPF27" s="251"/>
      <c r="BPG27" s="251"/>
      <c r="BPH27" s="250"/>
      <c r="BPI27" s="251"/>
      <c r="BPJ27" s="251"/>
      <c r="BPK27" s="251"/>
      <c r="BPL27" s="251"/>
      <c r="BPM27" s="250"/>
      <c r="BPN27" s="251"/>
      <c r="BPO27" s="251"/>
      <c r="BPP27" s="251"/>
      <c r="BPQ27" s="251"/>
      <c r="BPR27" s="250"/>
      <c r="BPS27" s="251"/>
      <c r="BPT27" s="251"/>
      <c r="BPU27" s="251"/>
      <c r="BPV27" s="251"/>
      <c r="BPW27" s="250"/>
      <c r="BPX27" s="251"/>
      <c r="BPY27" s="251"/>
      <c r="BPZ27" s="251"/>
      <c r="BQA27" s="251"/>
      <c r="BQB27" s="250"/>
      <c r="BQC27" s="251"/>
      <c r="BQD27" s="251"/>
      <c r="BQE27" s="251"/>
      <c r="BQF27" s="251"/>
      <c r="BQG27" s="250"/>
      <c r="BQH27" s="251"/>
      <c r="BQI27" s="251"/>
      <c r="BQJ27" s="251"/>
      <c r="BQK27" s="251"/>
      <c r="BQL27" s="250"/>
      <c r="BQM27" s="251"/>
      <c r="BQN27" s="251"/>
      <c r="BQO27" s="251"/>
      <c r="BQP27" s="251"/>
      <c r="BQQ27" s="250"/>
      <c r="BQR27" s="251"/>
      <c r="BQS27" s="251"/>
      <c r="BQT27" s="251"/>
      <c r="BQU27" s="251"/>
      <c r="BQV27" s="250"/>
      <c r="BQW27" s="251"/>
      <c r="BQX27" s="251"/>
      <c r="BQY27" s="251"/>
      <c r="BQZ27" s="251"/>
      <c r="BRA27" s="250"/>
      <c r="BRB27" s="251"/>
      <c r="BRC27" s="251"/>
      <c r="BRD27" s="251"/>
      <c r="BRE27" s="251"/>
      <c r="BRF27" s="250"/>
      <c r="BRG27" s="251"/>
      <c r="BRH27" s="251"/>
      <c r="BRI27" s="251"/>
      <c r="BRJ27" s="251"/>
      <c r="BRK27" s="250"/>
      <c r="BRL27" s="251"/>
      <c r="BRM27" s="251"/>
      <c r="BRN27" s="251"/>
      <c r="BRO27" s="251"/>
      <c r="BRP27" s="250"/>
      <c r="BRQ27" s="251"/>
      <c r="BRR27" s="251"/>
      <c r="BRS27" s="251"/>
      <c r="BRT27" s="251"/>
      <c r="BRU27" s="250"/>
      <c r="BRV27" s="251"/>
      <c r="BRW27" s="251"/>
      <c r="BRX27" s="251"/>
      <c r="BRY27" s="251"/>
      <c r="BRZ27" s="250"/>
      <c r="BSA27" s="251"/>
      <c r="BSB27" s="251"/>
      <c r="BSC27" s="251"/>
      <c r="BSD27" s="251"/>
      <c r="BSE27" s="250"/>
      <c r="BSF27" s="251"/>
      <c r="BSG27" s="251"/>
      <c r="BSH27" s="251"/>
      <c r="BSI27" s="251"/>
      <c r="BSJ27" s="250"/>
      <c r="BSK27" s="251"/>
      <c r="BSL27" s="251"/>
      <c r="BSM27" s="251"/>
      <c r="BSN27" s="251"/>
      <c r="BSO27" s="250"/>
      <c r="BSP27" s="251"/>
      <c r="BSQ27" s="251"/>
      <c r="BSR27" s="251"/>
      <c r="BSS27" s="251"/>
      <c r="BST27" s="250"/>
      <c r="BSU27" s="251"/>
      <c r="BSV27" s="251"/>
      <c r="BSW27" s="251"/>
      <c r="BSX27" s="251"/>
      <c r="BSY27" s="250"/>
      <c r="BSZ27" s="251"/>
      <c r="BTA27" s="251"/>
      <c r="BTB27" s="251"/>
      <c r="BTC27" s="251"/>
      <c r="BTD27" s="250"/>
      <c r="BTE27" s="251"/>
      <c r="BTF27" s="251"/>
      <c r="BTG27" s="251"/>
      <c r="BTH27" s="251"/>
      <c r="BTI27" s="250"/>
      <c r="BTJ27" s="251"/>
      <c r="BTK27" s="251"/>
      <c r="BTL27" s="251"/>
      <c r="BTM27" s="251"/>
      <c r="BTN27" s="250"/>
      <c r="BTO27" s="251"/>
      <c r="BTP27" s="251"/>
      <c r="BTQ27" s="251"/>
      <c r="BTR27" s="251"/>
      <c r="BTS27" s="250"/>
      <c r="BTT27" s="251"/>
      <c r="BTU27" s="251"/>
      <c r="BTV27" s="251"/>
      <c r="BTW27" s="251"/>
      <c r="BTX27" s="250"/>
      <c r="BTY27" s="251"/>
      <c r="BTZ27" s="251"/>
      <c r="BUA27" s="251"/>
      <c r="BUB27" s="251"/>
      <c r="BUC27" s="250"/>
      <c r="BUD27" s="251"/>
      <c r="BUE27" s="251"/>
      <c r="BUF27" s="251"/>
      <c r="BUG27" s="251"/>
      <c r="BUH27" s="250"/>
      <c r="BUI27" s="251"/>
      <c r="BUJ27" s="251"/>
      <c r="BUK27" s="251"/>
      <c r="BUL27" s="251"/>
      <c r="BUM27" s="250"/>
      <c r="BUN27" s="251"/>
      <c r="BUO27" s="251"/>
      <c r="BUP27" s="251"/>
      <c r="BUQ27" s="251"/>
      <c r="BUR27" s="250"/>
      <c r="BUS27" s="251"/>
      <c r="BUT27" s="251"/>
      <c r="BUU27" s="251"/>
      <c r="BUV27" s="251"/>
      <c r="BUW27" s="250"/>
      <c r="BUX27" s="251"/>
      <c r="BUY27" s="251"/>
      <c r="BUZ27" s="251"/>
      <c r="BVA27" s="251"/>
      <c r="BVB27" s="250"/>
      <c r="BVC27" s="251"/>
      <c r="BVD27" s="251"/>
      <c r="BVE27" s="251"/>
      <c r="BVF27" s="251"/>
      <c r="BVG27" s="250"/>
      <c r="BVH27" s="251"/>
      <c r="BVI27" s="251"/>
      <c r="BVJ27" s="251"/>
      <c r="BVK27" s="251"/>
      <c r="BVL27" s="250"/>
      <c r="BVM27" s="251"/>
      <c r="BVN27" s="251"/>
      <c r="BVO27" s="251"/>
      <c r="BVP27" s="251"/>
      <c r="BVQ27" s="250"/>
      <c r="BVR27" s="251"/>
      <c r="BVS27" s="251"/>
      <c r="BVT27" s="251"/>
      <c r="BVU27" s="251"/>
      <c r="BVV27" s="250"/>
      <c r="BVW27" s="251"/>
      <c r="BVX27" s="251"/>
      <c r="BVY27" s="251"/>
      <c r="BVZ27" s="251"/>
      <c r="BWA27" s="250"/>
      <c r="BWB27" s="251"/>
      <c r="BWC27" s="251"/>
      <c r="BWD27" s="251"/>
      <c r="BWE27" s="251"/>
      <c r="BWF27" s="250"/>
      <c r="BWG27" s="251"/>
      <c r="BWH27" s="251"/>
      <c r="BWI27" s="251"/>
      <c r="BWJ27" s="251"/>
      <c r="BWK27" s="250"/>
      <c r="BWL27" s="251"/>
      <c r="BWM27" s="251"/>
      <c r="BWN27" s="251"/>
      <c r="BWO27" s="251"/>
      <c r="BWP27" s="250"/>
      <c r="BWQ27" s="251"/>
      <c r="BWR27" s="251"/>
      <c r="BWS27" s="251"/>
      <c r="BWT27" s="251"/>
      <c r="BWU27" s="250"/>
      <c r="BWV27" s="251"/>
      <c r="BWW27" s="251"/>
      <c r="BWX27" s="251"/>
      <c r="BWY27" s="251"/>
      <c r="BWZ27" s="250"/>
      <c r="BXA27" s="251"/>
      <c r="BXB27" s="251"/>
      <c r="BXC27" s="251"/>
      <c r="BXD27" s="251"/>
      <c r="BXE27" s="250"/>
      <c r="BXF27" s="251"/>
      <c r="BXG27" s="251"/>
      <c r="BXH27" s="251"/>
      <c r="BXI27" s="251"/>
      <c r="BXJ27" s="250"/>
      <c r="BXK27" s="251"/>
      <c r="BXL27" s="251"/>
      <c r="BXM27" s="251"/>
      <c r="BXN27" s="251"/>
      <c r="BXO27" s="250"/>
      <c r="BXP27" s="251"/>
      <c r="BXQ27" s="251"/>
      <c r="BXR27" s="251"/>
      <c r="BXS27" s="251"/>
      <c r="BXT27" s="250"/>
      <c r="BXU27" s="251"/>
      <c r="BXV27" s="251"/>
      <c r="BXW27" s="251"/>
      <c r="BXX27" s="251"/>
      <c r="BXY27" s="250"/>
      <c r="BXZ27" s="251"/>
      <c r="BYA27" s="251"/>
      <c r="BYB27" s="251"/>
      <c r="BYC27" s="251"/>
      <c r="BYD27" s="250"/>
      <c r="BYE27" s="251"/>
      <c r="BYF27" s="251"/>
      <c r="BYG27" s="251"/>
      <c r="BYH27" s="251"/>
      <c r="BYI27" s="250"/>
      <c r="BYJ27" s="251"/>
      <c r="BYK27" s="251"/>
      <c r="BYL27" s="251"/>
      <c r="BYM27" s="251"/>
      <c r="BYN27" s="250"/>
      <c r="BYO27" s="251"/>
      <c r="BYP27" s="251"/>
      <c r="BYQ27" s="251"/>
      <c r="BYR27" s="251"/>
      <c r="BYS27" s="250"/>
      <c r="BYT27" s="251"/>
      <c r="BYU27" s="251"/>
      <c r="BYV27" s="251"/>
      <c r="BYW27" s="251"/>
      <c r="BYX27" s="250"/>
      <c r="BYY27" s="251"/>
      <c r="BYZ27" s="251"/>
      <c r="BZA27" s="251"/>
      <c r="BZB27" s="251"/>
      <c r="BZC27" s="250"/>
      <c r="BZD27" s="251"/>
      <c r="BZE27" s="251"/>
      <c r="BZF27" s="251"/>
      <c r="BZG27" s="251"/>
      <c r="BZH27" s="250"/>
      <c r="BZI27" s="251"/>
      <c r="BZJ27" s="251"/>
      <c r="BZK27" s="251"/>
      <c r="BZL27" s="251"/>
      <c r="BZM27" s="250"/>
      <c r="BZN27" s="251"/>
      <c r="BZO27" s="251"/>
      <c r="BZP27" s="251"/>
      <c r="BZQ27" s="251"/>
      <c r="BZR27" s="250"/>
      <c r="BZS27" s="251"/>
      <c r="BZT27" s="251"/>
      <c r="BZU27" s="251"/>
      <c r="BZV27" s="251"/>
      <c r="BZW27" s="250"/>
      <c r="BZX27" s="251"/>
      <c r="BZY27" s="251"/>
      <c r="BZZ27" s="251"/>
      <c r="CAA27" s="251"/>
      <c r="CAB27" s="250"/>
      <c r="CAC27" s="251"/>
      <c r="CAD27" s="251"/>
      <c r="CAE27" s="251"/>
      <c r="CAF27" s="251"/>
      <c r="CAG27" s="250"/>
      <c r="CAH27" s="251"/>
      <c r="CAI27" s="251"/>
      <c r="CAJ27" s="251"/>
      <c r="CAK27" s="251"/>
      <c r="CAL27" s="250"/>
      <c r="CAM27" s="251"/>
      <c r="CAN27" s="251"/>
      <c r="CAO27" s="251"/>
      <c r="CAP27" s="251"/>
      <c r="CAQ27" s="250"/>
      <c r="CAR27" s="251"/>
      <c r="CAS27" s="251"/>
      <c r="CAT27" s="251"/>
      <c r="CAU27" s="251"/>
      <c r="CAV27" s="250"/>
      <c r="CAW27" s="251"/>
      <c r="CAX27" s="251"/>
      <c r="CAY27" s="251"/>
      <c r="CAZ27" s="251"/>
      <c r="CBA27" s="250"/>
      <c r="CBB27" s="251"/>
      <c r="CBC27" s="251"/>
      <c r="CBD27" s="251"/>
      <c r="CBE27" s="251"/>
      <c r="CBF27" s="250"/>
      <c r="CBG27" s="251"/>
      <c r="CBH27" s="251"/>
      <c r="CBI27" s="251"/>
      <c r="CBJ27" s="251"/>
      <c r="CBK27" s="250"/>
      <c r="CBL27" s="251"/>
      <c r="CBM27" s="251"/>
      <c r="CBN27" s="251"/>
      <c r="CBO27" s="251"/>
      <c r="CBP27" s="250"/>
      <c r="CBQ27" s="251"/>
      <c r="CBR27" s="251"/>
      <c r="CBS27" s="251"/>
      <c r="CBT27" s="251"/>
      <c r="CBU27" s="250"/>
      <c r="CBV27" s="251"/>
      <c r="CBW27" s="251"/>
      <c r="CBX27" s="251"/>
      <c r="CBY27" s="251"/>
      <c r="CBZ27" s="250"/>
      <c r="CCA27" s="251"/>
      <c r="CCB27" s="251"/>
      <c r="CCC27" s="251"/>
      <c r="CCD27" s="251"/>
      <c r="CCE27" s="250"/>
      <c r="CCF27" s="251"/>
      <c r="CCG27" s="251"/>
      <c r="CCH27" s="251"/>
      <c r="CCI27" s="251"/>
      <c r="CCJ27" s="250"/>
      <c r="CCK27" s="251"/>
      <c r="CCL27" s="251"/>
      <c r="CCM27" s="251"/>
      <c r="CCN27" s="251"/>
      <c r="CCO27" s="250"/>
      <c r="CCP27" s="251"/>
      <c r="CCQ27" s="251"/>
      <c r="CCR27" s="251"/>
      <c r="CCS27" s="251"/>
      <c r="CCT27" s="250"/>
      <c r="CCU27" s="251"/>
      <c r="CCV27" s="251"/>
      <c r="CCW27" s="251"/>
      <c r="CCX27" s="251"/>
      <c r="CCY27" s="250"/>
      <c r="CCZ27" s="251"/>
      <c r="CDA27" s="251"/>
      <c r="CDB27" s="251"/>
      <c r="CDC27" s="251"/>
      <c r="CDD27" s="250"/>
      <c r="CDE27" s="251"/>
      <c r="CDF27" s="251"/>
      <c r="CDG27" s="251"/>
      <c r="CDH27" s="251"/>
      <c r="CDI27" s="250"/>
      <c r="CDJ27" s="251"/>
      <c r="CDK27" s="251"/>
      <c r="CDL27" s="251"/>
      <c r="CDM27" s="251"/>
      <c r="CDN27" s="250"/>
      <c r="CDO27" s="251"/>
      <c r="CDP27" s="251"/>
      <c r="CDQ27" s="251"/>
      <c r="CDR27" s="251"/>
      <c r="CDS27" s="250"/>
      <c r="CDT27" s="251"/>
      <c r="CDU27" s="251"/>
      <c r="CDV27" s="251"/>
      <c r="CDW27" s="251"/>
      <c r="CDX27" s="250"/>
      <c r="CDY27" s="251"/>
      <c r="CDZ27" s="251"/>
      <c r="CEA27" s="251"/>
      <c r="CEB27" s="251"/>
      <c r="CEC27" s="250"/>
      <c r="CED27" s="251"/>
      <c r="CEE27" s="251"/>
      <c r="CEF27" s="251"/>
      <c r="CEG27" s="251"/>
      <c r="CEH27" s="250"/>
      <c r="CEI27" s="251"/>
      <c r="CEJ27" s="251"/>
      <c r="CEK27" s="251"/>
      <c r="CEL27" s="251"/>
      <c r="CEM27" s="250"/>
      <c r="CEN27" s="251"/>
      <c r="CEO27" s="251"/>
      <c r="CEP27" s="251"/>
      <c r="CEQ27" s="251"/>
      <c r="CER27" s="250"/>
      <c r="CES27" s="251"/>
      <c r="CET27" s="251"/>
      <c r="CEU27" s="251"/>
      <c r="CEV27" s="251"/>
      <c r="CEW27" s="250"/>
      <c r="CEX27" s="251"/>
      <c r="CEY27" s="251"/>
      <c r="CEZ27" s="251"/>
      <c r="CFA27" s="251"/>
      <c r="CFB27" s="250"/>
      <c r="CFC27" s="251"/>
      <c r="CFD27" s="251"/>
      <c r="CFE27" s="251"/>
      <c r="CFF27" s="251"/>
      <c r="CFG27" s="250"/>
      <c r="CFH27" s="251"/>
      <c r="CFI27" s="251"/>
      <c r="CFJ27" s="251"/>
      <c r="CFK27" s="251"/>
      <c r="CFL27" s="250"/>
      <c r="CFM27" s="251"/>
      <c r="CFN27" s="251"/>
      <c r="CFO27" s="251"/>
      <c r="CFP27" s="251"/>
      <c r="CFQ27" s="250"/>
      <c r="CFR27" s="251"/>
      <c r="CFS27" s="251"/>
      <c r="CFT27" s="251"/>
      <c r="CFU27" s="251"/>
      <c r="CFV27" s="250"/>
      <c r="CFW27" s="251"/>
      <c r="CFX27" s="251"/>
      <c r="CFY27" s="251"/>
      <c r="CFZ27" s="251"/>
      <c r="CGA27" s="250"/>
      <c r="CGB27" s="251"/>
      <c r="CGC27" s="251"/>
      <c r="CGD27" s="251"/>
      <c r="CGE27" s="251"/>
      <c r="CGF27" s="250"/>
      <c r="CGG27" s="251"/>
      <c r="CGH27" s="251"/>
      <c r="CGI27" s="251"/>
      <c r="CGJ27" s="251"/>
      <c r="CGK27" s="250"/>
      <c r="CGL27" s="251"/>
      <c r="CGM27" s="251"/>
      <c r="CGN27" s="251"/>
      <c r="CGO27" s="251"/>
      <c r="CGP27" s="250"/>
      <c r="CGQ27" s="251"/>
      <c r="CGR27" s="251"/>
      <c r="CGS27" s="251"/>
      <c r="CGT27" s="251"/>
      <c r="CGU27" s="250"/>
      <c r="CGV27" s="251"/>
      <c r="CGW27" s="251"/>
      <c r="CGX27" s="251"/>
      <c r="CGY27" s="251"/>
      <c r="CGZ27" s="250"/>
      <c r="CHA27" s="251"/>
      <c r="CHB27" s="251"/>
      <c r="CHC27" s="251"/>
      <c r="CHD27" s="251"/>
      <c r="CHE27" s="250"/>
      <c r="CHF27" s="251"/>
      <c r="CHG27" s="251"/>
      <c r="CHH27" s="251"/>
      <c r="CHI27" s="251"/>
      <c r="CHJ27" s="250"/>
      <c r="CHK27" s="251"/>
      <c r="CHL27" s="251"/>
      <c r="CHM27" s="251"/>
      <c r="CHN27" s="251"/>
      <c r="CHO27" s="250"/>
      <c r="CHP27" s="251"/>
      <c r="CHQ27" s="251"/>
      <c r="CHR27" s="251"/>
      <c r="CHS27" s="251"/>
      <c r="CHT27" s="250"/>
      <c r="CHU27" s="251"/>
      <c r="CHV27" s="251"/>
      <c r="CHW27" s="251"/>
      <c r="CHX27" s="251"/>
      <c r="CHY27" s="250"/>
      <c r="CHZ27" s="251"/>
      <c r="CIA27" s="251"/>
      <c r="CIB27" s="251"/>
      <c r="CIC27" s="251"/>
      <c r="CID27" s="250"/>
      <c r="CIE27" s="251"/>
      <c r="CIF27" s="251"/>
      <c r="CIG27" s="251"/>
      <c r="CIH27" s="251"/>
      <c r="CII27" s="250"/>
      <c r="CIJ27" s="251"/>
      <c r="CIK27" s="251"/>
      <c r="CIL27" s="251"/>
      <c r="CIM27" s="251"/>
      <c r="CIN27" s="250"/>
      <c r="CIO27" s="251"/>
      <c r="CIP27" s="251"/>
      <c r="CIQ27" s="251"/>
      <c r="CIR27" s="251"/>
      <c r="CIS27" s="250"/>
      <c r="CIT27" s="251"/>
      <c r="CIU27" s="251"/>
      <c r="CIV27" s="251"/>
      <c r="CIW27" s="251"/>
      <c r="CIX27" s="250"/>
      <c r="CIY27" s="251"/>
      <c r="CIZ27" s="251"/>
      <c r="CJA27" s="251"/>
      <c r="CJB27" s="251"/>
      <c r="CJC27" s="250"/>
      <c r="CJD27" s="251"/>
      <c r="CJE27" s="251"/>
      <c r="CJF27" s="251"/>
      <c r="CJG27" s="251"/>
      <c r="CJH27" s="250"/>
      <c r="CJI27" s="251"/>
      <c r="CJJ27" s="251"/>
      <c r="CJK27" s="251"/>
      <c r="CJL27" s="251"/>
      <c r="CJM27" s="250"/>
      <c r="CJN27" s="251"/>
      <c r="CJO27" s="251"/>
      <c r="CJP27" s="251"/>
      <c r="CJQ27" s="251"/>
      <c r="CJR27" s="250"/>
      <c r="CJS27" s="251"/>
      <c r="CJT27" s="251"/>
      <c r="CJU27" s="251"/>
      <c r="CJV27" s="251"/>
      <c r="CJW27" s="250"/>
      <c r="CJX27" s="251"/>
      <c r="CJY27" s="251"/>
      <c r="CJZ27" s="251"/>
      <c r="CKA27" s="251"/>
      <c r="CKB27" s="250"/>
      <c r="CKC27" s="251"/>
      <c r="CKD27" s="251"/>
      <c r="CKE27" s="251"/>
      <c r="CKF27" s="251"/>
      <c r="CKG27" s="250"/>
      <c r="CKH27" s="251"/>
      <c r="CKI27" s="251"/>
      <c r="CKJ27" s="251"/>
      <c r="CKK27" s="251"/>
      <c r="CKL27" s="250"/>
      <c r="CKM27" s="251"/>
      <c r="CKN27" s="251"/>
      <c r="CKO27" s="251"/>
      <c r="CKP27" s="251"/>
      <c r="CKQ27" s="250"/>
      <c r="CKR27" s="251"/>
      <c r="CKS27" s="251"/>
      <c r="CKT27" s="251"/>
      <c r="CKU27" s="251"/>
      <c r="CKV27" s="250"/>
      <c r="CKW27" s="251"/>
      <c r="CKX27" s="251"/>
      <c r="CKY27" s="251"/>
      <c r="CKZ27" s="251"/>
      <c r="CLA27" s="250"/>
      <c r="CLB27" s="251"/>
      <c r="CLC27" s="251"/>
      <c r="CLD27" s="251"/>
      <c r="CLE27" s="251"/>
      <c r="CLF27" s="250"/>
      <c r="CLG27" s="251"/>
      <c r="CLH27" s="251"/>
      <c r="CLI27" s="251"/>
      <c r="CLJ27" s="251"/>
      <c r="CLK27" s="250"/>
      <c r="CLL27" s="251"/>
      <c r="CLM27" s="251"/>
      <c r="CLN27" s="251"/>
      <c r="CLO27" s="251"/>
      <c r="CLP27" s="250"/>
      <c r="CLQ27" s="251"/>
      <c r="CLR27" s="251"/>
      <c r="CLS27" s="251"/>
      <c r="CLT27" s="251"/>
      <c r="CLU27" s="250"/>
      <c r="CLV27" s="251"/>
      <c r="CLW27" s="251"/>
      <c r="CLX27" s="251"/>
      <c r="CLY27" s="251"/>
      <c r="CLZ27" s="250"/>
      <c r="CMA27" s="251"/>
      <c r="CMB27" s="251"/>
      <c r="CMC27" s="251"/>
      <c r="CMD27" s="251"/>
      <c r="CME27" s="250"/>
      <c r="CMF27" s="251"/>
      <c r="CMG27" s="251"/>
      <c r="CMH27" s="251"/>
      <c r="CMI27" s="251"/>
      <c r="CMJ27" s="250"/>
      <c r="CMK27" s="251"/>
      <c r="CML27" s="251"/>
      <c r="CMM27" s="251"/>
      <c r="CMN27" s="251"/>
      <c r="CMO27" s="250"/>
      <c r="CMP27" s="251"/>
      <c r="CMQ27" s="251"/>
      <c r="CMR27" s="251"/>
      <c r="CMS27" s="251"/>
      <c r="CMT27" s="250"/>
      <c r="CMU27" s="251"/>
      <c r="CMV27" s="251"/>
      <c r="CMW27" s="251"/>
      <c r="CMX27" s="251"/>
      <c r="CMY27" s="250"/>
      <c r="CMZ27" s="251"/>
      <c r="CNA27" s="251"/>
      <c r="CNB27" s="251"/>
      <c r="CNC27" s="251"/>
      <c r="CND27" s="250"/>
      <c r="CNE27" s="251"/>
      <c r="CNF27" s="251"/>
      <c r="CNG27" s="251"/>
      <c r="CNH27" s="251"/>
      <c r="CNI27" s="250"/>
      <c r="CNJ27" s="251"/>
      <c r="CNK27" s="251"/>
      <c r="CNL27" s="251"/>
      <c r="CNM27" s="251"/>
      <c r="CNN27" s="250"/>
      <c r="CNO27" s="251"/>
      <c r="CNP27" s="251"/>
      <c r="CNQ27" s="251"/>
      <c r="CNR27" s="251"/>
      <c r="CNS27" s="250"/>
      <c r="CNT27" s="251"/>
      <c r="CNU27" s="251"/>
      <c r="CNV27" s="251"/>
      <c r="CNW27" s="251"/>
      <c r="CNX27" s="250"/>
      <c r="CNY27" s="251"/>
      <c r="CNZ27" s="251"/>
      <c r="COA27" s="251"/>
      <c r="COB27" s="251"/>
      <c r="COC27" s="250"/>
      <c r="COD27" s="251"/>
      <c r="COE27" s="251"/>
      <c r="COF27" s="251"/>
      <c r="COG27" s="251"/>
      <c r="COH27" s="250"/>
      <c r="COI27" s="251"/>
      <c r="COJ27" s="251"/>
      <c r="COK27" s="251"/>
      <c r="COL27" s="251"/>
      <c r="COM27" s="250"/>
      <c r="CON27" s="251"/>
      <c r="COO27" s="251"/>
      <c r="COP27" s="251"/>
      <c r="COQ27" s="251"/>
      <c r="COR27" s="250"/>
      <c r="COS27" s="251"/>
      <c r="COT27" s="251"/>
      <c r="COU27" s="251"/>
      <c r="COV27" s="251"/>
      <c r="COW27" s="250"/>
      <c r="COX27" s="251"/>
      <c r="COY27" s="251"/>
      <c r="COZ27" s="251"/>
      <c r="CPA27" s="251"/>
      <c r="CPB27" s="250"/>
      <c r="CPC27" s="251"/>
      <c r="CPD27" s="251"/>
      <c r="CPE27" s="251"/>
      <c r="CPF27" s="251"/>
      <c r="CPG27" s="250"/>
      <c r="CPH27" s="251"/>
      <c r="CPI27" s="251"/>
      <c r="CPJ27" s="251"/>
      <c r="CPK27" s="251"/>
      <c r="CPL27" s="250"/>
      <c r="CPM27" s="251"/>
      <c r="CPN27" s="251"/>
      <c r="CPO27" s="251"/>
      <c r="CPP27" s="251"/>
      <c r="CPQ27" s="250"/>
      <c r="CPR27" s="251"/>
      <c r="CPS27" s="251"/>
      <c r="CPT27" s="251"/>
      <c r="CPU27" s="251"/>
      <c r="CPV27" s="250"/>
      <c r="CPW27" s="251"/>
      <c r="CPX27" s="251"/>
      <c r="CPY27" s="251"/>
      <c r="CPZ27" s="251"/>
      <c r="CQA27" s="250"/>
      <c r="CQB27" s="251"/>
      <c r="CQC27" s="251"/>
      <c r="CQD27" s="251"/>
      <c r="CQE27" s="251"/>
      <c r="CQF27" s="250"/>
      <c r="CQG27" s="251"/>
      <c r="CQH27" s="251"/>
      <c r="CQI27" s="251"/>
      <c r="CQJ27" s="251"/>
      <c r="CQK27" s="250"/>
      <c r="CQL27" s="251"/>
      <c r="CQM27" s="251"/>
      <c r="CQN27" s="251"/>
      <c r="CQO27" s="251"/>
      <c r="CQP27" s="250"/>
      <c r="CQQ27" s="251"/>
      <c r="CQR27" s="251"/>
      <c r="CQS27" s="251"/>
      <c r="CQT27" s="251"/>
      <c r="CQU27" s="250"/>
      <c r="CQV27" s="251"/>
      <c r="CQW27" s="251"/>
      <c r="CQX27" s="251"/>
      <c r="CQY27" s="251"/>
      <c r="CQZ27" s="250"/>
      <c r="CRA27" s="251"/>
      <c r="CRB27" s="251"/>
      <c r="CRC27" s="251"/>
      <c r="CRD27" s="251"/>
      <c r="CRE27" s="250"/>
      <c r="CRF27" s="251"/>
      <c r="CRG27" s="251"/>
      <c r="CRH27" s="251"/>
      <c r="CRI27" s="251"/>
      <c r="CRJ27" s="250"/>
      <c r="CRK27" s="251"/>
      <c r="CRL27" s="251"/>
      <c r="CRM27" s="251"/>
      <c r="CRN27" s="251"/>
      <c r="CRO27" s="250"/>
      <c r="CRP27" s="251"/>
      <c r="CRQ27" s="251"/>
      <c r="CRR27" s="251"/>
      <c r="CRS27" s="251"/>
      <c r="CRT27" s="250"/>
      <c r="CRU27" s="251"/>
      <c r="CRV27" s="251"/>
      <c r="CRW27" s="251"/>
      <c r="CRX27" s="251"/>
      <c r="CRY27" s="250"/>
      <c r="CRZ27" s="251"/>
      <c r="CSA27" s="251"/>
      <c r="CSB27" s="251"/>
      <c r="CSC27" s="251"/>
      <c r="CSD27" s="250"/>
      <c r="CSE27" s="251"/>
      <c r="CSF27" s="251"/>
      <c r="CSG27" s="251"/>
      <c r="CSH27" s="251"/>
      <c r="CSI27" s="250"/>
      <c r="CSJ27" s="251"/>
      <c r="CSK27" s="251"/>
      <c r="CSL27" s="251"/>
      <c r="CSM27" s="251"/>
      <c r="CSN27" s="250"/>
      <c r="CSO27" s="251"/>
      <c r="CSP27" s="251"/>
      <c r="CSQ27" s="251"/>
      <c r="CSR27" s="251"/>
      <c r="CSS27" s="250"/>
      <c r="CST27" s="251"/>
      <c r="CSU27" s="251"/>
      <c r="CSV27" s="251"/>
      <c r="CSW27" s="251"/>
      <c r="CSX27" s="250"/>
      <c r="CSY27" s="251"/>
      <c r="CSZ27" s="251"/>
      <c r="CTA27" s="251"/>
      <c r="CTB27" s="251"/>
      <c r="CTC27" s="250"/>
      <c r="CTD27" s="251"/>
      <c r="CTE27" s="251"/>
      <c r="CTF27" s="251"/>
      <c r="CTG27" s="251"/>
      <c r="CTH27" s="250"/>
      <c r="CTI27" s="251"/>
      <c r="CTJ27" s="251"/>
      <c r="CTK27" s="251"/>
      <c r="CTL27" s="251"/>
      <c r="CTM27" s="250"/>
      <c r="CTN27" s="251"/>
      <c r="CTO27" s="251"/>
      <c r="CTP27" s="251"/>
      <c r="CTQ27" s="251"/>
      <c r="CTR27" s="250"/>
      <c r="CTS27" s="251"/>
      <c r="CTT27" s="251"/>
      <c r="CTU27" s="251"/>
      <c r="CTV27" s="251"/>
      <c r="CTW27" s="250"/>
      <c r="CTX27" s="251"/>
      <c r="CTY27" s="251"/>
      <c r="CTZ27" s="251"/>
      <c r="CUA27" s="251"/>
      <c r="CUB27" s="250"/>
      <c r="CUC27" s="251"/>
      <c r="CUD27" s="251"/>
      <c r="CUE27" s="251"/>
      <c r="CUF27" s="251"/>
      <c r="CUG27" s="250"/>
      <c r="CUH27" s="251"/>
      <c r="CUI27" s="251"/>
      <c r="CUJ27" s="251"/>
      <c r="CUK27" s="251"/>
      <c r="CUL27" s="250"/>
      <c r="CUM27" s="251"/>
      <c r="CUN27" s="251"/>
      <c r="CUO27" s="251"/>
      <c r="CUP27" s="251"/>
      <c r="CUQ27" s="250"/>
      <c r="CUR27" s="251"/>
      <c r="CUS27" s="251"/>
      <c r="CUT27" s="251"/>
      <c r="CUU27" s="251"/>
      <c r="CUV27" s="250"/>
      <c r="CUW27" s="251"/>
      <c r="CUX27" s="251"/>
      <c r="CUY27" s="251"/>
      <c r="CUZ27" s="251"/>
      <c r="CVA27" s="250"/>
      <c r="CVB27" s="251"/>
      <c r="CVC27" s="251"/>
      <c r="CVD27" s="251"/>
      <c r="CVE27" s="251"/>
      <c r="CVF27" s="250"/>
      <c r="CVG27" s="251"/>
      <c r="CVH27" s="251"/>
      <c r="CVI27" s="251"/>
      <c r="CVJ27" s="251"/>
      <c r="CVK27" s="250"/>
      <c r="CVL27" s="251"/>
      <c r="CVM27" s="251"/>
      <c r="CVN27" s="251"/>
      <c r="CVO27" s="251"/>
      <c r="CVP27" s="250"/>
      <c r="CVQ27" s="251"/>
      <c r="CVR27" s="251"/>
      <c r="CVS27" s="251"/>
      <c r="CVT27" s="251"/>
      <c r="CVU27" s="250"/>
      <c r="CVV27" s="251"/>
      <c r="CVW27" s="251"/>
      <c r="CVX27" s="251"/>
      <c r="CVY27" s="251"/>
      <c r="CVZ27" s="250"/>
      <c r="CWA27" s="251"/>
      <c r="CWB27" s="251"/>
      <c r="CWC27" s="251"/>
      <c r="CWD27" s="251"/>
      <c r="CWE27" s="250"/>
      <c r="CWF27" s="251"/>
      <c r="CWG27" s="251"/>
      <c r="CWH27" s="251"/>
      <c r="CWI27" s="251"/>
      <c r="CWJ27" s="250"/>
      <c r="CWK27" s="251"/>
      <c r="CWL27" s="251"/>
      <c r="CWM27" s="251"/>
      <c r="CWN27" s="251"/>
      <c r="CWO27" s="250"/>
      <c r="CWP27" s="251"/>
      <c r="CWQ27" s="251"/>
      <c r="CWR27" s="251"/>
      <c r="CWS27" s="251"/>
      <c r="CWT27" s="250"/>
      <c r="CWU27" s="251"/>
      <c r="CWV27" s="251"/>
      <c r="CWW27" s="251"/>
      <c r="CWX27" s="251"/>
      <c r="CWY27" s="250"/>
      <c r="CWZ27" s="251"/>
      <c r="CXA27" s="251"/>
      <c r="CXB27" s="251"/>
      <c r="CXC27" s="251"/>
      <c r="CXD27" s="250"/>
      <c r="CXE27" s="251"/>
      <c r="CXF27" s="251"/>
      <c r="CXG27" s="251"/>
      <c r="CXH27" s="251"/>
      <c r="CXI27" s="250"/>
      <c r="CXJ27" s="251"/>
      <c r="CXK27" s="251"/>
      <c r="CXL27" s="251"/>
      <c r="CXM27" s="251"/>
      <c r="CXN27" s="250"/>
      <c r="CXO27" s="251"/>
      <c r="CXP27" s="251"/>
      <c r="CXQ27" s="251"/>
      <c r="CXR27" s="251"/>
      <c r="CXS27" s="250"/>
      <c r="CXT27" s="251"/>
      <c r="CXU27" s="251"/>
      <c r="CXV27" s="251"/>
      <c r="CXW27" s="251"/>
      <c r="CXX27" s="250"/>
      <c r="CXY27" s="251"/>
      <c r="CXZ27" s="251"/>
      <c r="CYA27" s="251"/>
      <c r="CYB27" s="251"/>
      <c r="CYC27" s="250"/>
      <c r="CYD27" s="251"/>
      <c r="CYE27" s="251"/>
      <c r="CYF27" s="251"/>
      <c r="CYG27" s="251"/>
      <c r="CYH27" s="250"/>
      <c r="CYI27" s="251"/>
      <c r="CYJ27" s="251"/>
      <c r="CYK27" s="251"/>
      <c r="CYL27" s="251"/>
      <c r="CYM27" s="250"/>
      <c r="CYN27" s="251"/>
      <c r="CYO27" s="251"/>
      <c r="CYP27" s="251"/>
      <c r="CYQ27" s="251"/>
      <c r="CYR27" s="250"/>
      <c r="CYS27" s="251"/>
      <c r="CYT27" s="251"/>
      <c r="CYU27" s="251"/>
      <c r="CYV27" s="251"/>
      <c r="CYW27" s="250"/>
      <c r="CYX27" s="251"/>
      <c r="CYY27" s="251"/>
      <c r="CYZ27" s="251"/>
      <c r="CZA27" s="251"/>
      <c r="CZB27" s="250"/>
      <c r="CZC27" s="251"/>
      <c r="CZD27" s="251"/>
      <c r="CZE27" s="251"/>
      <c r="CZF27" s="251"/>
      <c r="CZG27" s="250"/>
      <c r="CZH27" s="251"/>
      <c r="CZI27" s="251"/>
      <c r="CZJ27" s="251"/>
      <c r="CZK27" s="251"/>
      <c r="CZL27" s="250"/>
      <c r="CZM27" s="251"/>
      <c r="CZN27" s="251"/>
      <c r="CZO27" s="251"/>
      <c r="CZP27" s="251"/>
      <c r="CZQ27" s="250"/>
      <c r="CZR27" s="251"/>
      <c r="CZS27" s="251"/>
      <c r="CZT27" s="251"/>
      <c r="CZU27" s="251"/>
      <c r="CZV27" s="250"/>
      <c r="CZW27" s="251"/>
      <c r="CZX27" s="251"/>
      <c r="CZY27" s="251"/>
      <c r="CZZ27" s="251"/>
      <c r="DAA27" s="250"/>
      <c r="DAB27" s="251"/>
      <c r="DAC27" s="251"/>
      <c r="DAD27" s="251"/>
      <c r="DAE27" s="251"/>
      <c r="DAF27" s="250"/>
      <c r="DAG27" s="251"/>
      <c r="DAH27" s="251"/>
      <c r="DAI27" s="251"/>
      <c r="DAJ27" s="251"/>
      <c r="DAK27" s="250"/>
      <c r="DAL27" s="251"/>
      <c r="DAM27" s="251"/>
      <c r="DAN27" s="251"/>
      <c r="DAO27" s="251"/>
      <c r="DAP27" s="250"/>
      <c r="DAQ27" s="251"/>
      <c r="DAR27" s="251"/>
      <c r="DAS27" s="251"/>
      <c r="DAT27" s="251"/>
      <c r="DAU27" s="250"/>
      <c r="DAV27" s="251"/>
      <c r="DAW27" s="251"/>
      <c r="DAX27" s="251"/>
      <c r="DAY27" s="251"/>
      <c r="DAZ27" s="250"/>
      <c r="DBA27" s="251"/>
      <c r="DBB27" s="251"/>
      <c r="DBC27" s="251"/>
      <c r="DBD27" s="251"/>
      <c r="DBE27" s="250"/>
      <c r="DBF27" s="251"/>
      <c r="DBG27" s="251"/>
      <c r="DBH27" s="251"/>
      <c r="DBI27" s="251"/>
      <c r="DBJ27" s="250"/>
      <c r="DBK27" s="251"/>
      <c r="DBL27" s="251"/>
      <c r="DBM27" s="251"/>
      <c r="DBN27" s="251"/>
      <c r="DBO27" s="250"/>
      <c r="DBP27" s="251"/>
      <c r="DBQ27" s="251"/>
      <c r="DBR27" s="251"/>
      <c r="DBS27" s="251"/>
      <c r="DBT27" s="250"/>
      <c r="DBU27" s="251"/>
      <c r="DBV27" s="251"/>
      <c r="DBW27" s="251"/>
      <c r="DBX27" s="251"/>
      <c r="DBY27" s="250"/>
      <c r="DBZ27" s="251"/>
      <c r="DCA27" s="251"/>
      <c r="DCB27" s="251"/>
      <c r="DCC27" s="251"/>
      <c r="DCD27" s="250"/>
      <c r="DCE27" s="251"/>
      <c r="DCF27" s="251"/>
      <c r="DCG27" s="251"/>
      <c r="DCH27" s="251"/>
      <c r="DCI27" s="250"/>
      <c r="DCJ27" s="251"/>
      <c r="DCK27" s="251"/>
      <c r="DCL27" s="251"/>
      <c r="DCM27" s="251"/>
      <c r="DCN27" s="250"/>
      <c r="DCO27" s="251"/>
      <c r="DCP27" s="251"/>
      <c r="DCQ27" s="251"/>
      <c r="DCR27" s="251"/>
      <c r="DCS27" s="250"/>
      <c r="DCT27" s="251"/>
      <c r="DCU27" s="251"/>
      <c r="DCV27" s="251"/>
      <c r="DCW27" s="251"/>
      <c r="DCX27" s="250"/>
      <c r="DCY27" s="251"/>
      <c r="DCZ27" s="251"/>
      <c r="DDA27" s="251"/>
      <c r="DDB27" s="251"/>
      <c r="DDC27" s="250"/>
      <c r="DDD27" s="251"/>
      <c r="DDE27" s="251"/>
      <c r="DDF27" s="251"/>
      <c r="DDG27" s="251"/>
      <c r="DDH27" s="250"/>
      <c r="DDI27" s="251"/>
      <c r="DDJ27" s="251"/>
      <c r="DDK27" s="251"/>
      <c r="DDL27" s="251"/>
      <c r="DDM27" s="250"/>
      <c r="DDN27" s="251"/>
      <c r="DDO27" s="251"/>
      <c r="DDP27" s="251"/>
      <c r="DDQ27" s="251"/>
      <c r="DDR27" s="250"/>
      <c r="DDS27" s="251"/>
      <c r="DDT27" s="251"/>
      <c r="DDU27" s="251"/>
      <c r="DDV27" s="251"/>
      <c r="DDW27" s="250"/>
      <c r="DDX27" s="251"/>
      <c r="DDY27" s="251"/>
      <c r="DDZ27" s="251"/>
      <c r="DEA27" s="251"/>
      <c r="DEB27" s="250"/>
      <c r="DEC27" s="251"/>
      <c r="DED27" s="251"/>
      <c r="DEE27" s="251"/>
      <c r="DEF27" s="251"/>
      <c r="DEG27" s="250"/>
      <c r="DEH27" s="251"/>
      <c r="DEI27" s="251"/>
      <c r="DEJ27" s="251"/>
      <c r="DEK27" s="251"/>
      <c r="DEL27" s="250"/>
      <c r="DEM27" s="251"/>
      <c r="DEN27" s="251"/>
      <c r="DEO27" s="251"/>
      <c r="DEP27" s="251"/>
      <c r="DEQ27" s="250"/>
      <c r="DER27" s="251"/>
      <c r="DES27" s="251"/>
      <c r="DET27" s="251"/>
      <c r="DEU27" s="251"/>
      <c r="DEV27" s="250"/>
      <c r="DEW27" s="251"/>
      <c r="DEX27" s="251"/>
      <c r="DEY27" s="251"/>
      <c r="DEZ27" s="251"/>
      <c r="DFA27" s="250"/>
      <c r="DFB27" s="251"/>
      <c r="DFC27" s="251"/>
      <c r="DFD27" s="251"/>
      <c r="DFE27" s="251"/>
      <c r="DFF27" s="250"/>
      <c r="DFG27" s="251"/>
      <c r="DFH27" s="251"/>
      <c r="DFI27" s="251"/>
      <c r="DFJ27" s="251"/>
      <c r="DFK27" s="250"/>
      <c r="DFL27" s="251"/>
      <c r="DFM27" s="251"/>
      <c r="DFN27" s="251"/>
      <c r="DFO27" s="251"/>
      <c r="DFP27" s="250"/>
      <c r="DFQ27" s="251"/>
      <c r="DFR27" s="251"/>
      <c r="DFS27" s="251"/>
      <c r="DFT27" s="251"/>
      <c r="DFU27" s="250"/>
      <c r="DFV27" s="251"/>
      <c r="DFW27" s="251"/>
      <c r="DFX27" s="251"/>
      <c r="DFY27" s="251"/>
      <c r="DFZ27" s="250"/>
      <c r="DGA27" s="251"/>
      <c r="DGB27" s="251"/>
      <c r="DGC27" s="251"/>
      <c r="DGD27" s="251"/>
      <c r="DGE27" s="250"/>
      <c r="DGF27" s="251"/>
      <c r="DGG27" s="251"/>
      <c r="DGH27" s="251"/>
      <c r="DGI27" s="251"/>
      <c r="DGJ27" s="250"/>
      <c r="DGK27" s="251"/>
      <c r="DGL27" s="251"/>
      <c r="DGM27" s="251"/>
      <c r="DGN27" s="251"/>
      <c r="DGO27" s="250"/>
      <c r="DGP27" s="251"/>
      <c r="DGQ27" s="251"/>
      <c r="DGR27" s="251"/>
      <c r="DGS27" s="251"/>
      <c r="DGT27" s="250"/>
      <c r="DGU27" s="251"/>
      <c r="DGV27" s="251"/>
      <c r="DGW27" s="251"/>
      <c r="DGX27" s="251"/>
      <c r="DGY27" s="250"/>
      <c r="DGZ27" s="251"/>
      <c r="DHA27" s="251"/>
      <c r="DHB27" s="251"/>
      <c r="DHC27" s="251"/>
      <c r="DHD27" s="250"/>
      <c r="DHE27" s="251"/>
      <c r="DHF27" s="251"/>
      <c r="DHG27" s="251"/>
      <c r="DHH27" s="251"/>
      <c r="DHI27" s="250"/>
      <c r="DHJ27" s="251"/>
      <c r="DHK27" s="251"/>
      <c r="DHL27" s="251"/>
      <c r="DHM27" s="251"/>
      <c r="DHN27" s="250"/>
      <c r="DHO27" s="251"/>
      <c r="DHP27" s="251"/>
      <c r="DHQ27" s="251"/>
      <c r="DHR27" s="251"/>
      <c r="DHS27" s="250"/>
      <c r="DHT27" s="251"/>
      <c r="DHU27" s="251"/>
      <c r="DHV27" s="251"/>
      <c r="DHW27" s="251"/>
      <c r="DHX27" s="250"/>
      <c r="DHY27" s="251"/>
      <c r="DHZ27" s="251"/>
      <c r="DIA27" s="251"/>
      <c r="DIB27" s="251"/>
      <c r="DIC27" s="250"/>
      <c r="DID27" s="251"/>
      <c r="DIE27" s="251"/>
      <c r="DIF27" s="251"/>
      <c r="DIG27" s="251"/>
      <c r="DIH27" s="250"/>
      <c r="DII27" s="251"/>
      <c r="DIJ27" s="251"/>
      <c r="DIK27" s="251"/>
      <c r="DIL27" s="251"/>
      <c r="DIM27" s="250"/>
      <c r="DIN27" s="251"/>
      <c r="DIO27" s="251"/>
      <c r="DIP27" s="251"/>
      <c r="DIQ27" s="251"/>
      <c r="DIR27" s="250"/>
      <c r="DIS27" s="251"/>
      <c r="DIT27" s="251"/>
      <c r="DIU27" s="251"/>
      <c r="DIV27" s="251"/>
      <c r="DIW27" s="250"/>
      <c r="DIX27" s="251"/>
      <c r="DIY27" s="251"/>
      <c r="DIZ27" s="251"/>
      <c r="DJA27" s="251"/>
      <c r="DJB27" s="250"/>
      <c r="DJC27" s="251"/>
      <c r="DJD27" s="251"/>
      <c r="DJE27" s="251"/>
      <c r="DJF27" s="251"/>
      <c r="DJG27" s="250"/>
      <c r="DJH27" s="251"/>
      <c r="DJI27" s="251"/>
      <c r="DJJ27" s="251"/>
      <c r="DJK27" s="251"/>
      <c r="DJL27" s="250"/>
      <c r="DJM27" s="251"/>
      <c r="DJN27" s="251"/>
      <c r="DJO27" s="251"/>
      <c r="DJP27" s="251"/>
      <c r="DJQ27" s="250"/>
      <c r="DJR27" s="251"/>
      <c r="DJS27" s="251"/>
      <c r="DJT27" s="251"/>
      <c r="DJU27" s="251"/>
      <c r="DJV27" s="250"/>
      <c r="DJW27" s="251"/>
      <c r="DJX27" s="251"/>
      <c r="DJY27" s="251"/>
      <c r="DJZ27" s="251"/>
      <c r="DKA27" s="250"/>
      <c r="DKB27" s="251"/>
      <c r="DKC27" s="251"/>
      <c r="DKD27" s="251"/>
      <c r="DKE27" s="251"/>
      <c r="DKF27" s="250"/>
      <c r="DKG27" s="251"/>
      <c r="DKH27" s="251"/>
      <c r="DKI27" s="251"/>
      <c r="DKJ27" s="251"/>
      <c r="DKK27" s="250"/>
      <c r="DKL27" s="251"/>
      <c r="DKM27" s="251"/>
      <c r="DKN27" s="251"/>
      <c r="DKO27" s="251"/>
      <c r="DKP27" s="250"/>
      <c r="DKQ27" s="251"/>
      <c r="DKR27" s="251"/>
      <c r="DKS27" s="251"/>
      <c r="DKT27" s="251"/>
      <c r="DKU27" s="250"/>
      <c r="DKV27" s="251"/>
      <c r="DKW27" s="251"/>
      <c r="DKX27" s="251"/>
      <c r="DKY27" s="251"/>
      <c r="DKZ27" s="250"/>
      <c r="DLA27" s="251"/>
      <c r="DLB27" s="251"/>
      <c r="DLC27" s="251"/>
      <c r="DLD27" s="251"/>
      <c r="DLE27" s="250"/>
      <c r="DLF27" s="251"/>
      <c r="DLG27" s="251"/>
      <c r="DLH27" s="251"/>
      <c r="DLI27" s="251"/>
      <c r="DLJ27" s="250"/>
      <c r="DLK27" s="251"/>
      <c r="DLL27" s="251"/>
      <c r="DLM27" s="251"/>
      <c r="DLN27" s="251"/>
      <c r="DLO27" s="250"/>
      <c r="DLP27" s="251"/>
      <c r="DLQ27" s="251"/>
      <c r="DLR27" s="251"/>
      <c r="DLS27" s="251"/>
      <c r="DLT27" s="250"/>
      <c r="DLU27" s="251"/>
      <c r="DLV27" s="251"/>
      <c r="DLW27" s="251"/>
      <c r="DLX27" s="251"/>
      <c r="DLY27" s="250"/>
      <c r="DLZ27" s="251"/>
      <c r="DMA27" s="251"/>
      <c r="DMB27" s="251"/>
      <c r="DMC27" s="251"/>
      <c r="DMD27" s="250"/>
      <c r="DME27" s="251"/>
      <c r="DMF27" s="251"/>
      <c r="DMG27" s="251"/>
      <c r="DMH27" s="251"/>
      <c r="DMI27" s="250"/>
      <c r="DMJ27" s="251"/>
      <c r="DMK27" s="251"/>
      <c r="DML27" s="251"/>
      <c r="DMM27" s="251"/>
      <c r="DMN27" s="250"/>
      <c r="DMO27" s="251"/>
      <c r="DMP27" s="251"/>
      <c r="DMQ27" s="251"/>
      <c r="DMR27" s="251"/>
      <c r="DMS27" s="250"/>
      <c r="DMT27" s="251"/>
      <c r="DMU27" s="251"/>
      <c r="DMV27" s="251"/>
      <c r="DMW27" s="251"/>
      <c r="DMX27" s="250"/>
      <c r="DMY27" s="251"/>
      <c r="DMZ27" s="251"/>
      <c r="DNA27" s="251"/>
      <c r="DNB27" s="251"/>
      <c r="DNC27" s="250"/>
      <c r="DND27" s="251"/>
      <c r="DNE27" s="251"/>
      <c r="DNF27" s="251"/>
      <c r="DNG27" s="251"/>
      <c r="DNH27" s="250"/>
      <c r="DNI27" s="251"/>
      <c r="DNJ27" s="251"/>
      <c r="DNK27" s="251"/>
      <c r="DNL27" s="251"/>
      <c r="DNM27" s="250"/>
      <c r="DNN27" s="251"/>
      <c r="DNO27" s="251"/>
      <c r="DNP27" s="251"/>
      <c r="DNQ27" s="251"/>
      <c r="DNR27" s="250"/>
      <c r="DNS27" s="251"/>
      <c r="DNT27" s="251"/>
      <c r="DNU27" s="251"/>
      <c r="DNV27" s="251"/>
      <c r="DNW27" s="250"/>
      <c r="DNX27" s="251"/>
      <c r="DNY27" s="251"/>
      <c r="DNZ27" s="251"/>
      <c r="DOA27" s="251"/>
      <c r="DOB27" s="250"/>
      <c r="DOC27" s="251"/>
      <c r="DOD27" s="251"/>
      <c r="DOE27" s="251"/>
      <c r="DOF27" s="251"/>
      <c r="DOG27" s="250"/>
      <c r="DOH27" s="251"/>
      <c r="DOI27" s="251"/>
      <c r="DOJ27" s="251"/>
      <c r="DOK27" s="251"/>
      <c r="DOL27" s="250"/>
      <c r="DOM27" s="251"/>
      <c r="DON27" s="251"/>
      <c r="DOO27" s="251"/>
      <c r="DOP27" s="251"/>
      <c r="DOQ27" s="250"/>
      <c r="DOR27" s="251"/>
      <c r="DOS27" s="251"/>
      <c r="DOT27" s="251"/>
      <c r="DOU27" s="251"/>
      <c r="DOV27" s="250"/>
      <c r="DOW27" s="251"/>
      <c r="DOX27" s="251"/>
      <c r="DOY27" s="251"/>
      <c r="DOZ27" s="251"/>
      <c r="DPA27" s="250"/>
      <c r="DPB27" s="251"/>
      <c r="DPC27" s="251"/>
      <c r="DPD27" s="251"/>
      <c r="DPE27" s="251"/>
      <c r="DPF27" s="250"/>
      <c r="DPG27" s="251"/>
      <c r="DPH27" s="251"/>
      <c r="DPI27" s="251"/>
      <c r="DPJ27" s="251"/>
      <c r="DPK27" s="250"/>
      <c r="DPL27" s="251"/>
      <c r="DPM27" s="251"/>
      <c r="DPN27" s="251"/>
      <c r="DPO27" s="251"/>
      <c r="DPP27" s="250"/>
      <c r="DPQ27" s="251"/>
      <c r="DPR27" s="251"/>
      <c r="DPS27" s="251"/>
      <c r="DPT27" s="251"/>
      <c r="DPU27" s="250"/>
      <c r="DPV27" s="251"/>
      <c r="DPW27" s="251"/>
      <c r="DPX27" s="251"/>
      <c r="DPY27" s="251"/>
      <c r="DPZ27" s="250"/>
      <c r="DQA27" s="251"/>
      <c r="DQB27" s="251"/>
      <c r="DQC27" s="251"/>
      <c r="DQD27" s="251"/>
      <c r="DQE27" s="250"/>
      <c r="DQF27" s="251"/>
      <c r="DQG27" s="251"/>
      <c r="DQH27" s="251"/>
      <c r="DQI27" s="251"/>
      <c r="DQJ27" s="250"/>
      <c r="DQK27" s="251"/>
      <c r="DQL27" s="251"/>
      <c r="DQM27" s="251"/>
      <c r="DQN27" s="251"/>
      <c r="DQO27" s="250"/>
      <c r="DQP27" s="251"/>
      <c r="DQQ27" s="251"/>
      <c r="DQR27" s="251"/>
      <c r="DQS27" s="251"/>
      <c r="DQT27" s="250"/>
      <c r="DQU27" s="251"/>
      <c r="DQV27" s="251"/>
      <c r="DQW27" s="251"/>
      <c r="DQX27" s="251"/>
      <c r="DQY27" s="250"/>
      <c r="DQZ27" s="251"/>
      <c r="DRA27" s="251"/>
      <c r="DRB27" s="251"/>
      <c r="DRC27" s="251"/>
      <c r="DRD27" s="250"/>
      <c r="DRE27" s="251"/>
      <c r="DRF27" s="251"/>
      <c r="DRG27" s="251"/>
      <c r="DRH27" s="251"/>
      <c r="DRI27" s="250"/>
      <c r="DRJ27" s="251"/>
      <c r="DRK27" s="251"/>
      <c r="DRL27" s="251"/>
      <c r="DRM27" s="251"/>
      <c r="DRN27" s="250"/>
      <c r="DRO27" s="251"/>
      <c r="DRP27" s="251"/>
      <c r="DRQ27" s="251"/>
      <c r="DRR27" s="251"/>
      <c r="DRS27" s="250"/>
      <c r="DRT27" s="251"/>
      <c r="DRU27" s="251"/>
      <c r="DRV27" s="251"/>
      <c r="DRW27" s="251"/>
      <c r="DRX27" s="250"/>
      <c r="DRY27" s="251"/>
      <c r="DRZ27" s="251"/>
      <c r="DSA27" s="251"/>
      <c r="DSB27" s="251"/>
      <c r="DSC27" s="250"/>
      <c r="DSD27" s="251"/>
      <c r="DSE27" s="251"/>
      <c r="DSF27" s="251"/>
      <c r="DSG27" s="251"/>
      <c r="DSH27" s="250"/>
      <c r="DSI27" s="251"/>
      <c r="DSJ27" s="251"/>
      <c r="DSK27" s="251"/>
      <c r="DSL27" s="251"/>
      <c r="DSM27" s="250"/>
      <c r="DSN27" s="251"/>
      <c r="DSO27" s="251"/>
      <c r="DSP27" s="251"/>
      <c r="DSQ27" s="251"/>
      <c r="DSR27" s="250"/>
      <c r="DSS27" s="251"/>
      <c r="DST27" s="251"/>
      <c r="DSU27" s="251"/>
      <c r="DSV27" s="251"/>
      <c r="DSW27" s="250"/>
      <c r="DSX27" s="251"/>
      <c r="DSY27" s="251"/>
      <c r="DSZ27" s="251"/>
      <c r="DTA27" s="251"/>
      <c r="DTB27" s="250"/>
      <c r="DTC27" s="251"/>
      <c r="DTD27" s="251"/>
      <c r="DTE27" s="251"/>
      <c r="DTF27" s="251"/>
      <c r="DTG27" s="250"/>
      <c r="DTH27" s="251"/>
      <c r="DTI27" s="251"/>
      <c r="DTJ27" s="251"/>
      <c r="DTK27" s="251"/>
      <c r="DTL27" s="250"/>
      <c r="DTM27" s="251"/>
      <c r="DTN27" s="251"/>
      <c r="DTO27" s="251"/>
      <c r="DTP27" s="251"/>
      <c r="DTQ27" s="250"/>
      <c r="DTR27" s="251"/>
      <c r="DTS27" s="251"/>
      <c r="DTT27" s="251"/>
      <c r="DTU27" s="251"/>
      <c r="DTV27" s="250"/>
      <c r="DTW27" s="251"/>
      <c r="DTX27" s="251"/>
      <c r="DTY27" s="251"/>
      <c r="DTZ27" s="251"/>
      <c r="DUA27" s="250"/>
      <c r="DUB27" s="251"/>
      <c r="DUC27" s="251"/>
      <c r="DUD27" s="251"/>
      <c r="DUE27" s="251"/>
      <c r="DUF27" s="250"/>
      <c r="DUG27" s="251"/>
      <c r="DUH27" s="251"/>
      <c r="DUI27" s="251"/>
      <c r="DUJ27" s="251"/>
      <c r="DUK27" s="250"/>
      <c r="DUL27" s="251"/>
      <c r="DUM27" s="251"/>
      <c r="DUN27" s="251"/>
      <c r="DUO27" s="251"/>
      <c r="DUP27" s="250"/>
      <c r="DUQ27" s="251"/>
      <c r="DUR27" s="251"/>
      <c r="DUS27" s="251"/>
      <c r="DUT27" s="251"/>
      <c r="DUU27" s="250"/>
      <c r="DUV27" s="251"/>
      <c r="DUW27" s="251"/>
      <c r="DUX27" s="251"/>
      <c r="DUY27" s="251"/>
      <c r="DUZ27" s="250"/>
      <c r="DVA27" s="251"/>
      <c r="DVB27" s="251"/>
      <c r="DVC27" s="251"/>
      <c r="DVD27" s="251"/>
      <c r="DVE27" s="250"/>
      <c r="DVF27" s="251"/>
      <c r="DVG27" s="251"/>
      <c r="DVH27" s="251"/>
      <c r="DVI27" s="251"/>
      <c r="DVJ27" s="250"/>
      <c r="DVK27" s="251"/>
      <c r="DVL27" s="251"/>
      <c r="DVM27" s="251"/>
      <c r="DVN27" s="251"/>
      <c r="DVO27" s="250"/>
      <c r="DVP27" s="251"/>
      <c r="DVQ27" s="251"/>
      <c r="DVR27" s="251"/>
      <c r="DVS27" s="251"/>
      <c r="DVT27" s="250"/>
      <c r="DVU27" s="251"/>
      <c r="DVV27" s="251"/>
      <c r="DVW27" s="251"/>
      <c r="DVX27" s="251"/>
      <c r="DVY27" s="250"/>
      <c r="DVZ27" s="251"/>
      <c r="DWA27" s="251"/>
      <c r="DWB27" s="251"/>
      <c r="DWC27" s="251"/>
      <c r="DWD27" s="250"/>
      <c r="DWE27" s="251"/>
      <c r="DWF27" s="251"/>
      <c r="DWG27" s="251"/>
      <c r="DWH27" s="251"/>
      <c r="DWI27" s="250"/>
      <c r="DWJ27" s="251"/>
      <c r="DWK27" s="251"/>
      <c r="DWL27" s="251"/>
      <c r="DWM27" s="251"/>
      <c r="DWN27" s="250"/>
      <c r="DWO27" s="251"/>
      <c r="DWP27" s="251"/>
      <c r="DWQ27" s="251"/>
      <c r="DWR27" s="251"/>
      <c r="DWS27" s="250"/>
      <c r="DWT27" s="251"/>
      <c r="DWU27" s="251"/>
      <c r="DWV27" s="251"/>
      <c r="DWW27" s="251"/>
      <c r="DWX27" s="250"/>
      <c r="DWY27" s="251"/>
      <c r="DWZ27" s="251"/>
      <c r="DXA27" s="251"/>
      <c r="DXB27" s="251"/>
      <c r="DXC27" s="250"/>
      <c r="DXD27" s="251"/>
      <c r="DXE27" s="251"/>
      <c r="DXF27" s="251"/>
      <c r="DXG27" s="251"/>
      <c r="DXH27" s="250"/>
      <c r="DXI27" s="251"/>
      <c r="DXJ27" s="251"/>
      <c r="DXK27" s="251"/>
      <c r="DXL27" s="251"/>
      <c r="DXM27" s="250"/>
      <c r="DXN27" s="251"/>
      <c r="DXO27" s="251"/>
      <c r="DXP27" s="251"/>
      <c r="DXQ27" s="251"/>
      <c r="DXR27" s="250"/>
      <c r="DXS27" s="251"/>
      <c r="DXT27" s="251"/>
      <c r="DXU27" s="251"/>
      <c r="DXV27" s="251"/>
      <c r="DXW27" s="250"/>
      <c r="DXX27" s="251"/>
      <c r="DXY27" s="251"/>
      <c r="DXZ27" s="251"/>
      <c r="DYA27" s="251"/>
      <c r="DYB27" s="250"/>
      <c r="DYC27" s="251"/>
      <c r="DYD27" s="251"/>
      <c r="DYE27" s="251"/>
      <c r="DYF27" s="251"/>
      <c r="DYG27" s="250"/>
      <c r="DYH27" s="251"/>
      <c r="DYI27" s="251"/>
      <c r="DYJ27" s="251"/>
      <c r="DYK27" s="251"/>
      <c r="DYL27" s="250"/>
      <c r="DYM27" s="251"/>
      <c r="DYN27" s="251"/>
      <c r="DYO27" s="251"/>
      <c r="DYP27" s="251"/>
      <c r="DYQ27" s="250"/>
      <c r="DYR27" s="251"/>
      <c r="DYS27" s="251"/>
      <c r="DYT27" s="251"/>
      <c r="DYU27" s="251"/>
      <c r="DYV27" s="250"/>
      <c r="DYW27" s="251"/>
      <c r="DYX27" s="251"/>
      <c r="DYY27" s="251"/>
      <c r="DYZ27" s="251"/>
      <c r="DZA27" s="250"/>
      <c r="DZB27" s="251"/>
      <c r="DZC27" s="251"/>
      <c r="DZD27" s="251"/>
      <c r="DZE27" s="251"/>
      <c r="DZF27" s="250"/>
      <c r="DZG27" s="251"/>
      <c r="DZH27" s="251"/>
      <c r="DZI27" s="251"/>
      <c r="DZJ27" s="251"/>
      <c r="DZK27" s="250"/>
      <c r="DZL27" s="251"/>
      <c r="DZM27" s="251"/>
      <c r="DZN27" s="251"/>
      <c r="DZO27" s="251"/>
      <c r="DZP27" s="250"/>
      <c r="DZQ27" s="251"/>
      <c r="DZR27" s="251"/>
      <c r="DZS27" s="251"/>
      <c r="DZT27" s="251"/>
      <c r="DZU27" s="250"/>
      <c r="DZV27" s="251"/>
      <c r="DZW27" s="251"/>
      <c r="DZX27" s="251"/>
      <c r="DZY27" s="251"/>
      <c r="DZZ27" s="250"/>
      <c r="EAA27" s="251"/>
      <c r="EAB27" s="251"/>
      <c r="EAC27" s="251"/>
      <c r="EAD27" s="251"/>
      <c r="EAE27" s="250"/>
      <c r="EAF27" s="251"/>
      <c r="EAG27" s="251"/>
      <c r="EAH27" s="251"/>
      <c r="EAI27" s="251"/>
      <c r="EAJ27" s="250"/>
      <c r="EAK27" s="251"/>
      <c r="EAL27" s="251"/>
      <c r="EAM27" s="251"/>
      <c r="EAN27" s="251"/>
      <c r="EAO27" s="250"/>
      <c r="EAP27" s="251"/>
      <c r="EAQ27" s="251"/>
      <c r="EAR27" s="251"/>
      <c r="EAS27" s="251"/>
      <c r="EAT27" s="250"/>
      <c r="EAU27" s="251"/>
      <c r="EAV27" s="251"/>
      <c r="EAW27" s="251"/>
      <c r="EAX27" s="251"/>
      <c r="EAY27" s="250"/>
      <c r="EAZ27" s="251"/>
      <c r="EBA27" s="251"/>
      <c r="EBB27" s="251"/>
      <c r="EBC27" s="251"/>
      <c r="EBD27" s="250"/>
      <c r="EBE27" s="251"/>
      <c r="EBF27" s="251"/>
      <c r="EBG27" s="251"/>
      <c r="EBH27" s="251"/>
      <c r="EBI27" s="250"/>
      <c r="EBJ27" s="251"/>
      <c r="EBK27" s="251"/>
      <c r="EBL27" s="251"/>
      <c r="EBM27" s="251"/>
      <c r="EBN27" s="250"/>
      <c r="EBO27" s="251"/>
      <c r="EBP27" s="251"/>
      <c r="EBQ27" s="251"/>
      <c r="EBR27" s="251"/>
      <c r="EBS27" s="250"/>
      <c r="EBT27" s="251"/>
      <c r="EBU27" s="251"/>
      <c r="EBV27" s="251"/>
      <c r="EBW27" s="251"/>
      <c r="EBX27" s="250"/>
      <c r="EBY27" s="251"/>
      <c r="EBZ27" s="251"/>
      <c r="ECA27" s="251"/>
      <c r="ECB27" s="251"/>
      <c r="ECC27" s="250"/>
      <c r="ECD27" s="251"/>
      <c r="ECE27" s="251"/>
      <c r="ECF27" s="251"/>
      <c r="ECG27" s="251"/>
      <c r="ECH27" s="250"/>
      <c r="ECI27" s="251"/>
      <c r="ECJ27" s="251"/>
      <c r="ECK27" s="251"/>
      <c r="ECL27" s="251"/>
      <c r="ECM27" s="250"/>
      <c r="ECN27" s="251"/>
      <c r="ECO27" s="251"/>
      <c r="ECP27" s="251"/>
      <c r="ECQ27" s="251"/>
      <c r="ECR27" s="250"/>
      <c r="ECS27" s="251"/>
      <c r="ECT27" s="251"/>
      <c r="ECU27" s="251"/>
      <c r="ECV27" s="251"/>
      <c r="ECW27" s="250"/>
      <c r="ECX27" s="251"/>
      <c r="ECY27" s="251"/>
      <c r="ECZ27" s="251"/>
      <c r="EDA27" s="251"/>
      <c r="EDB27" s="250"/>
      <c r="EDC27" s="251"/>
      <c r="EDD27" s="251"/>
      <c r="EDE27" s="251"/>
      <c r="EDF27" s="251"/>
      <c r="EDG27" s="250"/>
      <c r="EDH27" s="251"/>
      <c r="EDI27" s="251"/>
      <c r="EDJ27" s="251"/>
      <c r="EDK27" s="251"/>
      <c r="EDL27" s="250"/>
      <c r="EDM27" s="251"/>
      <c r="EDN27" s="251"/>
      <c r="EDO27" s="251"/>
      <c r="EDP27" s="251"/>
      <c r="EDQ27" s="250"/>
      <c r="EDR27" s="251"/>
      <c r="EDS27" s="251"/>
      <c r="EDT27" s="251"/>
      <c r="EDU27" s="251"/>
      <c r="EDV27" s="250"/>
      <c r="EDW27" s="251"/>
      <c r="EDX27" s="251"/>
      <c r="EDY27" s="251"/>
      <c r="EDZ27" s="251"/>
      <c r="EEA27" s="250"/>
      <c r="EEB27" s="251"/>
      <c r="EEC27" s="251"/>
      <c r="EED27" s="251"/>
      <c r="EEE27" s="251"/>
      <c r="EEF27" s="250"/>
      <c r="EEG27" s="251"/>
      <c r="EEH27" s="251"/>
      <c r="EEI27" s="251"/>
      <c r="EEJ27" s="251"/>
      <c r="EEK27" s="250"/>
      <c r="EEL27" s="251"/>
      <c r="EEM27" s="251"/>
      <c r="EEN27" s="251"/>
      <c r="EEO27" s="251"/>
      <c r="EEP27" s="250"/>
      <c r="EEQ27" s="251"/>
      <c r="EER27" s="251"/>
      <c r="EES27" s="251"/>
      <c r="EET27" s="251"/>
      <c r="EEU27" s="250"/>
      <c r="EEV27" s="251"/>
      <c r="EEW27" s="251"/>
      <c r="EEX27" s="251"/>
      <c r="EEY27" s="251"/>
      <c r="EEZ27" s="250"/>
      <c r="EFA27" s="251"/>
      <c r="EFB27" s="251"/>
      <c r="EFC27" s="251"/>
      <c r="EFD27" s="251"/>
      <c r="EFE27" s="250"/>
      <c r="EFF27" s="251"/>
      <c r="EFG27" s="251"/>
      <c r="EFH27" s="251"/>
      <c r="EFI27" s="251"/>
      <c r="EFJ27" s="250"/>
      <c r="EFK27" s="251"/>
      <c r="EFL27" s="251"/>
      <c r="EFM27" s="251"/>
      <c r="EFN27" s="251"/>
      <c r="EFO27" s="250"/>
      <c r="EFP27" s="251"/>
      <c r="EFQ27" s="251"/>
      <c r="EFR27" s="251"/>
      <c r="EFS27" s="251"/>
      <c r="EFT27" s="250"/>
      <c r="EFU27" s="251"/>
      <c r="EFV27" s="251"/>
      <c r="EFW27" s="251"/>
      <c r="EFX27" s="251"/>
      <c r="EFY27" s="250"/>
      <c r="EFZ27" s="251"/>
      <c r="EGA27" s="251"/>
      <c r="EGB27" s="251"/>
      <c r="EGC27" s="251"/>
      <c r="EGD27" s="250"/>
      <c r="EGE27" s="251"/>
      <c r="EGF27" s="251"/>
      <c r="EGG27" s="251"/>
      <c r="EGH27" s="251"/>
      <c r="EGI27" s="250"/>
      <c r="EGJ27" s="251"/>
      <c r="EGK27" s="251"/>
      <c r="EGL27" s="251"/>
      <c r="EGM27" s="251"/>
      <c r="EGN27" s="250"/>
      <c r="EGO27" s="251"/>
      <c r="EGP27" s="251"/>
      <c r="EGQ27" s="251"/>
      <c r="EGR27" s="251"/>
      <c r="EGS27" s="250"/>
      <c r="EGT27" s="251"/>
      <c r="EGU27" s="251"/>
      <c r="EGV27" s="251"/>
      <c r="EGW27" s="251"/>
      <c r="EGX27" s="250"/>
      <c r="EGY27" s="251"/>
      <c r="EGZ27" s="251"/>
      <c r="EHA27" s="251"/>
      <c r="EHB27" s="251"/>
      <c r="EHC27" s="250"/>
      <c r="EHD27" s="251"/>
      <c r="EHE27" s="251"/>
      <c r="EHF27" s="251"/>
      <c r="EHG27" s="251"/>
      <c r="EHH27" s="250"/>
      <c r="EHI27" s="251"/>
      <c r="EHJ27" s="251"/>
      <c r="EHK27" s="251"/>
      <c r="EHL27" s="251"/>
      <c r="EHM27" s="250"/>
      <c r="EHN27" s="251"/>
      <c r="EHO27" s="251"/>
      <c r="EHP27" s="251"/>
      <c r="EHQ27" s="251"/>
      <c r="EHR27" s="250"/>
      <c r="EHS27" s="251"/>
      <c r="EHT27" s="251"/>
      <c r="EHU27" s="251"/>
      <c r="EHV27" s="251"/>
      <c r="EHW27" s="250"/>
      <c r="EHX27" s="251"/>
      <c r="EHY27" s="251"/>
      <c r="EHZ27" s="251"/>
      <c r="EIA27" s="251"/>
      <c r="EIB27" s="250"/>
      <c r="EIC27" s="251"/>
      <c r="EID27" s="251"/>
      <c r="EIE27" s="251"/>
      <c r="EIF27" s="251"/>
      <c r="EIG27" s="250"/>
      <c r="EIH27" s="251"/>
      <c r="EII27" s="251"/>
      <c r="EIJ27" s="251"/>
      <c r="EIK27" s="251"/>
      <c r="EIL27" s="250"/>
      <c r="EIM27" s="251"/>
      <c r="EIN27" s="251"/>
      <c r="EIO27" s="251"/>
      <c r="EIP27" s="251"/>
      <c r="EIQ27" s="250"/>
      <c r="EIR27" s="251"/>
      <c r="EIS27" s="251"/>
      <c r="EIT27" s="251"/>
      <c r="EIU27" s="251"/>
      <c r="EIV27" s="250"/>
      <c r="EIW27" s="251"/>
      <c r="EIX27" s="251"/>
      <c r="EIY27" s="251"/>
      <c r="EIZ27" s="251"/>
      <c r="EJA27" s="250"/>
      <c r="EJB27" s="251"/>
      <c r="EJC27" s="251"/>
      <c r="EJD27" s="251"/>
      <c r="EJE27" s="251"/>
      <c r="EJF27" s="250"/>
      <c r="EJG27" s="251"/>
      <c r="EJH27" s="251"/>
      <c r="EJI27" s="251"/>
      <c r="EJJ27" s="251"/>
      <c r="EJK27" s="250"/>
      <c r="EJL27" s="251"/>
      <c r="EJM27" s="251"/>
      <c r="EJN27" s="251"/>
      <c r="EJO27" s="251"/>
      <c r="EJP27" s="250"/>
      <c r="EJQ27" s="251"/>
      <c r="EJR27" s="251"/>
      <c r="EJS27" s="251"/>
      <c r="EJT27" s="251"/>
      <c r="EJU27" s="250"/>
      <c r="EJV27" s="251"/>
      <c r="EJW27" s="251"/>
      <c r="EJX27" s="251"/>
      <c r="EJY27" s="251"/>
      <c r="EJZ27" s="250"/>
      <c r="EKA27" s="251"/>
      <c r="EKB27" s="251"/>
      <c r="EKC27" s="251"/>
      <c r="EKD27" s="251"/>
      <c r="EKE27" s="250"/>
      <c r="EKF27" s="251"/>
      <c r="EKG27" s="251"/>
      <c r="EKH27" s="251"/>
      <c r="EKI27" s="251"/>
      <c r="EKJ27" s="250"/>
      <c r="EKK27" s="251"/>
      <c r="EKL27" s="251"/>
      <c r="EKM27" s="251"/>
      <c r="EKN27" s="251"/>
      <c r="EKO27" s="250"/>
      <c r="EKP27" s="251"/>
      <c r="EKQ27" s="251"/>
      <c r="EKR27" s="251"/>
      <c r="EKS27" s="251"/>
      <c r="EKT27" s="250"/>
      <c r="EKU27" s="251"/>
      <c r="EKV27" s="251"/>
      <c r="EKW27" s="251"/>
      <c r="EKX27" s="251"/>
      <c r="EKY27" s="250"/>
      <c r="EKZ27" s="251"/>
      <c r="ELA27" s="251"/>
      <c r="ELB27" s="251"/>
      <c r="ELC27" s="251"/>
      <c r="ELD27" s="250"/>
      <c r="ELE27" s="251"/>
      <c r="ELF27" s="251"/>
      <c r="ELG27" s="251"/>
      <c r="ELH27" s="251"/>
      <c r="ELI27" s="250"/>
      <c r="ELJ27" s="251"/>
      <c r="ELK27" s="251"/>
      <c r="ELL27" s="251"/>
      <c r="ELM27" s="251"/>
      <c r="ELN27" s="250"/>
      <c r="ELO27" s="251"/>
      <c r="ELP27" s="251"/>
      <c r="ELQ27" s="251"/>
      <c r="ELR27" s="251"/>
      <c r="ELS27" s="250"/>
      <c r="ELT27" s="251"/>
      <c r="ELU27" s="251"/>
      <c r="ELV27" s="251"/>
      <c r="ELW27" s="251"/>
      <c r="ELX27" s="250"/>
      <c r="ELY27" s="251"/>
      <c r="ELZ27" s="251"/>
      <c r="EMA27" s="251"/>
      <c r="EMB27" s="251"/>
      <c r="EMC27" s="250"/>
      <c r="EMD27" s="251"/>
      <c r="EME27" s="251"/>
      <c r="EMF27" s="251"/>
      <c r="EMG27" s="251"/>
      <c r="EMH27" s="250"/>
      <c r="EMI27" s="251"/>
      <c r="EMJ27" s="251"/>
      <c r="EMK27" s="251"/>
      <c r="EML27" s="251"/>
      <c r="EMM27" s="250"/>
      <c r="EMN27" s="251"/>
      <c r="EMO27" s="251"/>
      <c r="EMP27" s="251"/>
      <c r="EMQ27" s="251"/>
      <c r="EMR27" s="250"/>
      <c r="EMS27" s="251"/>
      <c r="EMT27" s="251"/>
      <c r="EMU27" s="251"/>
      <c r="EMV27" s="251"/>
      <c r="EMW27" s="250"/>
      <c r="EMX27" s="251"/>
      <c r="EMY27" s="251"/>
      <c r="EMZ27" s="251"/>
      <c r="ENA27" s="251"/>
      <c r="ENB27" s="250"/>
      <c r="ENC27" s="251"/>
      <c r="END27" s="251"/>
      <c r="ENE27" s="251"/>
      <c r="ENF27" s="251"/>
      <c r="ENG27" s="250"/>
      <c r="ENH27" s="251"/>
      <c r="ENI27" s="251"/>
      <c r="ENJ27" s="251"/>
      <c r="ENK27" s="251"/>
      <c r="ENL27" s="250"/>
      <c r="ENM27" s="251"/>
      <c r="ENN27" s="251"/>
      <c r="ENO27" s="251"/>
      <c r="ENP27" s="251"/>
      <c r="ENQ27" s="250"/>
      <c r="ENR27" s="251"/>
      <c r="ENS27" s="251"/>
      <c r="ENT27" s="251"/>
      <c r="ENU27" s="251"/>
      <c r="ENV27" s="250"/>
      <c r="ENW27" s="251"/>
      <c r="ENX27" s="251"/>
      <c r="ENY27" s="251"/>
      <c r="ENZ27" s="251"/>
      <c r="EOA27" s="250"/>
      <c r="EOB27" s="251"/>
      <c r="EOC27" s="251"/>
      <c r="EOD27" s="251"/>
      <c r="EOE27" s="251"/>
      <c r="EOF27" s="250"/>
      <c r="EOG27" s="251"/>
      <c r="EOH27" s="251"/>
      <c r="EOI27" s="251"/>
      <c r="EOJ27" s="251"/>
      <c r="EOK27" s="250"/>
      <c r="EOL27" s="251"/>
      <c r="EOM27" s="251"/>
      <c r="EON27" s="251"/>
      <c r="EOO27" s="251"/>
      <c r="EOP27" s="250"/>
      <c r="EOQ27" s="251"/>
      <c r="EOR27" s="251"/>
      <c r="EOS27" s="251"/>
      <c r="EOT27" s="251"/>
      <c r="EOU27" s="250"/>
      <c r="EOV27" s="251"/>
      <c r="EOW27" s="251"/>
      <c r="EOX27" s="251"/>
      <c r="EOY27" s="251"/>
      <c r="EOZ27" s="250"/>
      <c r="EPA27" s="251"/>
      <c r="EPB27" s="251"/>
      <c r="EPC27" s="251"/>
      <c r="EPD27" s="251"/>
      <c r="EPE27" s="250"/>
      <c r="EPF27" s="251"/>
      <c r="EPG27" s="251"/>
      <c r="EPH27" s="251"/>
      <c r="EPI27" s="251"/>
      <c r="EPJ27" s="250"/>
      <c r="EPK27" s="251"/>
      <c r="EPL27" s="251"/>
      <c r="EPM27" s="251"/>
      <c r="EPN27" s="251"/>
      <c r="EPO27" s="250"/>
      <c r="EPP27" s="251"/>
      <c r="EPQ27" s="251"/>
      <c r="EPR27" s="251"/>
      <c r="EPS27" s="251"/>
      <c r="EPT27" s="250"/>
      <c r="EPU27" s="251"/>
      <c r="EPV27" s="251"/>
      <c r="EPW27" s="251"/>
      <c r="EPX27" s="251"/>
      <c r="EPY27" s="250"/>
      <c r="EPZ27" s="251"/>
      <c r="EQA27" s="251"/>
      <c r="EQB27" s="251"/>
      <c r="EQC27" s="251"/>
      <c r="EQD27" s="250"/>
      <c r="EQE27" s="251"/>
      <c r="EQF27" s="251"/>
      <c r="EQG27" s="251"/>
      <c r="EQH27" s="251"/>
      <c r="EQI27" s="250"/>
      <c r="EQJ27" s="251"/>
      <c r="EQK27" s="251"/>
      <c r="EQL27" s="251"/>
      <c r="EQM27" s="251"/>
      <c r="EQN27" s="250"/>
      <c r="EQO27" s="251"/>
      <c r="EQP27" s="251"/>
      <c r="EQQ27" s="251"/>
      <c r="EQR27" s="251"/>
      <c r="EQS27" s="250"/>
      <c r="EQT27" s="251"/>
      <c r="EQU27" s="251"/>
      <c r="EQV27" s="251"/>
      <c r="EQW27" s="251"/>
      <c r="EQX27" s="250"/>
      <c r="EQY27" s="251"/>
      <c r="EQZ27" s="251"/>
      <c r="ERA27" s="251"/>
      <c r="ERB27" s="251"/>
      <c r="ERC27" s="250"/>
      <c r="ERD27" s="251"/>
      <c r="ERE27" s="251"/>
      <c r="ERF27" s="251"/>
      <c r="ERG27" s="251"/>
      <c r="ERH27" s="250"/>
      <c r="ERI27" s="251"/>
      <c r="ERJ27" s="251"/>
      <c r="ERK27" s="251"/>
      <c r="ERL27" s="251"/>
      <c r="ERM27" s="250"/>
      <c r="ERN27" s="251"/>
      <c r="ERO27" s="251"/>
      <c r="ERP27" s="251"/>
      <c r="ERQ27" s="251"/>
      <c r="ERR27" s="250"/>
      <c r="ERS27" s="251"/>
      <c r="ERT27" s="251"/>
      <c r="ERU27" s="251"/>
      <c r="ERV27" s="251"/>
      <c r="ERW27" s="250"/>
      <c r="ERX27" s="251"/>
      <c r="ERY27" s="251"/>
      <c r="ERZ27" s="251"/>
      <c r="ESA27" s="251"/>
      <c r="ESB27" s="250"/>
      <c r="ESC27" s="251"/>
      <c r="ESD27" s="251"/>
      <c r="ESE27" s="251"/>
      <c r="ESF27" s="251"/>
      <c r="ESG27" s="250"/>
      <c r="ESH27" s="251"/>
      <c r="ESI27" s="251"/>
      <c r="ESJ27" s="251"/>
      <c r="ESK27" s="251"/>
      <c r="ESL27" s="250"/>
      <c r="ESM27" s="251"/>
      <c r="ESN27" s="251"/>
      <c r="ESO27" s="251"/>
      <c r="ESP27" s="251"/>
      <c r="ESQ27" s="250"/>
      <c r="ESR27" s="251"/>
      <c r="ESS27" s="251"/>
      <c r="EST27" s="251"/>
      <c r="ESU27" s="251"/>
      <c r="ESV27" s="250"/>
      <c r="ESW27" s="251"/>
      <c r="ESX27" s="251"/>
      <c r="ESY27" s="251"/>
      <c r="ESZ27" s="251"/>
      <c r="ETA27" s="250"/>
      <c r="ETB27" s="251"/>
      <c r="ETC27" s="251"/>
      <c r="ETD27" s="251"/>
      <c r="ETE27" s="251"/>
      <c r="ETF27" s="250"/>
      <c r="ETG27" s="251"/>
      <c r="ETH27" s="251"/>
      <c r="ETI27" s="251"/>
      <c r="ETJ27" s="251"/>
      <c r="ETK27" s="250"/>
      <c r="ETL27" s="251"/>
      <c r="ETM27" s="251"/>
      <c r="ETN27" s="251"/>
      <c r="ETO27" s="251"/>
      <c r="ETP27" s="250"/>
      <c r="ETQ27" s="251"/>
      <c r="ETR27" s="251"/>
      <c r="ETS27" s="251"/>
      <c r="ETT27" s="251"/>
      <c r="ETU27" s="250"/>
      <c r="ETV27" s="251"/>
      <c r="ETW27" s="251"/>
      <c r="ETX27" s="251"/>
      <c r="ETY27" s="251"/>
      <c r="ETZ27" s="250"/>
      <c r="EUA27" s="251"/>
      <c r="EUB27" s="251"/>
      <c r="EUC27" s="251"/>
      <c r="EUD27" s="251"/>
      <c r="EUE27" s="250"/>
      <c r="EUF27" s="251"/>
      <c r="EUG27" s="251"/>
      <c r="EUH27" s="251"/>
      <c r="EUI27" s="251"/>
      <c r="EUJ27" s="250"/>
      <c r="EUK27" s="251"/>
      <c r="EUL27" s="251"/>
      <c r="EUM27" s="251"/>
      <c r="EUN27" s="251"/>
      <c r="EUO27" s="250"/>
      <c r="EUP27" s="251"/>
      <c r="EUQ27" s="251"/>
      <c r="EUR27" s="251"/>
      <c r="EUS27" s="251"/>
      <c r="EUT27" s="250"/>
      <c r="EUU27" s="251"/>
      <c r="EUV27" s="251"/>
      <c r="EUW27" s="251"/>
      <c r="EUX27" s="251"/>
      <c r="EUY27" s="250"/>
      <c r="EUZ27" s="251"/>
      <c r="EVA27" s="251"/>
      <c r="EVB27" s="251"/>
      <c r="EVC27" s="251"/>
      <c r="EVD27" s="250"/>
      <c r="EVE27" s="251"/>
      <c r="EVF27" s="251"/>
      <c r="EVG27" s="251"/>
      <c r="EVH27" s="251"/>
      <c r="EVI27" s="250"/>
      <c r="EVJ27" s="251"/>
      <c r="EVK27" s="251"/>
      <c r="EVL27" s="251"/>
      <c r="EVM27" s="251"/>
      <c r="EVN27" s="250"/>
      <c r="EVO27" s="251"/>
      <c r="EVP27" s="251"/>
      <c r="EVQ27" s="251"/>
      <c r="EVR27" s="251"/>
      <c r="EVS27" s="250"/>
      <c r="EVT27" s="251"/>
      <c r="EVU27" s="251"/>
      <c r="EVV27" s="251"/>
      <c r="EVW27" s="251"/>
      <c r="EVX27" s="250"/>
      <c r="EVY27" s="251"/>
      <c r="EVZ27" s="251"/>
      <c r="EWA27" s="251"/>
      <c r="EWB27" s="251"/>
      <c r="EWC27" s="250"/>
      <c r="EWD27" s="251"/>
      <c r="EWE27" s="251"/>
      <c r="EWF27" s="251"/>
      <c r="EWG27" s="251"/>
      <c r="EWH27" s="250"/>
      <c r="EWI27" s="251"/>
      <c r="EWJ27" s="251"/>
      <c r="EWK27" s="251"/>
      <c r="EWL27" s="251"/>
      <c r="EWM27" s="250"/>
      <c r="EWN27" s="251"/>
      <c r="EWO27" s="251"/>
      <c r="EWP27" s="251"/>
      <c r="EWQ27" s="251"/>
      <c r="EWR27" s="250"/>
      <c r="EWS27" s="251"/>
      <c r="EWT27" s="251"/>
      <c r="EWU27" s="251"/>
      <c r="EWV27" s="251"/>
      <c r="EWW27" s="250"/>
      <c r="EWX27" s="251"/>
      <c r="EWY27" s="251"/>
      <c r="EWZ27" s="251"/>
      <c r="EXA27" s="251"/>
      <c r="EXB27" s="250"/>
      <c r="EXC27" s="251"/>
      <c r="EXD27" s="251"/>
      <c r="EXE27" s="251"/>
      <c r="EXF27" s="251"/>
      <c r="EXG27" s="250"/>
      <c r="EXH27" s="251"/>
      <c r="EXI27" s="251"/>
      <c r="EXJ27" s="251"/>
      <c r="EXK27" s="251"/>
      <c r="EXL27" s="250"/>
      <c r="EXM27" s="251"/>
      <c r="EXN27" s="251"/>
      <c r="EXO27" s="251"/>
      <c r="EXP27" s="251"/>
      <c r="EXQ27" s="250"/>
      <c r="EXR27" s="251"/>
      <c r="EXS27" s="251"/>
      <c r="EXT27" s="251"/>
      <c r="EXU27" s="251"/>
      <c r="EXV27" s="250"/>
      <c r="EXW27" s="251"/>
      <c r="EXX27" s="251"/>
      <c r="EXY27" s="251"/>
      <c r="EXZ27" s="251"/>
      <c r="EYA27" s="250"/>
      <c r="EYB27" s="251"/>
      <c r="EYC27" s="251"/>
      <c r="EYD27" s="251"/>
      <c r="EYE27" s="251"/>
      <c r="EYF27" s="250"/>
      <c r="EYG27" s="251"/>
      <c r="EYH27" s="251"/>
      <c r="EYI27" s="251"/>
      <c r="EYJ27" s="251"/>
      <c r="EYK27" s="250"/>
      <c r="EYL27" s="251"/>
      <c r="EYM27" s="251"/>
      <c r="EYN27" s="251"/>
      <c r="EYO27" s="251"/>
      <c r="EYP27" s="250"/>
      <c r="EYQ27" s="251"/>
      <c r="EYR27" s="251"/>
      <c r="EYS27" s="251"/>
      <c r="EYT27" s="251"/>
      <c r="EYU27" s="250"/>
      <c r="EYV27" s="251"/>
      <c r="EYW27" s="251"/>
      <c r="EYX27" s="251"/>
      <c r="EYY27" s="251"/>
      <c r="EYZ27" s="250"/>
      <c r="EZA27" s="251"/>
      <c r="EZB27" s="251"/>
      <c r="EZC27" s="251"/>
      <c r="EZD27" s="251"/>
      <c r="EZE27" s="250"/>
      <c r="EZF27" s="251"/>
      <c r="EZG27" s="251"/>
      <c r="EZH27" s="251"/>
      <c r="EZI27" s="251"/>
      <c r="EZJ27" s="250"/>
      <c r="EZK27" s="251"/>
      <c r="EZL27" s="251"/>
      <c r="EZM27" s="251"/>
      <c r="EZN27" s="251"/>
      <c r="EZO27" s="250"/>
      <c r="EZP27" s="251"/>
      <c r="EZQ27" s="251"/>
      <c r="EZR27" s="251"/>
      <c r="EZS27" s="251"/>
      <c r="EZT27" s="250"/>
      <c r="EZU27" s="251"/>
      <c r="EZV27" s="251"/>
      <c r="EZW27" s="251"/>
      <c r="EZX27" s="251"/>
      <c r="EZY27" s="250"/>
      <c r="EZZ27" s="251"/>
      <c r="FAA27" s="251"/>
      <c r="FAB27" s="251"/>
      <c r="FAC27" s="251"/>
      <c r="FAD27" s="250"/>
      <c r="FAE27" s="251"/>
      <c r="FAF27" s="251"/>
      <c r="FAG27" s="251"/>
      <c r="FAH27" s="251"/>
      <c r="FAI27" s="250"/>
      <c r="FAJ27" s="251"/>
      <c r="FAK27" s="251"/>
      <c r="FAL27" s="251"/>
      <c r="FAM27" s="251"/>
      <c r="FAN27" s="250"/>
      <c r="FAO27" s="251"/>
      <c r="FAP27" s="251"/>
      <c r="FAQ27" s="251"/>
      <c r="FAR27" s="251"/>
      <c r="FAS27" s="250"/>
      <c r="FAT27" s="251"/>
      <c r="FAU27" s="251"/>
      <c r="FAV27" s="251"/>
      <c r="FAW27" s="251"/>
      <c r="FAX27" s="250"/>
      <c r="FAY27" s="251"/>
      <c r="FAZ27" s="251"/>
      <c r="FBA27" s="251"/>
      <c r="FBB27" s="251"/>
      <c r="FBC27" s="250"/>
      <c r="FBD27" s="251"/>
      <c r="FBE27" s="251"/>
      <c r="FBF27" s="251"/>
      <c r="FBG27" s="251"/>
      <c r="FBH27" s="250"/>
      <c r="FBI27" s="251"/>
      <c r="FBJ27" s="251"/>
      <c r="FBK27" s="251"/>
      <c r="FBL27" s="251"/>
      <c r="FBM27" s="250"/>
      <c r="FBN27" s="251"/>
      <c r="FBO27" s="251"/>
      <c r="FBP27" s="251"/>
      <c r="FBQ27" s="251"/>
      <c r="FBR27" s="250"/>
      <c r="FBS27" s="251"/>
      <c r="FBT27" s="251"/>
      <c r="FBU27" s="251"/>
      <c r="FBV27" s="251"/>
      <c r="FBW27" s="250"/>
      <c r="FBX27" s="251"/>
      <c r="FBY27" s="251"/>
      <c r="FBZ27" s="251"/>
      <c r="FCA27" s="251"/>
      <c r="FCB27" s="250"/>
      <c r="FCC27" s="251"/>
      <c r="FCD27" s="251"/>
      <c r="FCE27" s="251"/>
      <c r="FCF27" s="251"/>
      <c r="FCG27" s="250"/>
      <c r="FCH27" s="251"/>
      <c r="FCI27" s="251"/>
      <c r="FCJ27" s="251"/>
      <c r="FCK27" s="251"/>
      <c r="FCL27" s="250"/>
      <c r="FCM27" s="251"/>
      <c r="FCN27" s="251"/>
      <c r="FCO27" s="251"/>
      <c r="FCP27" s="251"/>
      <c r="FCQ27" s="250"/>
      <c r="FCR27" s="251"/>
      <c r="FCS27" s="251"/>
      <c r="FCT27" s="251"/>
      <c r="FCU27" s="251"/>
      <c r="FCV27" s="250"/>
      <c r="FCW27" s="251"/>
      <c r="FCX27" s="251"/>
      <c r="FCY27" s="251"/>
      <c r="FCZ27" s="251"/>
      <c r="FDA27" s="250"/>
      <c r="FDB27" s="251"/>
      <c r="FDC27" s="251"/>
      <c r="FDD27" s="251"/>
      <c r="FDE27" s="251"/>
      <c r="FDF27" s="250"/>
      <c r="FDG27" s="251"/>
      <c r="FDH27" s="251"/>
      <c r="FDI27" s="251"/>
      <c r="FDJ27" s="251"/>
      <c r="FDK27" s="250"/>
      <c r="FDL27" s="251"/>
      <c r="FDM27" s="251"/>
      <c r="FDN27" s="251"/>
      <c r="FDO27" s="251"/>
      <c r="FDP27" s="250"/>
      <c r="FDQ27" s="251"/>
      <c r="FDR27" s="251"/>
      <c r="FDS27" s="251"/>
      <c r="FDT27" s="251"/>
      <c r="FDU27" s="250"/>
      <c r="FDV27" s="251"/>
      <c r="FDW27" s="251"/>
      <c r="FDX27" s="251"/>
      <c r="FDY27" s="251"/>
      <c r="FDZ27" s="250"/>
      <c r="FEA27" s="251"/>
      <c r="FEB27" s="251"/>
      <c r="FEC27" s="251"/>
      <c r="FED27" s="251"/>
      <c r="FEE27" s="250"/>
      <c r="FEF27" s="251"/>
      <c r="FEG27" s="251"/>
      <c r="FEH27" s="251"/>
      <c r="FEI27" s="251"/>
      <c r="FEJ27" s="250"/>
      <c r="FEK27" s="251"/>
      <c r="FEL27" s="251"/>
      <c r="FEM27" s="251"/>
      <c r="FEN27" s="251"/>
      <c r="FEO27" s="250"/>
      <c r="FEP27" s="251"/>
      <c r="FEQ27" s="251"/>
      <c r="FER27" s="251"/>
      <c r="FES27" s="251"/>
      <c r="FET27" s="250"/>
      <c r="FEU27" s="251"/>
      <c r="FEV27" s="251"/>
      <c r="FEW27" s="251"/>
      <c r="FEX27" s="251"/>
      <c r="FEY27" s="250"/>
      <c r="FEZ27" s="251"/>
      <c r="FFA27" s="251"/>
      <c r="FFB27" s="251"/>
      <c r="FFC27" s="251"/>
      <c r="FFD27" s="250"/>
      <c r="FFE27" s="251"/>
      <c r="FFF27" s="251"/>
      <c r="FFG27" s="251"/>
      <c r="FFH27" s="251"/>
      <c r="FFI27" s="250"/>
      <c r="FFJ27" s="251"/>
      <c r="FFK27" s="251"/>
      <c r="FFL27" s="251"/>
      <c r="FFM27" s="251"/>
      <c r="FFN27" s="250"/>
      <c r="FFO27" s="251"/>
      <c r="FFP27" s="251"/>
      <c r="FFQ27" s="251"/>
      <c r="FFR27" s="251"/>
      <c r="FFS27" s="250"/>
      <c r="FFT27" s="251"/>
      <c r="FFU27" s="251"/>
      <c r="FFV27" s="251"/>
      <c r="FFW27" s="251"/>
      <c r="FFX27" s="250"/>
      <c r="FFY27" s="251"/>
      <c r="FFZ27" s="251"/>
      <c r="FGA27" s="251"/>
      <c r="FGB27" s="251"/>
      <c r="FGC27" s="250"/>
      <c r="FGD27" s="251"/>
      <c r="FGE27" s="251"/>
      <c r="FGF27" s="251"/>
      <c r="FGG27" s="251"/>
      <c r="FGH27" s="250"/>
      <c r="FGI27" s="251"/>
      <c r="FGJ27" s="251"/>
      <c r="FGK27" s="251"/>
      <c r="FGL27" s="251"/>
      <c r="FGM27" s="250"/>
      <c r="FGN27" s="251"/>
      <c r="FGO27" s="251"/>
      <c r="FGP27" s="251"/>
      <c r="FGQ27" s="251"/>
      <c r="FGR27" s="250"/>
      <c r="FGS27" s="251"/>
      <c r="FGT27" s="251"/>
      <c r="FGU27" s="251"/>
      <c r="FGV27" s="251"/>
      <c r="FGW27" s="250"/>
      <c r="FGX27" s="251"/>
      <c r="FGY27" s="251"/>
      <c r="FGZ27" s="251"/>
      <c r="FHA27" s="251"/>
      <c r="FHB27" s="250"/>
      <c r="FHC27" s="251"/>
      <c r="FHD27" s="251"/>
      <c r="FHE27" s="251"/>
      <c r="FHF27" s="251"/>
      <c r="FHG27" s="250"/>
      <c r="FHH27" s="251"/>
      <c r="FHI27" s="251"/>
      <c r="FHJ27" s="251"/>
      <c r="FHK27" s="251"/>
      <c r="FHL27" s="250"/>
      <c r="FHM27" s="251"/>
      <c r="FHN27" s="251"/>
      <c r="FHO27" s="251"/>
      <c r="FHP27" s="251"/>
      <c r="FHQ27" s="250"/>
      <c r="FHR27" s="251"/>
      <c r="FHS27" s="251"/>
      <c r="FHT27" s="251"/>
      <c r="FHU27" s="251"/>
      <c r="FHV27" s="250"/>
      <c r="FHW27" s="251"/>
      <c r="FHX27" s="251"/>
      <c r="FHY27" s="251"/>
      <c r="FHZ27" s="251"/>
      <c r="FIA27" s="250"/>
      <c r="FIB27" s="251"/>
      <c r="FIC27" s="251"/>
      <c r="FID27" s="251"/>
      <c r="FIE27" s="251"/>
      <c r="FIF27" s="250"/>
      <c r="FIG27" s="251"/>
      <c r="FIH27" s="251"/>
      <c r="FII27" s="251"/>
      <c r="FIJ27" s="251"/>
      <c r="FIK27" s="250"/>
      <c r="FIL27" s="251"/>
      <c r="FIM27" s="251"/>
      <c r="FIN27" s="251"/>
      <c r="FIO27" s="251"/>
      <c r="FIP27" s="250"/>
      <c r="FIQ27" s="251"/>
      <c r="FIR27" s="251"/>
      <c r="FIS27" s="251"/>
      <c r="FIT27" s="251"/>
      <c r="FIU27" s="250"/>
      <c r="FIV27" s="251"/>
      <c r="FIW27" s="251"/>
      <c r="FIX27" s="251"/>
      <c r="FIY27" s="251"/>
      <c r="FIZ27" s="250"/>
      <c r="FJA27" s="251"/>
      <c r="FJB27" s="251"/>
      <c r="FJC27" s="251"/>
      <c r="FJD27" s="251"/>
      <c r="FJE27" s="250"/>
      <c r="FJF27" s="251"/>
      <c r="FJG27" s="251"/>
      <c r="FJH27" s="251"/>
      <c r="FJI27" s="251"/>
      <c r="FJJ27" s="250"/>
      <c r="FJK27" s="251"/>
      <c r="FJL27" s="251"/>
      <c r="FJM27" s="251"/>
      <c r="FJN27" s="251"/>
      <c r="FJO27" s="250"/>
      <c r="FJP27" s="251"/>
      <c r="FJQ27" s="251"/>
      <c r="FJR27" s="251"/>
      <c r="FJS27" s="251"/>
      <c r="FJT27" s="250"/>
      <c r="FJU27" s="251"/>
      <c r="FJV27" s="251"/>
      <c r="FJW27" s="251"/>
      <c r="FJX27" s="251"/>
      <c r="FJY27" s="250"/>
      <c r="FJZ27" s="251"/>
      <c r="FKA27" s="251"/>
      <c r="FKB27" s="251"/>
      <c r="FKC27" s="251"/>
      <c r="FKD27" s="250"/>
      <c r="FKE27" s="251"/>
      <c r="FKF27" s="251"/>
      <c r="FKG27" s="251"/>
      <c r="FKH27" s="251"/>
      <c r="FKI27" s="250"/>
      <c r="FKJ27" s="251"/>
      <c r="FKK27" s="251"/>
      <c r="FKL27" s="251"/>
      <c r="FKM27" s="251"/>
      <c r="FKN27" s="250"/>
      <c r="FKO27" s="251"/>
      <c r="FKP27" s="251"/>
      <c r="FKQ27" s="251"/>
      <c r="FKR27" s="251"/>
      <c r="FKS27" s="250"/>
      <c r="FKT27" s="251"/>
      <c r="FKU27" s="251"/>
      <c r="FKV27" s="251"/>
      <c r="FKW27" s="251"/>
      <c r="FKX27" s="250"/>
      <c r="FKY27" s="251"/>
      <c r="FKZ27" s="251"/>
      <c r="FLA27" s="251"/>
      <c r="FLB27" s="251"/>
      <c r="FLC27" s="250"/>
      <c r="FLD27" s="251"/>
      <c r="FLE27" s="251"/>
      <c r="FLF27" s="251"/>
      <c r="FLG27" s="251"/>
      <c r="FLH27" s="250"/>
      <c r="FLI27" s="251"/>
      <c r="FLJ27" s="251"/>
      <c r="FLK27" s="251"/>
      <c r="FLL27" s="251"/>
      <c r="FLM27" s="250"/>
      <c r="FLN27" s="251"/>
      <c r="FLO27" s="251"/>
      <c r="FLP27" s="251"/>
      <c r="FLQ27" s="251"/>
      <c r="FLR27" s="250"/>
      <c r="FLS27" s="251"/>
      <c r="FLT27" s="251"/>
      <c r="FLU27" s="251"/>
      <c r="FLV27" s="251"/>
      <c r="FLW27" s="250"/>
      <c r="FLX27" s="251"/>
      <c r="FLY27" s="251"/>
      <c r="FLZ27" s="251"/>
      <c r="FMA27" s="251"/>
      <c r="FMB27" s="250"/>
      <c r="FMC27" s="251"/>
      <c r="FMD27" s="251"/>
      <c r="FME27" s="251"/>
      <c r="FMF27" s="251"/>
      <c r="FMG27" s="250"/>
      <c r="FMH27" s="251"/>
      <c r="FMI27" s="251"/>
      <c r="FMJ27" s="251"/>
      <c r="FMK27" s="251"/>
      <c r="FML27" s="250"/>
      <c r="FMM27" s="251"/>
      <c r="FMN27" s="251"/>
      <c r="FMO27" s="251"/>
      <c r="FMP27" s="251"/>
      <c r="FMQ27" s="250"/>
      <c r="FMR27" s="251"/>
      <c r="FMS27" s="251"/>
      <c r="FMT27" s="251"/>
      <c r="FMU27" s="251"/>
      <c r="FMV27" s="250"/>
      <c r="FMW27" s="251"/>
      <c r="FMX27" s="251"/>
      <c r="FMY27" s="251"/>
      <c r="FMZ27" s="251"/>
      <c r="FNA27" s="250"/>
      <c r="FNB27" s="251"/>
      <c r="FNC27" s="251"/>
      <c r="FND27" s="251"/>
      <c r="FNE27" s="251"/>
      <c r="FNF27" s="250"/>
      <c r="FNG27" s="251"/>
      <c r="FNH27" s="251"/>
      <c r="FNI27" s="251"/>
      <c r="FNJ27" s="251"/>
      <c r="FNK27" s="250"/>
      <c r="FNL27" s="251"/>
      <c r="FNM27" s="251"/>
      <c r="FNN27" s="251"/>
      <c r="FNO27" s="251"/>
      <c r="FNP27" s="250"/>
      <c r="FNQ27" s="251"/>
      <c r="FNR27" s="251"/>
      <c r="FNS27" s="251"/>
      <c r="FNT27" s="251"/>
      <c r="FNU27" s="250"/>
      <c r="FNV27" s="251"/>
      <c r="FNW27" s="251"/>
      <c r="FNX27" s="251"/>
      <c r="FNY27" s="251"/>
      <c r="FNZ27" s="250"/>
      <c r="FOA27" s="251"/>
      <c r="FOB27" s="251"/>
      <c r="FOC27" s="251"/>
      <c r="FOD27" s="251"/>
      <c r="FOE27" s="250"/>
      <c r="FOF27" s="251"/>
      <c r="FOG27" s="251"/>
      <c r="FOH27" s="251"/>
      <c r="FOI27" s="251"/>
      <c r="FOJ27" s="250"/>
      <c r="FOK27" s="251"/>
      <c r="FOL27" s="251"/>
      <c r="FOM27" s="251"/>
      <c r="FON27" s="251"/>
      <c r="FOO27" s="250"/>
      <c r="FOP27" s="251"/>
      <c r="FOQ27" s="251"/>
      <c r="FOR27" s="251"/>
      <c r="FOS27" s="251"/>
      <c r="FOT27" s="250"/>
      <c r="FOU27" s="251"/>
      <c r="FOV27" s="251"/>
      <c r="FOW27" s="251"/>
      <c r="FOX27" s="251"/>
      <c r="FOY27" s="250"/>
      <c r="FOZ27" s="251"/>
      <c r="FPA27" s="251"/>
      <c r="FPB27" s="251"/>
      <c r="FPC27" s="251"/>
      <c r="FPD27" s="250"/>
      <c r="FPE27" s="251"/>
      <c r="FPF27" s="251"/>
      <c r="FPG27" s="251"/>
      <c r="FPH27" s="251"/>
      <c r="FPI27" s="250"/>
      <c r="FPJ27" s="251"/>
      <c r="FPK27" s="251"/>
      <c r="FPL27" s="251"/>
      <c r="FPM27" s="251"/>
      <c r="FPN27" s="250"/>
      <c r="FPO27" s="251"/>
      <c r="FPP27" s="251"/>
      <c r="FPQ27" s="251"/>
      <c r="FPR27" s="251"/>
      <c r="FPS27" s="250"/>
      <c r="FPT27" s="251"/>
      <c r="FPU27" s="251"/>
      <c r="FPV27" s="251"/>
      <c r="FPW27" s="251"/>
      <c r="FPX27" s="250"/>
      <c r="FPY27" s="251"/>
      <c r="FPZ27" s="251"/>
      <c r="FQA27" s="251"/>
      <c r="FQB27" s="251"/>
      <c r="FQC27" s="250"/>
      <c r="FQD27" s="251"/>
      <c r="FQE27" s="251"/>
      <c r="FQF27" s="251"/>
      <c r="FQG27" s="251"/>
      <c r="FQH27" s="250"/>
      <c r="FQI27" s="251"/>
      <c r="FQJ27" s="251"/>
      <c r="FQK27" s="251"/>
      <c r="FQL27" s="251"/>
      <c r="FQM27" s="250"/>
      <c r="FQN27" s="251"/>
      <c r="FQO27" s="251"/>
      <c r="FQP27" s="251"/>
      <c r="FQQ27" s="251"/>
      <c r="FQR27" s="250"/>
      <c r="FQS27" s="251"/>
      <c r="FQT27" s="251"/>
      <c r="FQU27" s="251"/>
      <c r="FQV27" s="251"/>
      <c r="FQW27" s="250"/>
      <c r="FQX27" s="251"/>
      <c r="FQY27" s="251"/>
      <c r="FQZ27" s="251"/>
      <c r="FRA27" s="251"/>
      <c r="FRB27" s="250"/>
      <c r="FRC27" s="251"/>
      <c r="FRD27" s="251"/>
      <c r="FRE27" s="251"/>
      <c r="FRF27" s="251"/>
      <c r="FRG27" s="250"/>
      <c r="FRH27" s="251"/>
      <c r="FRI27" s="251"/>
      <c r="FRJ27" s="251"/>
      <c r="FRK27" s="251"/>
      <c r="FRL27" s="250"/>
      <c r="FRM27" s="251"/>
      <c r="FRN27" s="251"/>
      <c r="FRO27" s="251"/>
      <c r="FRP27" s="251"/>
      <c r="FRQ27" s="250"/>
      <c r="FRR27" s="251"/>
      <c r="FRS27" s="251"/>
      <c r="FRT27" s="251"/>
      <c r="FRU27" s="251"/>
      <c r="FRV27" s="250"/>
      <c r="FRW27" s="251"/>
      <c r="FRX27" s="251"/>
      <c r="FRY27" s="251"/>
      <c r="FRZ27" s="251"/>
      <c r="FSA27" s="250"/>
      <c r="FSB27" s="251"/>
      <c r="FSC27" s="251"/>
      <c r="FSD27" s="251"/>
      <c r="FSE27" s="251"/>
      <c r="FSF27" s="250"/>
      <c r="FSG27" s="251"/>
      <c r="FSH27" s="251"/>
      <c r="FSI27" s="251"/>
      <c r="FSJ27" s="251"/>
      <c r="FSK27" s="250"/>
      <c r="FSL27" s="251"/>
      <c r="FSM27" s="251"/>
      <c r="FSN27" s="251"/>
      <c r="FSO27" s="251"/>
      <c r="FSP27" s="250"/>
      <c r="FSQ27" s="251"/>
      <c r="FSR27" s="251"/>
      <c r="FSS27" s="251"/>
      <c r="FST27" s="251"/>
      <c r="FSU27" s="250"/>
      <c r="FSV27" s="251"/>
      <c r="FSW27" s="251"/>
      <c r="FSX27" s="251"/>
      <c r="FSY27" s="251"/>
      <c r="FSZ27" s="250"/>
      <c r="FTA27" s="251"/>
      <c r="FTB27" s="251"/>
      <c r="FTC27" s="251"/>
      <c r="FTD27" s="251"/>
      <c r="FTE27" s="250"/>
      <c r="FTF27" s="251"/>
      <c r="FTG27" s="251"/>
      <c r="FTH27" s="251"/>
      <c r="FTI27" s="251"/>
      <c r="FTJ27" s="250"/>
      <c r="FTK27" s="251"/>
      <c r="FTL27" s="251"/>
      <c r="FTM27" s="251"/>
      <c r="FTN27" s="251"/>
      <c r="FTO27" s="250"/>
      <c r="FTP27" s="251"/>
      <c r="FTQ27" s="251"/>
      <c r="FTR27" s="251"/>
      <c r="FTS27" s="251"/>
      <c r="FTT27" s="250"/>
      <c r="FTU27" s="251"/>
      <c r="FTV27" s="251"/>
      <c r="FTW27" s="251"/>
      <c r="FTX27" s="251"/>
      <c r="FTY27" s="250"/>
      <c r="FTZ27" s="251"/>
      <c r="FUA27" s="251"/>
      <c r="FUB27" s="251"/>
      <c r="FUC27" s="251"/>
      <c r="FUD27" s="250"/>
      <c r="FUE27" s="251"/>
      <c r="FUF27" s="251"/>
      <c r="FUG27" s="251"/>
      <c r="FUH27" s="251"/>
      <c r="FUI27" s="250"/>
      <c r="FUJ27" s="251"/>
      <c r="FUK27" s="251"/>
      <c r="FUL27" s="251"/>
      <c r="FUM27" s="251"/>
      <c r="FUN27" s="250"/>
      <c r="FUO27" s="251"/>
      <c r="FUP27" s="251"/>
      <c r="FUQ27" s="251"/>
      <c r="FUR27" s="251"/>
      <c r="FUS27" s="250"/>
      <c r="FUT27" s="251"/>
      <c r="FUU27" s="251"/>
      <c r="FUV27" s="251"/>
      <c r="FUW27" s="251"/>
      <c r="FUX27" s="250"/>
      <c r="FUY27" s="251"/>
      <c r="FUZ27" s="251"/>
      <c r="FVA27" s="251"/>
      <c r="FVB27" s="251"/>
      <c r="FVC27" s="250"/>
      <c r="FVD27" s="251"/>
      <c r="FVE27" s="251"/>
      <c r="FVF27" s="251"/>
      <c r="FVG27" s="251"/>
      <c r="FVH27" s="250"/>
      <c r="FVI27" s="251"/>
      <c r="FVJ27" s="251"/>
      <c r="FVK27" s="251"/>
      <c r="FVL27" s="251"/>
      <c r="FVM27" s="250"/>
      <c r="FVN27" s="251"/>
      <c r="FVO27" s="251"/>
      <c r="FVP27" s="251"/>
      <c r="FVQ27" s="251"/>
      <c r="FVR27" s="250"/>
      <c r="FVS27" s="251"/>
      <c r="FVT27" s="251"/>
      <c r="FVU27" s="251"/>
      <c r="FVV27" s="251"/>
      <c r="FVW27" s="250"/>
      <c r="FVX27" s="251"/>
      <c r="FVY27" s="251"/>
      <c r="FVZ27" s="251"/>
      <c r="FWA27" s="251"/>
      <c r="FWB27" s="250"/>
      <c r="FWC27" s="251"/>
      <c r="FWD27" s="251"/>
      <c r="FWE27" s="251"/>
      <c r="FWF27" s="251"/>
      <c r="FWG27" s="250"/>
      <c r="FWH27" s="251"/>
      <c r="FWI27" s="251"/>
      <c r="FWJ27" s="251"/>
      <c r="FWK27" s="251"/>
      <c r="FWL27" s="250"/>
      <c r="FWM27" s="251"/>
      <c r="FWN27" s="251"/>
      <c r="FWO27" s="251"/>
      <c r="FWP27" s="251"/>
      <c r="FWQ27" s="250"/>
      <c r="FWR27" s="251"/>
      <c r="FWS27" s="251"/>
      <c r="FWT27" s="251"/>
      <c r="FWU27" s="251"/>
      <c r="FWV27" s="250"/>
      <c r="FWW27" s="251"/>
      <c r="FWX27" s="251"/>
      <c r="FWY27" s="251"/>
      <c r="FWZ27" s="251"/>
      <c r="FXA27" s="250"/>
      <c r="FXB27" s="251"/>
      <c r="FXC27" s="251"/>
      <c r="FXD27" s="251"/>
      <c r="FXE27" s="251"/>
      <c r="FXF27" s="250"/>
      <c r="FXG27" s="251"/>
      <c r="FXH27" s="251"/>
      <c r="FXI27" s="251"/>
      <c r="FXJ27" s="251"/>
      <c r="FXK27" s="250"/>
      <c r="FXL27" s="251"/>
      <c r="FXM27" s="251"/>
      <c r="FXN27" s="251"/>
      <c r="FXO27" s="251"/>
      <c r="FXP27" s="250"/>
      <c r="FXQ27" s="251"/>
      <c r="FXR27" s="251"/>
      <c r="FXS27" s="251"/>
      <c r="FXT27" s="251"/>
      <c r="FXU27" s="250"/>
      <c r="FXV27" s="251"/>
      <c r="FXW27" s="251"/>
      <c r="FXX27" s="251"/>
      <c r="FXY27" s="251"/>
      <c r="FXZ27" s="250"/>
      <c r="FYA27" s="251"/>
      <c r="FYB27" s="251"/>
      <c r="FYC27" s="251"/>
      <c r="FYD27" s="251"/>
      <c r="FYE27" s="250"/>
      <c r="FYF27" s="251"/>
      <c r="FYG27" s="251"/>
      <c r="FYH27" s="251"/>
      <c r="FYI27" s="251"/>
      <c r="FYJ27" s="250"/>
      <c r="FYK27" s="251"/>
      <c r="FYL27" s="251"/>
      <c r="FYM27" s="251"/>
      <c r="FYN27" s="251"/>
      <c r="FYO27" s="250"/>
      <c r="FYP27" s="251"/>
      <c r="FYQ27" s="251"/>
      <c r="FYR27" s="251"/>
      <c r="FYS27" s="251"/>
      <c r="FYT27" s="250"/>
      <c r="FYU27" s="251"/>
      <c r="FYV27" s="251"/>
      <c r="FYW27" s="251"/>
      <c r="FYX27" s="251"/>
      <c r="FYY27" s="250"/>
      <c r="FYZ27" s="251"/>
      <c r="FZA27" s="251"/>
      <c r="FZB27" s="251"/>
      <c r="FZC27" s="251"/>
      <c r="FZD27" s="250"/>
      <c r="FZE27" s="251"/>
      <c r="FZF27" s="251"/>
      <c r="FZG27" s="251"/>
      <c r="FZH27" s="251"/>
      <c r="FZI27" s="250"/>
      <c r="FZJ27" s="251"/>
      <c r="FZK27" s="251"/>
      <c r="FZL27" s="251"/>
      <c r="FZM27" s="251"/>
      <c r="FZN27" s="250"/>
      <c r="FZO27" s="251"/>
      <c r="FZP27" s="251"/>
      <c r="FZQ27" s="251"/>
      <c r="FZR27" s="251"/>
      <c r="FZS27" s="250"/>
      <c r="FZT27" s="251"/>
      <c r="FZU27" s="251"/>
      <c r="FZV27" s="251"/>
      <c r="FZW27" s="251"/>
      <c r="FZX27" s="250"/>
      <c r="FZY27" s="251"/>
      <c r="FZZ27" s="251"/>
      <c r="GAA27" s="251"/>
      <c r="GAB27" s="251"/>
      <c r="GAC27" s="250"/>
      <c r="GAD27" s="251"/>
      <c r="GAE27" s="251"/>
      <c r="GAF27" s="251"/>
      <c r="GAG27" s="251"/>
      <c r="GAH27" s="250"/>
      <c r="GAI27" s="251"/>
      <c r="GAJ27" s="251"/>
      <c r="GAK27" s="251"/>
      <c r="GAL27" s="251"/>
      <c r="GAM27" s="250"/>
      <c r="GAN27" s="251"/>
      <c r="GAO27" s="251"/>
      <c r="GAP27" s="251"/>
      <c r="GAQ27" s="251"/>
      <c r="GAR27" s="250"/>
      <c r="GAS27" s="251"/>
      <c r="GAT27" s="251"/>
      <c r="GAU27" s="251"/>
      <c r="GAV27" s="251"/>
      <c r="GAW27" s="250"/>
      <c r="GAX27" s="251"/>
      <c r="GAY27" s="251"/>
      <c r="GAZ27" s="251"/>
      <c r="GBA27" s="251"/>
      <c r="GBB27" s="250"/>
      <c r="GBC27" s="251"/>
      <c r="GBD27" s="251"/>
      <c r="GBE27" s="251"/>
      <c r="GBF27" s="251"/>
      <c r="GBG27" s="250"/>
      <c r="GBH27" s="251"/>
      <c r="GBI27" s="251"/>
      <c r="GBJ27" s="251"/>
      <c r="GBK27" s="251"/>
      <c r="GBL27" s="250"/>
      <c r="GBM27" s="251"/>
      <c r="GBN27" s="251"/>
      <c r="GBO27" s="251"/>
      <c r="GBP27" s="251"/>
      <c r="GBQ27" s="250"/>
      <c r="GBR27" s="251"/>
      <c r="GBS27" s="251"/>
      <c r="GBT27" s="251"/>
      <c r="GBU27" s="251"/>
      <c r="GBV27" s="250"/>
      <c r="GBW27" s="251"/>
      <c r="GBX27" s="251"/>
      <c r="GBY27" s="251"/>
      <c r="GBZ27" s="251"/>
      <c r="GCA27" s="250"/>
      <c r="GCB27" s="251"/>
      <c r="GCC27" s="251"/>
      <c r="GCD27" s="251"/>
      <c r="GCE27" s="251"/>
      <c r="GCF27" s="250"/>
      <c r="GCG27" s="251"/>
      <c r="GCH27" s="251"/>
      <c r="GCI27" s="251"/>
      <c r="GCJ27" s="251"/>
      <c r="GCK27" s="250"/>
      <c r="GCL27" s="251"/>
      <c r="GCM27" s="251"/>
      <c r="GCN27" s="251"/>
      <c r="GCO27" s="251"/>
      <c r="GCP27" s="250"/>
      <c r="GCQ27" s="251"/>
      <c r="GCR27" s="251"/>
      <c r="GCS27" s="251"/>
      <c r="GCT27" s="251"/>
      <c r="GCU27" s="250"/>
      <c r="GCV27" s="251"/>
      <c r="GCW27" s="251"/>
      <c r="GCX27" s="251"/>
      <c r="GCY27" s="251"/>
      <c r="GCZ27" s="250"/>
      <c r="GDA27" s="251"/>
      <c r="GDB27" s="251"/>
      <c r="GDC27" s="251"/>
      <c r="GDD27" s="251"/>
      <c r="GDE27" s="250"/>
      <c r="GDF27" s="251"/>
      <c r="GDG27" s="251"/>
      <c r="GDH27" s="251"/>
      <c r="GDI27" s="251"/>
      <c r="GDJ27" s="250"/>
      <c r="GDK27" s="251"/>
      <c r="GDL27" s="251"/>
      <c r="GDM27" s="251"/>
      <c r="GDN27" s="251"/>
      <c r="GDO27" s="250"/>
      <c r="GDP27" s="251"/>
      <c r="GDQ27" s="251"/>
      <c r="GDR27" s="251"/>
      <c r="GDS27" s="251"/>
      <c r="GDT27" s="250"/>
      <c r="GDU27" s="251"/>
      <c r="GDV27" s="251"/>
      <c r="GDW27" s="251"/>
      <c r="GDX27" s="251"/>
      <c r="GDY27" s="250"/>
      <c r="GDZ27" s="251"/>
      <c r="GEA27" s="251"/>
      <c r="GEB27" s="251"/>
      <c r="GEC27" s="251"/>
      <c r="GED27" s="250"/>
      <c r="GEE27" s="251"/>
      <c r="GEF27" s="251"/>
      <c r="GEG27" s="251"/>
      <c r="GEH27" s="251"/>
      <c r="GEI27" s="250"/>
      <c r="GEJ27" s="251"/>
      <c r="GEK27" s="251"/>
      <c r="GEL27" s="251"/>
      <c r="GEM27" s="251"/>
      <c r="GEN27" s="250"/>
      <c r="GEO27" s="251"/>
      <c r="GEP27" s="251"/>
      <c r="GEQ27" s="251"/>
      <c r="GER27" s="251"/>
      <c r="GES27" s="250"/>
      <c r="GET27" s="251"/>
      <c r="GEU27" s="251"/>
      <c r="GEV27" s="251"/>
      <c r="GEW27" s="251"/>
      <c r="GEX27" s="250"/>
      <c r="GEY27" s="251"/>
      <c r="GEZ27" s="251"/>
      <c r="GFA27" s="251"/>
      <c r="GFB27" s="251"/>
      <c r="GFC27" s="250"/>
      <c r="GFD27" s="251"/>
      <c r="GFE27" s="251"/>
      <c r="GFF27" s="251"/>
      <c r="GFG27" s="251"/>
      <c r="GFH27" s="250"/>
      <c r="GFI27" s="251"/>
      <c r="GFJ27" s="251"/>
      <c r="GFK27" s="251"/>
      <c r="GFL27" s="251"/>
      <c r="GFM27" s="250"/>
      <c r="GFN27" s="251"/>
      <c r="GFO27" s="251"/>
      <c r="GFP27" s="251"/>
      <c r="GFQ27" s="251"/>
      <c r="GFR27" s="250"/>
      <c r="GFS27" s="251"/>
      <c r="GFT27" s="251"/>
      <c r="GFU27" s="251"/>
      <c r="GFV27" s="251"/>
      <c r="GFW27" s="250"/>
      <c r="GFX27" s="251"/>
      <c r="GFY27" s="251"/>
      <c r="GFZ27" s="251"/>
      <c r="GGA27" s="251"/>
      <c r="GGB27" s="250"/>
      <c r="GGC27" s="251"/>
      <c r="GGD27" s="251"/>
      <c r="GGE27" s="251"/>
      <c r="GGF27" s="251"/>
      <c r="GGG27" s="250"/>
      <c r="GGH27" s="251"/>
      <c r="GGI27" s="251"/>
      <c r="GGJ27" s="251"/>
      <c r="GGK27" s="251"/>
      <c r="GGL27" s="250"/>
      <c r="GGM27" s="251"/>
      <c r="GGN27" s="251"/>
      <c r="GGO27" s="251"/>
      <c r="GGP27" s="251"/>
      <c r="GGQ27" s="250"/>
      <c r="GGR27" s="251"/>
      <c r="GGS27" s="251"/>
      <c r="GGT27" s="251"/>
      <c r="GGU27" s="251"/>
      <c r="GGV27" s="250"/>
      <c r="GGW27" s="251"/>
      <c r="GGX27" s="251"/>
      <c r="GGY27" s="251"/>
      <c r="GGZ27" s="251"/>
      <c r="GHA27" s="250"/>
      <c r="GHB27" s="251"/>
      <c r="GHC27" s="251"/>
      <c r="GHD27" s="251"/>
      <c r="GHE27" s="251"/>
      <c r="GHF27" s="250"/>
      <c r="GHG27" s="251"/>
      <c r="GHH27" s="251"/>
      <c r="GHI27" s="251"/>
      <c r="GHJ27" s="251"/>
      <c r="GHK27" s="250"/>
      <c r="GHL27" s="251"/>
      <c r="GHM27" s="251"/>
      <c r="GHN27" s="251"/>
      <c r="GHO27" s="251"/>
      <c r="GHP27" s="250"/>
      <c r="GHQ27" s="251"/>
      <c r="GHR27" s="251"/>
      <c r="GHS27" s="251"/>
      <c r="GHT27" s="251"/>
      <c r="GHU27" s="250"/>
      <c r="GHV27" s="251"/>
      <c r="GHW27" s="251"/>
      <c r="GHX27" s="251"/>
      <c r="GHY27" s="251"/>
      <c r="GHZ27" s="250"/>
      <c r="GIA27" s="251"/>
      <c r="GIB27" s="251"/>
      <c r="GIC27" s="251"/>
      <c r="GID27" s="251"/>
      <c r="GIE27" s="250"/>
      <c r="GIF27" s="251"/>
      <c r="GIG27" s="251"/>
      <c r="GIH27" s="251"/>
      <c r="GII27" s="251"/>
      <c r="GIJ27" s="250"/>
      <c r="GIK27" s="251"/>
      <c r="GIL27" s="251"/>
      <c r="GIM27" s="251"/>
      <c r="GIN27" s="251"/>
      <c r="GIO27" s="250"/>
      <c r="GIP27" s="251"/>
      <c r="GIQ27" s="251"/>
      <c r="GIR27" s="251"/>
      <c r="GIS27" s="251"/>
      <c r="GIT27" s="250"/>
      <c r="GIU27" s="251"/>
      <c r="GIV27" s="251"/>
      <c r="GIW27" s="251"/>
      <c r="GIX27" s="251"/>
      <c r="GIY27" s="250"/>
      <c r="GIZ27" s="251"/>
      <c r="GJA27" s="251"/>
      <c r="GJB27" s="251"/>
      <c r="GJC27" s="251"/>
      <c r="GJD27" s="250"/>
      <c r="GJE27" s="251"/>
      <c r="GJF27" s="251"/>
      <c r="GJG27" s="251"/>
      <c r="GJH27" s="251"/>
      <c r="GJI27" s="250"/>
      <c r="GJJ27" s="251"/>
      <c r="GJK27" s="251"/>
      <c r="GJL27" s="251"/>
      <c r="GJM27" s="251"/>
      <c r="GJN27" s="250"/>
      <c r="GJO27" s="251"/>
      <c r="GJP27" s="251"/>
      <c r="GJQ27" s="251"/>
      <c r="GJR27" s="251"/>
      <c r="GJS27" s="250"/>
      <c r="GJT27" s="251"/>
      <c r="GJU27" s="251"/>
      <c r="GJV27" s="251"/>
      <c r="GJW27" s="251"/>
      <c r="GJX27" s="250"/>
      <c r="GJY27" s="251"/>
      <c r="GJZ27" s="251"/>
      <c r="GKA27" s="251"/>
      <c r="GKB27" s="251"/>
      <c r="GKC27" s="250"/>
      <c r="GKD27" s="251"/>
      <c r="GKE27" s="251"/>
      <c r="GKF27" s="251"/>
      <c r="GKG27" s="251"/>
      <c r="GKH27" s="250"/>
      <c r="GKI27" s="251"/>
      <c r="GKJ27" s="251"/>
      <c r="GKK27" s="251"/>
      <c r="GKL27" s="251"/>
      <c r="GKM27" s="250"/>
      <c r="GKN27" s="251"/>
      <c r="GKO27" s="251"/>
      <c r="GKP27" s="251"/>
      <c r="GKQ27" s="251"/>
      <c r="GKR27" s="250"/>
      <c r="GKS27" s="251"/>
      <c r="GKT27" s="251"/>
      <c r="GKU27" s="251"/>
      <c r="GKV27" s="251"/>
      <c r="GKW27" s="250"/>
      <c r="GKX27" s="251"/>
      <c r="GKY27" s="251"/>
      <c r="GKZ27" s="251"/>
      <c r="GLA27" s="251"/>
      <c r="GLB27" s="250"/>
      <c r="GLC27" s="251"/>
      <c r="GLD27" s="251"/>
      <c r="GLE27" s="251"/>
      <c r="GLF27" s="251"/>
      <c r="GLG27" s="250"/>
      <c r="GLH27" s="251"/>
      <c r="GLI27" s="251"/>
      <c r="GLJ27" s="251"/>
      <c r="GLK27" s="251"/>
      <c r="GLL27" s="250"/>
      <c r="GLM27" s="251"/>
      <c r="GLN27" s="251"/>
      <c r="GLO27" s="251"/>
      <c r="GLP27" s="251"/>
      <c r="GLQ27" s="250"/>
      <c r="GLR27" s="251"/>
      <c r="GLS27" s="251"/>
      <c r="GLT27" s="251"/>
      <c r="GLU27" s="251"/>
      <c r="GLV27" s="250"/>
      <c r="GLW27" s="251"/>
      <c r="GLX27" s="251"/>
      <c r="GLY27" s="251"/>
      <c r="GLZ27" s="251"/>
      <c r="GMA27" s="250"/>
      <c r="GMB27" s="251"/>
      <c r="GMC27" s="251"/>
      <c r="GMD27" s="251"/>
      <c r="GME27" s="251"/>
      <c r="GMF27" s="250"/>
      <c r="GMG27" s="251"/>
      <c r="GMH27" s="251"/>
      <c r="GMI27" s="251"/>
      <c r="GMJ27" s="251"/>
      <c r="GMK27" s="250"/>
      <c r="GML27" s="251"/>
      <c r="GMM27" s="251"/>
      <c r="GMN27" s="251"/>
      <c r="GMO27" s="251"/>
      <c r="GMP27" s="250"/>
      <c r="GMQ27" s="251"/>
      <c r="GMR27" s="251"/>
      <c r="GMS27" s="251"/>
      <c r="GMT27" s="251"/>
      <c r="GMU27" s="250"/>
      <c r="GMV27" s="251"/>
      <c r="GMW27" s="251"/>
      <c r="GMX27" s="251"/>
      <c r="GMY27" s="251"/>
      <c r="GMZ27" s="250"/>
      <c r="GNA27" s="251"/>
      <c r="GNB27" s="251"/>
      <c r="GNC27" s="251"/>
      <c r="GND27" s="251"/>
      <c r="GNE27" s="250"/>
      <c r="GNF27" s="251"/>
      <c r="GNG27" s="251"/>
      <c r="GNH27" s="251"/>
      <c r="GNI27" s="251"/>
      <c r="GNJ27" s="250"/>
      <c r="GNK27" s="251"/>
      <c r="GNL27" s="251"/>
      <c r="GNM27" s="251"/>
      <c r="GNN27" s="251"/>
      <c r="GNO27" s="250"/>
      <c r="GNP27" s="251"/>
      <c r="GNQ27" s="251"/>
      <c r="GNR27" s="251"/>
      <c r="GNS27" s="251"/>
      <c r="GNT27" s="250"/>
      <c r="GNU27" s="251"/>
      <c r="GNV27" s="251"/>
      <c r="GNW27" s="251"/>
      <c r="GNX27" s="251"/>
      <c r="GNY27" s="250"/>
      <c r="GNZ27" s="251"/>
      <c r="GOA27" s="251"/>
      <c r="GOB27" s="251"/>
      <c r="GOC27" s="251"/>
      <c r="GOD27" s="250"/>
      <c r="GOE27" s="251"/>
      <c r="GOF27" s="251"/>
      <c r="GOG27" s="251"/>
      <c r="GOH27" s="251"/>
      <c r="GOI27" s="250"/>
      <c r="GOJ27" s="251"/>
      <c r="GOK27" s="251"/>
      <c r="GOL27" s="251"/>
      <c r="GOM27" s="251"/>
      <c r="GON27" s="250"/>
      <c r="GOO27" s="251"/>
      <c r="GOP27" s="251"/>
      <c r="GOQ27" s="251"/>
      <c r="GOR27" s="251"/>
      <c r="GOS27" s="250"/>
      <c r="GOT27" s="251"/>
      <c r="GOU27" s="251"/>
      <c r="GOV27" s="251"/>
      <c r="GOW27" s="251"/>
      <c r="GOX27" s="250"/>
      <c r="GOY27" s="251"/>
      <c r="GOZ27" s="251"/>
      <c r="GPA27" s="251"/>
      <c r="GPB27" s="251"/>
      <c r="GPC27" s="250"/>
      <c r="GPD27" s="251"/>
      <c r="GPE27" s="251"/>
      <c r="GPF27" s="251"/>
      <c r="GPG27" s="251"/>
      <c r="GPH27" s="250"/>
      <c r="GPI27" s="251"/>
      <c r="GPJ27" s="251"/>
      <c r="GPK27" s="251"/>
      <c r="GPL27" s="251"/>
      <c r="GPM27" s="250"/>
      <c r="GPN27" s="251"/>
      <c r="GPO27" s="251"/>
      <c r="GPP27" s="251"/>
      <c r="GPQ27" s="251"/>
      <c r="GPR27" s="250"/>
      <c r="GPS27" s="251"/>
      <c r="GPT27" s="251"/>
      <c r="GPU27" s="251"/>
      <c r="GPV27" s="251"/>
      <c r="GPW27" s="250"/>
      <c r="GPX27" s="251"/>
      <c r="GPY27" s="251"/>
      <c r="GPZ27" s="251"/>
      <c r="GQA27" s="251"/>
      <c r="GQB27" s="250"/>
      <c r="GQC27" s="251"/>
      <c r="GQD27" s="251"/>
      <c r="GQE27" s="251"/>
      <c r="GQF27" s="251"/>
      <c r="GQG27" s="250"/>
      <c r="GQH27" s="251"/>
      <c r="GQI27" s="251"/>
      <c r="GQJ27" s="251"/>
      <c r="GQK27" s="251"/>
      <c r="GQL27" s="250"/>
      <c r="GQM27" s="251"/>
      <c r="GQN27" s="251"/>
      <c r="GQO27" s="251"/>
      <c r="GQP27" s="251"/>
      <c r="GQQ27" s="250"/>
      <c r="GQR27" s="251"/>
      <c r="GQS27" s="251"/>
      <c r="GQT27" s="251"/>
      <c r="GQU27" s="251"/>
      <c r="GQV27" s="250"/>
      <c r="GQW27" s="251"/>
      <c r="GQX27" s="251"/>
      <c r="GQY27" s="251"/>
      <c r="GQZ27" s="251"/>
      <c r="GRA27" s="250"/>
      <c r="GRB27" s="251"/>
      <c r="GRC27" s="251"/>
      <c r="GRD27" s="251"/>
      <c r="GRE27" s="251"/>
      <c r="GRF27" s="250"/>
      <c r="GRG27" s="251"/>
      <c r="GRH27" s="251"/>
      <c r="GRI27" s="251"/>
      <c r="GRJ27" s="251"/>
      <c r="GRK27" s="250"/>
      <c r="GRL27" s="251"/>
      <c r="GRM27" s="251"/>
      <c r="GRN27" s="251"/>
      <c r="GRO27" s="251"/>
      <c r="GRP27" s="250"/>
      <c r="GRQ27" s="251"/>
      <c r="GRR27" s="251"/>
      <c r="GRS27" s="251"/>
      <c r="GRT27" s="251"/>
      <c r="GRU27" s="250"/>
      <c r="GRV27" s="251"/>
      <c r="GRW27" s="251"/>
      <c r="GRX27" s="251"/>
      <c r="GRY27" s="251"/>
      <c r="GRZ27" s="250"/>
      <c r="GSA27" s="251"/>
      <c r="GSB27" s="251"/>
      <c r="GSC27" s="251"/>
      <c r="GSD27" s="251"/>
      <c r="GSE27" s="250"/>
      <c r="GSF27" s="251"/>
      <c r="GSG27" s="251"/>
      <c r="GSH27" s="251"/>
      <c r="GSI27" s="251"/>
      <c r="GSJ27" s="250"/>
      <c r="GSK27" s="251"/>
      <c r="GSL27" s="251"/>
      <c r="GSM27" s="251"/>
      <c r="GSN27" s="251"/>
      <c r="GSO27" s="250"/>
      <c r="GSP27" s="251"/>
      <c r="GSQ27" s="251"/>
      <c r="GSR27" s="251"/>
      <c r="GSS27" s="251"/>
      <c r="GST27" s="250"/>
      <c r="GSU27" s="251"/>
      <c r="GSV27" s="251"/>
      <c r="GSW27" s="251"/>
      <c r="GSX27" s="251"/>
      <c r="GSY27" s="250"/>
      <c r="GSZ27" s="251"/>
      <c r="GTA27" s="251"/>
      <c r="GTB27" s="251"/>
      <c r="GTC27" s="251"/>
      <c r="GTD27" s="250"/>
      <c r="GTE27" s="251"/>
      <c r="GTF27" s="251"/>
      <c r="GTG27" s="251"/>
      <c r="GTH27" s="251"/>
      <c r="GTI27" s="250"/>
      <c r="GTJ27" s="251"/>
      <c r="GTK27" s="251"/>
      <c r="GTL27" s="251"/>
      <c r="GTM27" s="251"/>
      <c r="GTN27" s="250"/>
      <c r="GTO27" s="251"/>
      <c r="GTP27" s="251"/>
      <c r="GTQ27" s="251"/>
      <c r="GTR27" s="251"/>
      <c r="GTS27" s="250"/>
      <c r="GTT27" s="251"/>
      <c r="GTU27" s="251"/>
      <c r="GTV27" s="251"/>
      <c r="GTW27" s="251"/>
      <c r="GTX27" s="250"/>
      <c r="GTY27" s="251"/>
      <c r="GTZ27" s="251"/>
      <c r="GUA27" s="251"/>
      <c r="GUB27" s="251"/>
      <c r="GUC27" s="250"/>
      <c r="GUD27" s="251"/>
      <c r="GUE27" s="251"/>
      <c r="GUF27" s="251"/>
      <c r="GUG27" s="251"/>
      <c r="GUH27" s="250"/>
      <c r="GUI27" s="251"/>
      <c r="GUJ27" s="251"/>
      <c r="GUK27" s="251"/>
      <c r="GUL27" s="251"/>
      <c r="GUM27" s="250"/>
      <c r="GUN27" s="251"/>
      <c r="GUO27" s="251"/>
      <c r="GUP27" s="251"/>
      <c r="GUQ27" s="251"/>
      <c r="GUR27" s="250"/>
      <c r="GUS27" s="251"/>
      <c r="GUT27" s="251"/>
      <c r="GUU27" s="251"/>
      <c r="GUV27" s="251"/>
      <c r="GUW27" s="250"/>
      <c r="GUX27" s="251"/>
      <c r="GUY27" s="251"/>
      <c r="GUZ27" s="251"/>
      <c r="GVA27" s="251"/>
      <c r="GVB27" s="250"/>
      <c r="GVC27" s="251"/>
      <c r="GVD27" s="251"/>
      <c r="GVE27" s="251"/>
      <c r="GVF27" s="251"/>
      <c r="GVG27" s="250"/>
      <c r="GVH27" s="251"/>
      <c r="GVI27" s="251"/>
      <c r="GVJ27" s="251"/>
      <c r="GVK27" s="251"/>
      <c r="GVL27" s="250"/>
      <c r="GVM27" s="251"/>
      <c r="GVN27" s="251"/>
      <c r="GVO27" s="251"/>
      <c r="GVP27" s="251"/>
      <c r="GVQ27" s="250"/>
      <c r="GVR27" s="251"/>
      <c r="GVS27" s="251"/>
      <c r="GVT27" s="251"/>
      <c r="GVU27" s="251"/>
      <c r="GVV27" s="250"/>
      <c r="GVW27" s="251"/>
      <c r="GVX27" s="251"/>
      <c r="GVY27" s="251"/>
      <c r="GVZ27" s="251"/>
      <c r="GWA27" s="250"/>
      <c r="GWB27" s="251"/>
      <c r="GWC27" s="251"/>
      <c r="GWD27" s="251"/>
      <c r="GWE27" s="251"/>
      <c r="GWF27" s="250"/>
      <c r="GWG27" s="251"/>
      <c r="GWH27" s="251"/>
      <c r="GWI27" s="251"/>
      <c r="GWJ27" s="251"/>
      <c r="GWK27" s="250"/>
      <c r="GWL27" s="251"/>
      <c r="GWM27" s="251"/>
      <c r="GWN27" s="251"/>
      <c r="GWO27" s="251"/>
      <c r="GWP27" s="250"/>
      <c r="GWQ27" s="251"/>
      <c r="GWR27" s="251"/>
      <c r="GWS27" s="251"/>
      <c r="GWT27" s="251"/>
      <c r="GWU27" s="250"/>
      <c r="GWV27" s="251"/>
      <c r="GWW27" s="251"/>
      <c r="GWX27" s="251"/>
      <c r="GWY27" s="251"/>
      <c r="GWZ27" s="250"/>
      <c r="GXA27" s="251"/>
      <c r="GXB27" s="251"/>
      <c r="GXC27" s="251"/>
      <c r="GXD27" s="251"/>
      <c r="GXE27" s="250"/>
      <c r="GXF27" s="251"/>
      <c r="GXG27" s="251"/>
      <c r="GXH27" s="251"/>
      <c r="GXI27" s="251"/>
      <c r="GXJ27" s="250"/>
      <c r="GXK27" s="251"/>
      <c r="GXL27" s="251"/>
      <c r="GXM27" s="251"/>
      <c r="GXN27" s="251"/>
      <c r="GXO27" s="250"/>
      <c r="GXP27" s="251"/>
      <c r="GXQ27" s="251"/>
      <c r="GXR27" s="251"/>
      <c r="GXS27" s="251"/>
      <c r="GXT27" s="250"/>
      <c r="GXU27" s="251"/>
      <c r="GXV27" s="251"/>
      <c r="GXW27" s="251"/>
      <c r="GXX27" s="251"/>
      <c r="GXY27" s="250"/>
      <c r="GXZ27" s="251"/>
      <c r="GYA27" s="251"/>
      <c r="GYB27" s="251"/>
      <c r="GYC27" s="251"/>
      <c r="GYD27" s="250"/>
      <c r="GYE27" s="251"/>
      <c r="GYF27" s="251"/>
      <c r="GYG27" s="251"/>
      <c r="GYH27" s="251"/>
      <c r="GYI27" s="250"/>
      <c r="GYJ27" s="251"/>
      <c r="GYK27" s="251"/>
      <c r="GYL27" s="251"/>
      <c r="GYM27" s="251"/>
      <c r="GYN27" s="250"/>
      <c r="GYO27" s="251"/>
      <c r="GYP27" s="251"/>
      <c r="GYQ27" s="251"/>
      <c r="GYR27" s="251"/>
      <c r="GYS27" s="250"/>
      <c r="GYT27" s="251"/>
      <c r="GYU27" s="251"/>
      <c r="GYV27" s="251"/>
      <c r="GYW27" s="251"/>
      <c r="GYX27" s="250"/>
      <c r="GYY27" s="251"/>
      <c r="GYZ27" s="251"/>
      <c r="GZA27" s="251"/>
      <c r="GZB27" s="251"/>
      <c r="GZC27" s="250"/>
      <c r="GZD27" s="251"/>
      <c r="GZE27" s="251"/>
      <c r="GZF27" s="251"/>
      <c r="GZG27" s="251"/>
      <c r="GZH27" s="250"/>
      <c r="GZI27" s="251"/>
      <c r="GZJ27" s="251"/>
      <c r="GZK27" s="251"/>
      <c r="GZL27" s="251"/>
      <c r="GZM27" s="250"/>
      <c r="GZN27" s="251"/>
      <c r="GZO27" s="251"/>
      <c r="GZP27" s="251"/>
      <c r="GZQ27" s="251"/>
      <c r="GZR27" s="250"/>
      <c r="GZS27" s="251"/>
      <c r="GZT27" s="251"/>
      <c r="GZU27" s="251"/>
      <c r="GZV27" s="251"/>
      <c r="GZW27" s="250"/>
      <c r="GZX27" s="251"/>
      <c r="GZY27" s="251"/>
      <c r="GZZ27" s="251"/>
      <c r="HAA27" s="251"/>
      <c r="HAB27" s="250"/>
      <c r="HAC27" s="251"/>
      <c r="HAD27" s="251"/>
      <c r="HAE27" s="251"/>
      <c r="HAF27" s="251"/>
      <c r="HAG27" s="250"/>
      <c r="HAH27" s="251"/>
      <c r="HAI27" s="251"/>
      <c r="HAJ27" s="251"/>
      <c r="HAK27" s="251"/>
      <c r="HAL27" s="250"/>
      <c r="HAM27" s="251"/>
      <c r="HAN27" s="251"/>
      <c r="HAO27" s="251"/>
      <c r="HAP27" s="251"/>
      <c r="HAQ27" s="250"/>
      <c r="HAR27" s="251"/>
      <c r="HAS27" s="251"/>
      <c r="HAT27" s="251"/>
      <c r="HAU27" s="251"/>
      <c r="HAV27" s="250"/>
      <c r="HAW27" s="251"/>
      <c r="HAX27" s="251"/>
      <c r="HAY27" s="251"/>
      <c r="HAZ27" s="251"/>
      <c r="HBA27" s="250"/>
      <c r="HBB27" s="251"/>
      <c r="HBC27" s="251"/>
      <c r="HBD27" s="251"/>
      <c r="HBE27" s="251"/>
      <c r="HBF27" s="250"/>
      <c r="HBG27" s="251"/>
      <c r="HBH27" s="251"/>
      <c r="HBI27" s="251"/>
      <c r="HBJ27" s="251"/>
      <c r="HBK27" s="250"/>
      <c r="HBL27" s="251"/>
      <c r="HBM27" s="251"/>
      <c r="HBN27" s="251"/>
      <c r="HBO27" s="251"/>
      <c r="HBP27" s="250"/>
      <c r="HBQ27" s="251"/>
      <c r="HBR27" s="251"/>
      <c r="HBS27" s="251"/>
      <c r="HBT27" s="251"/>
      <c r="HBU27" s="250"/>
      <c r="HBV27" s="251"/>
      <c r="HBW27" s="251"/>
      <c r="HBX27" s="251"/>
      <c r="HBY27" s="251"/>
      <c r="HBZ27" s="250"/>
      <c r="HCA27" s="251"/>
      <c r="HCB27" s="251"/>
      <c r="HCC27" s="251"/>
      <c r="HCD27" s="251"/>
      <c r="HCE27" s="250"/>
      <c r="HCF27" s="251"/>
      <c r="HCG27" s="251"/>
      <c r="HCH27" s="251"/>
      <c r="HCI27" s="251"/>
      <c r="HCJ27" s="250"/>
      <c r="HCK27" s="251"/>
      <c r="HCL27" s="251"/>
      <c r="HCM27" s="251"/>
      <c r="HCN27" s="251"/>
      <c r="HCO27" s="250"/>
      <c r="HCP27" s="251"/>
      <c r="HCQ27" s="251"/>
      <c r="HCR27" s="251"/>
      <c r="HCS27" s="251"/>
      <c r="HCT27" s="250"/>
      <c r="HCU27" s="251"/>
      <c r="HCV27" s="251"/>
      <c r="HCW27" s="251"/>
      <c r="HCX27" s="251"/>
      <c r="HCY27" s="250"/>
      <c r="HCZ27" s="251"/>
      <c r="HDA27" s="251"/>
      <c r="HDB27" s="251"/>
      <c r="HDC27" s="251"/>
      <c r="HDD27" s="250"/>
      <c r="HDE27" s="251"/>
      <c r="HDF27" s="251"/>
      <c r="HDG27" s="251"/>
      <c r="HDH27" s="251"/>
      <c r="HDI27" s="250"/>
      <c r="HDJ27" s="251"/>
      <c r="HDK27" s="251"/>
      <c r="HDL27" s="251"/>
      <c r="HDM27" s="251"/>
      <c r="HDN27" s="250"/>
      <c r="HDO27" s="251"/>
      <c r="HDP27" s="251"/>
      <c r="HDQ27" s="251"/>
      <c r="HDR27" s="251"/>
      <c r="HDS27" s="250"/>
      <c r="HDT27" s="251"/>
      <c r="HDU27" s="251"/>
      <c r="HDV27" s="251"/>
      <c r="HDW27" s="251"/>
      <c r="HDX27" s="250"/>
      <c r="HDY27" s="251"/>
      <c r="HDZ27" s="251"/>
      <c r="HEA27" s="251"/>
      <c r="HEB27" s="251"/>
      <c r="HEC27" s="250"/>
      <c r="HED27" s="251"/>
      <c r="HEE27" s="251"/>
      <c r="HEF27" s="251"/>
      <c r="HEG27" s="251"/>
      <c r="HEH27" s="250"/>
      <c r="HEI27" s="251"/>
      <c r="HEJ27" s="251"/>
      <c r="HEK27" s="251"/>
      <c r="HEL27" s="251"/>
      <c r="HEM27" s="250"/>
      <c r="HEN27" s="251"/>
      <c r="HEO27" s="251"/>
      <c r="HEP27" s="251"/>
      <c r="HEQ27" s="251"/>
      <c r="HER27" s="250"/>
      <c r="HES27" s="251"/>
      <c r="HET27" s="251"/>
      <c r="HEU27" s="251"/>
      <c r="HEV27" s="251"/>
      <c r="HEW27" s="250"/>
      <c r="HEX27" s="251"/>
      <c r="HEY27" s="251"/>
      <c r="HEZ27" s="251"/>
      <c r="HFA27" s="251"/>
      <c r="HFB27" s="250"/>
      <c r="HFC27" s="251"/>
      <c r="HFD27" s="251"/>
      <c r="HFE27" s="251"/>
      <c r="HFF27" s="251"/>
      <c r="HFG27" s="250"/>
      <c r="HFH27" s="251"/>
      <c r="HFI27" s="251"/>
      <c r="HFJ27" s="251"/>
      <c r="HFK27" s="251"/>
      <c r="HFL27" s="250"/>
      <c r="HFM27" s="251"/>
      <c r="HFN27" s="251"/>
      <c r="HFO27" s="251"/>
      <c r="HFP27" s="251"/>
      <c r="HFQ27" s="250"/>
      <c r="HFR27" s="251"/>
      <c r="HFS27" s="251"/>
      <c r="HFT27" s="251"/>
      <c r="HFU27" s="251"/>
      <c r="HFV27" s="250"/>
      <c r="HFW27" s="251"/>
      <c r="HFX27" s="251"/>
      <c r="HFY27" s="251"/>
      <c r="HFZ27" s="251"/>
      <c r="HGA27" s="250"/>
      <c r="HGB27" s="251"/>
      <c r="HGC27" s="251"/>
      <c r="HGD27" s="251"/>
      <c r="HGE27" s="251"/>
      <c r="HGF27" s="250"/>
      <c r="HGG27" s="251"/>
      <c r="HGH27" s="251"/>
      <c r="HGI27" s="251"/>
      <c r="HGJ27" s="251"/>
      <c r="HGK27" s="250"/>
      <c r="HGL27" s="251"/>
      <c r="HGM27" s="251"/>
      <c r="HGN27" s="251"/>
      <c r="HGO27" s="251"/>
      <c r="HGP27" s="250"/>
      <c r="HGQ27" s="251"/>
      <c r="HGR27" s="251"/>
      <c r="HGS27" s="251"/>
      <c r="HGT27" s="251"/>
      <c r="HGU27" s="250"/>
      <c r="HGV27" s="251"/>
      <c r="HGW27" s="251"/>
      <c r="HGX27" s="251"/>
      <c r="HGY27" s="251"/>
      <c r="HGZ27" s="250"/>
      <c r="HHA27" s="251"/>
      <c r="HHB27" s="251"/>
      <c r="HHC27" s="251"/>
      <c r="HHD27" s="251"/>
      <c r="HHE27" s="250"/>
      <c r="HHF27" s="251"/>
      <c r="HHG27" s="251"/>
      <c r="HHH27" s="251"/>
      <c r="HHI27" s="251"/>
      <c r="HHJ27" s="250"/>
      <c r="HHK27" s="251"/>
      <c r="HHL27" s="251"/>
      <c r="HHM27" s="251"/>
      <c r="HHN27" s="251"/>
      <c r="HHO27" s="250"/>
      <c r="HHP27" s="251"/>
      <c r="HHQ27" s="251"/>
      <c r="HHR27" s="251"/>
      <c r="HHS27" s="251"/>
      <c r="HHT27" s="250"/>
      <c r="HHU27" s="251"/>
      <c r="HHV27" s="251"/>
      <c r="HHW27" s="251"/>
      <c r="HHX27" s="251"/>
      <c r="HHY27" s="250"/>
      <c r="HHZ27" s="251"/>
      <c r="HIA27" s="251"/>
      <c r="HIB27" s="251"/>
      <c r="HIC27" s="251"/>
      <c r="HID27" s="250"/>
      <c r="HIE27" s="251"/>
      <c r="HIF27" s="251"/>
      <c r="HIG27" s="251"/>
      <c r="HIH27" s="251"/>
      <c r="HII27" s="250"/>
      <c r="HIJ27" s="251"/>
      <c r="HIK27" s="251"/>
      <c r="HIL27" s="251"/>
      <c r="HIM27" s="251"/>
      <c r="HIN27" s="250"/>
      <c r="HIO27" s="251"/>
      <c r="HIP27" s="251"/>
      <c r="HIQ27" s="251"/>
      <c r="HIR27" s="251"/>
      <c r="HIS27" s="250"/>
      <c r="HIT27" s="251"/>
      <c r="HIU27" s="251"/>
      <c r="HIV27" s="251"/>
      <c r="HIW27" s="251"/>
      <c r="HIX27" s="250"/>
      <c r="HIY27" s="251"/>
      <c r="HIZ27" s="251"/>
      <c r="HJA27" s="251"/>
      <c r="HJB27" s="251"/>
      <c r="HJC27" s="250"/>
      <c r="HJD27" s="251"/>
      <c r="HJE27" s="251"/>
      <c r="HJF27" s="251"/>
      <c r="HJG27" s="251"/>
      <c r="HJH27" s="250"/>
      <c r="HJI27" s="251"/>
      <c r="HJJ27" s="251"/>
      <c r="HJK27" s="251"/>
      <c r="HJL27" s="251"/>
      <c r="HJM27" s="250"/>
      <c r="HJN27" s="251"/>
      <c r="HJO27" s="251"/>
      <c r="HJP27" s="251"/>
      <c r="HJQ27" s="251"/>
      <c r="HJR27" s="250"/>
      <c r="HJS27" s="251"/>
      <c r="HJT27" s="251"/>
      <c r="HJU27" s="251"/>
      <c r="HJV27" s="251"/>
      <c r="HJW27" s="250"/>
      <c r="HJX27" s="251"/>
      <c r="HJY27" s="251"/>
      <c r="HJZ27" s="251"/>
      <c r="HKA27" s="251"/>
      <c r="HKB27" s="250"/>
      <c r="HKC27" s="251"/>
      <c r="HKD27" s="251"/>
      <c r="HKE27" s="251"/>
      <c r="HKF27" s="251"/>
      <c r="HKG27" s="250"/>
      <c r="HKH27" s="251"/>
      <c r="HKI27" s="251"/>
      <c r="HKJ27" s="251"/>
      <c r="HKK27" s="251"/>
      <c r="HKL27" s="250"/>
      <c r="HKM27" s="251"/>
      <c r="HKN27" s="251"/>
      <c r="HKO27" s="251"/>
      <c r="HKP27" s="251"/>
      <c r="HKQ27" s="250"/>
      <c r="HKR27" s="251"/>
      <c r="HKS27" s="251"/>
      <c r="HKT27" s="251"/>
      <c r="HKU27" s="251"/>
      <c r="HKV27" s="250"/>
      <c r="HKW27" s="251"/>
      <c r="HKX27" s="251"/>
      <c r="HKY27" s="251"/>
      <c r="HKZ27" s="251"/>
      <c r="HLA27" s="250"/>
      <c r="HLB27" s="251"/>
      <c r="HLC27" s="251"/>
      <c r="HLD27" s="251"/>
      <c r="HLE27" s="251"/>
      <c r="HLF27" s="250"/>
      <c r="HLG27" s="251"/>
      <c r="HLH27" s="251"/>
      <c r="HLI27" s="251"/>
      <c r="HLJ27" s="251"/>
      <c r="HLK27" s="250"/>
      <c r="HLL27" s="251"/>
      <c r="HLM27" s="251"/>
      <c r="HLN27" s="251"/>
      <c r="HLO27" s="251"/>
      <c r="HLP27" s="250"/>
      <c r="HLQ27" s="251"/>
      <c r="HLR27" s="251"/>
      <c r="HLS27" s="251"/>
      <c r="HLT27" s="251"/>
      <c r="HLU27" s="250"/>
      <c r="HLV27" s="251"/>
      <c r="HLW27" s="251"/>
      <c r="HLX27" s="251"/>
      <c r="HLY27" s="251"/>
      <c r="HLZ27" s="250"/>
      <c r="HMA27" s="251"/>
      <c r="HMB27" s="251"/>
      <c r="HMC27" s="251"/>
      <c r="HMD27" s="251"/>
      <c r="HME27" s="250"/>
      <c r="HMF27" s="251"/>
      <c r="HMG27" s="251"/>
      <c r="HMH27" s="251"/>
      <c r="HMI27" s="251"/>
      <c r="HMJ27" s="250"/>
      <c r="HMK27" s="251"/>
      <c r="HML27" s="251"/>
      <c r="HMM27" s="251"/>
      <c r="HMN27" s="251"/>
      <c r="HMO27" s="250"/>
      <c r="HMP27" s="251"/>
      <c r="HMQ27" s="251"/>
      <c r="HMR27" s="251"/>
      <c r="HMS27" s="251"/>
      <c r="HMT27" s="250"/>
      <c r="HMU27" s="251"/>
      <c r="HMV27" s="251"/>
      <c r="HMW27" s="251"/>
      <c r="HMX27" s="251"/>
      <c r="HMY27" s="250"/>
      <c r="HMZ27" s="251"/>
      <c r="HNA27" s="251"/>
      <c r="HNB27" s="251"/>
      <c r="HNC27" s="251"/>
      <c r="HND27" s="250"/>
      <c r="HNE27" s="251"/>
      <c r="HNF27" s="251"/>
      <c r="HNG27" s="251"/>
      <c r="HNH27" s="251"/>
      <c r="HNI27" s="250"/>
      <c r="HNJ27" s="251"/>
      <c r="HNK27" s="251"/>
      <c r="HNL27" s="251"/>
      <c r="HNM27" s="251"/>
      <c r="HNN27" s="250"/>
      <c r="HNO27" s="251"/>
      <c r="HNP27" s="251"/>
      <c r="HNQ27" s="251"/>
      <c r="HNR27" s="251"/>
      <c r="HNS27" s="250"/>
      <c r="HNT27" s="251"/>
      <c r="HNU27" s="251"/>
      <c r="HNV27" s="251"/>
      <c r="HNW27" s="251"/>
      <c r="HNX27" s="250"/>
      <c r="HNY27" s="251"/>
      <c r="HNZ27" s="251"/>
      <c r="HOA27" s="251"/>
      <c r="HOB27" s="251"/>
      <c r="HOC27" s="250"/>
      <c r="HOD27" s="251"/>
      <c r="HOE27" s="251"/>
      <c r="HOF27" s="251"/>
      <c r="HOG27" s="251"/>
      <c r="HOH27" s="250"/>
      <c r="HOI27" s="251"/>
      <c r="HOJ27" s="251"/>
      <c r="HOK27" s="251"/>
      <c r="HOL27" s="251"/>
      <c r="HOM27" s="250"/>
      <c r="HON27" s="251"/>
      <c r="HOO27" s="251"/>
      <c r="HOP27" s="251"/>
      <c r="HOQ27" s="251"/>
      <c r="HOR27" s="250"/>
      <c r="HOS27" s="251"/>
      <c r="HOT27" s="251"/>
      <c r="HOU27" s="251"/>
      <c r="HOV27" s="251"/>
      <c r="HOW27" s="250"/>
      <c r="HOX27" s="251"/>
      <c r="HOY27" s="251"/>
      <c r="HOZ27" s="251"/>
      <c r="HPA27" s="251"/>
      <c r="HPB27" s="250"/>
      <c r="HPC27" s="251"/>
      <c r="HPD27" s="251"/>
      <c r="HPE27" s="251"/>
      <c r="HPF27" s="251"/>
      <c r="HPG27" s="250"/>
      <c r="HPH27" s="251"/>
      <c r="HPI27" s="251"/>
      <c r="HPJ27" s="251"/>
      <c r="HPK27" s="251"/>
      <c r="HPL27" s="250"/>
      <c r="HPM27" s="251"/>
      <c r="HPN27" s="251"/>
      <c r="HPO27" s="251"/>
      <c r="HPP27" s="251"/>
      <c r="HPQ27" s="250"/>
      <c r="HPR27" s="251"/>
      <c r="HPS27" s="251"/>
      <c r="HPT27" s="251"/>
      <c r="HPU27" s="251"/>
      <c r="HPV27" s="250"/>
      <c r="HPW27" s="251"/>
      <c r="HPX27" s="251"/>
      <c r="HPY27" s="251"/>
      <c r="HPZ27" s="251"/>
      <c r="HQA27" s="250"/>
      <c r="HQB27" s="251"/>
      <c r="HQC27" s="251"/>
      <c r="HQD27" s="251"/>
      <c r="HQE27" s="251"/>
      <c r="HQF27" s="250"/>
      <c r="HQG27" s="251"/>
      <c r="HQH27" s="251"/>
      <c r="HQI27" s="251"/>
      <c r="HQJ27" s="251"/>
      <c r="HQK27" s="250"/>
      <c r="HQL27" s="251"/>
      <c r="HQM27" s="251"/>
      <c r="HQN27" s="251"/>
      <c r="HQO27" s="251"/>
      <c r="HQP27" s="250"/>
      <c r="HQQ27" s="251"/>
      <c r="HQR27" s="251"/>
      <c r="HQS27" s="251"/>
      <c r="HQT27" s="251"/>
      <c r="HQU27" s="250"/>
      <c r="HQV27" s="251"/>
      <c r="HQW27" s="251"/>
      <c r="HQX27" s="251"/>
      <c r="HQY27" s="251"/>
      <c r="HQZ27" s="250"/>
      <c r="HRA27" s="251"/>
      <c r="HRB27" s="251"/>
      <c r="HRC27" s="251"/>
      <c r="HRD27" s="251"/>
      <c r="HRE27" s="250"/>
      <c r="HRF27" s="251"/>
      <c r="HRG27" s="251"/>
      <c r="HRH27" s="251"/>
      <c r="HRI27" s="251"/>
      <c r="HRJ27" s="250"/>
      <c r="HRK27" s="251"/>
      <c r="HRL27" s="251"/>
      <c r="HRM27" s="251"/>
      <c r="HRN27" s="251"/>
      <c r="HRO27" s="250"/>
      <c r="HRP27" s="251"/>
      <c r="HRQ27" s="251"/>
      <c r="HRR27" s="251"/>
      <c r="HRS27" s="251"/>
      <c r="HRT27" s="250"/>
      <c r="HRU27" s="251"/>
      <c r="HRV27" s="251"/>
      <c r="HRW27" s="251"/>
      <c r="HRX27" s="251"/>
      <c r="HRY27" s="250"/>
      <c r="HRZ27" s="251"/>
      <c r="HSA27" s="251"/>
      <c r="HSB27" s="251"/>
      <c r="HSC27" s="251"/>
      <c r="HSD27" s="250"/>
      <c r="HSE27" s="251"/>
      <c r="HSF27" s="251"/>
      <c r="HSG27" s="251"/>
      <c r="HSH27" s="251"/>
      <c r="HSI27" s="250"/>
      <c r="HSJ27" s="251"/>
      <c r="HSK27" s="251"/>
      <c r="HSL27" s="251"/>
      <c r="HSM27" s="251"/>
      <c r="HSN27" s="250"/>
      <c r="HSO27" s="251"/>
      <c r="HSP27" s="251"/>
      <c r="HSQ27" s="251"/>
      <c r="HSR27" s="251"/>
      <c r="HSS27" s="250"/>
      <c r="HST27" s="251"/>
      <c r="HSU27" s="251"/>
      <c r="HSV27" s="251"/>
      <c r="HSW27" s="251"/>
      <c r="HSX27" s="250"/>
      <c r="HSY27" s="251"/>
      <c r="HSZ27" s="251"/>
      <c r="HTA27" s="251"/>
      <c r="HTB27" s="251"/>
      <c r="HTC27" s="250"/>
      <c r="HTD27" s="251"/>
      <c r="HTE27" s="251"/>
      <c r="HTF27" s="251"/>
      <c r="HTG27" s="251"/>
      <c r="HTH27" s="250"/>
      <c r="HTI27" s="251"/>
      <c r="HTJ27" s="251"/>
      <c r="HTK27" s="251"/>
      <c r="HTL27" s="251"/>
      <c r="HTM27" s="250"/>
      <c r="HTN27" s="251"/>
      <c r="HTO27" s="251"/>
      <c r="HTP27" s="251"/>
      <c r="HTQ27" s="251"/>
      <c r="HTR27" s="250"/>
      <c r="HTS27" s="251"/>
      <c r="HTT27" s="251"/>
      <c r="HTU27" s="251"/>
      <c r="HTV27" s="251"/>
      <c r="HTW27" s="250"/>
      <c r="HTX27" s="251"/>
      <c r="HTY27" s="251"/>
      <c r="HTZ27" s="251"/>
      <c r="HUA27" s="251"/>
      <c r="HUB27" s="250"/>
      <c r="HUC27" s="251"/>
      <c r="HUD27" s="251"/>
      <c r="HUE27" s="251"/>
      <c r="HUF27" s="251"/>
      <c r="HUG27" s="250"/>
      <c r="HUH27" s="251"/>
      <c r="HUI27" s="251"/>
      <c r="HUJ27" s="251"/>
      <c r="HUK27" s="251"/>
      <c r="HUL27" s="250"/>
      <c r="HUM27" s="251"/>
      <c r="HUN27" s="251"/>
      <c r="HUO27" s="251"/>
      <c r="HUP27" s="251"/>
      <c r="HUQ27" s="250"/>
      <c r="HUR27" s="251"/>
      <c r="HUS27" s="251"/>
      <c r="HUT27" s="251"/>
      <c r="HUU27" s="251"/>
      <c r="HUV27" s="250"/>
      <c r="HUW27" s="251"/>
      <c r="HUX27" s="251"/>
      <c r="HUY27" s="251"/>
      <c r="HUZ27" s="251"/>
      <c r="HVA27" s="250"/>
      <c r="HVB27" s="251"/>
      <c r="HVC27" s="251"/>
      <c r="HVD27" s="251"/>
      <c r="HVE27" s="251"/>
      <c r="HVF27" s="250"/>
      <c r="HVG27" s="251"/>
      <c r="HVH27" s="251"/>
      <c r="HVI27" s="251"/>
      <c r="HVJ27" s="251"/>
      <c r="HVK27" s="250"/>
      <c r="HVL27" s="251"/>
      <c r="HVM27" s="251"/>
      <c r="HVN27" s="251"/>
      <c r="HVO27" s="251"/>
      <c r="HVP27" s="250"/>
      <c r="HVQ27" s="251"/>
      <c r="HVR27" s="251"/>
      <c r="HVS27" s="251"/>
      <c r="HVT27" s="251"/>
      <c r="HVU27" s="250"/>
      <c r="HVV27" s="251"/>
      <c r="HVW27" s="251"/>
      <c r="HVX27" s="251"/>
      <c r="HVY27" s="251"/>
      <c r="HVZ27" s="250"/>
      <c r="HWA27" s="251"/>
      <c r="HWB27" s="251"/>
      <c r="HWC27" s="251"/>
      <c r="HWD27" s="251"/>
      <c r="HWE27" s="250"/>
      <c r="HWF27" s="251"/>
      <c r="HWG27" s="251"/>
      <c r="HWH27" s="251"/>
      <c r="HWI27" s="251"/>
      <c r="HWJ27" s="250"/>
      <c r="HWK27" s="251"/>
      <c r="HWL27" s="251"/>
      <c r="HWM27" s="251"/>
      <c r="HWN27" s="251"/>
      <c r="HWO27" s="250"/>
      <c r="HWP27" s="251"/>
      <c r="HWQ27" s="251"/>
      <c r="HWR27" s="251"/>
      <c r="HWS27" s="251"/>
      <c r="HWT27" s="250"/>
      <c r="HWU27" s="251"/>
      <c r="HWV27" s="251"/>
      <c r="HWW27" s="251"/>
      <c r="HWX27" s="251"/>
      <c r="HWY27" s="250"/>
      <c r="HWZ27" s="251"/>
      <c r="HXA27" s="251"/>
      <c r="HXB27" s="251"/>
      <c r="HXC27" s="251"/>
      <c r="HXD27" s="250"/>
      <c r="HXE27" s="251"/>
      <c r="HXF27" s="251"/>
      <c r="HXG27" s="251"/>
      <c r="HXH27" s="251"/>
      <c r="HXI27" s="250"/>
      <c r="HXJ27" s="251"/>
      <c r="HXK27" s="251"/>
      <c r="HXL27" s="251"/>
      <c r="HXM27" s="251"/>
      <c r="HXN27" s="250"/>
      <c r="HXO27" s="251"/>
      <c r="HXP27" s="251"/>
      <c r="HXQ27" s="251"/>
      <c r="HXR27" s="251"/>
      <c r="HXS27" s="250"/>
      <c r="HXT27" s="251"/>
      <c r="HXU27" s="251"/>
      <c r="HXV27" s="251"/>
      <c r="HXW27" s="251"/>
      <c r="HXX27" s="250"/>
      <c r="HXY27" s="251"/>
      <c r="HXZ27" s="251"/>
      <c r="HYA27" s="251"/>
      <c r="HYB27" s="251"/>
      <c r="HYC27" s="250"/>
      <c r="HYD27" s="251"/>
      <c r="HYE27" s="251"/>
      <c r="HYF27" s="251"/>
      <c r="HYG27" s="251"/>
      <c r="HYH27" s="250"/>
      <c r="HYI27" s="251"/>
      <c r="HYJ27" s="251"/>
      <c r="HYK27" s="251"/>
      <c r="HYL27" s="251"/>
      <c r="HYM27" s="250"/>
      <c r="HYN27" s="251"/>
      <c r="HYO27" s="251"/>
      <c r="HYP27" s="251"/>
      <c r="HYQ27" s="251"/>
      <c r="HYR27" s="250"/>
      <c r="HYS27" s="251"/>
      <c r="HYT27" s="251"/>
      <c r="HYU27" s="251"/>
      <c r="HYV27" s="251"/>
      <c r="HYW27" s="250"/>
      <c r="HYX27" s="251"/>
      <c r="HYY27" s="251"/>
      <c r="HYZ27" s="251"/>
      <c r="HZA27" s="251"/>
      <c r="HZB27" s="250"/>
      <c r="HZC27" s="251"/>
      <c r="HZD27" s="251"/>
      <c r="HZE27" s="251"/>
      <c r="HZF27" s="251"/>
      <c r="HZG27" s="250"/>
      <c r="HZH27" s="251"/>
      <c r="HZI27" s="251"/>
      <c r="HZJ27" s="251"/>
      <c r="HZK27" s="251"/>
      <c r="HZL27" s="250"/>
      <c r="HZM27" s="251"/>
      <c r="HZN27" s="251"/>
      <c r="HZO27" s="251"/>
      <c r="HZP27" s="251"/>
      <c r="HZQ27" s="250"/>
      <c r="HZR27" s="251"/>
      <c r="HZS27" s="251"/>
      <c r="HZT27" s="251"/>
      <c r="HZU27" s="251"/>
      <c r="HZV27" s="250"/>
      <c r="HZW27" s="251"/>
      <c r="HZX27" s="251"/>
      <c r="HZY27" s="251"/>
      <c r="HZZ27" s="251"/>
      <c r="IAA27" s="250"/>
      <c r="IAB27" s="251"/>
      <c r="IAC27" s="251"/>
      <c r="IAD27" s="251"/>
      <c r="IAE27" s="251"/>
      <c r="IAF27" s="250"/>
      <c r="IAG27" s="251"/>
      <c r="IAH27" s="251"/>
      <c r="IAI27" s="251"/>
      <c r="IAJ27" s="251"/>
      <c r="IAK27" s="250"/>
      <c r="IAL27" s="251"/>
      <c r="IAM27" s="251"/>
      <c r="IAN27" s="251"/>
      <c r="IAO27" s="251"/>
      <c r="IAP27" s="250"/>
      <c r="IAQ27" s="251"/>
      <c r="IAR27" s="251"/>
      <c r="IAS27" s="251"/>
      <c r="IAT27" s="251"/>
      <c r="IAU27" s="250"/>
      <c r="IAV27" s="251"/>
      <c r="IAW27" s="251"/>
      <c r="IAX27" s="251"/>
      <c r="IAY27" s="251"/>
      <c r="IAZ27" s="250"/>
      <c r="IBA27" s="251"/>
      <c r="IBB27" s="251"/>
      <c r="IBC27" s="251"/>
      <c r="IBD27" s="251"/>
      <c r="IBE27" s="250"/>
      <c r="IBF27" s="251"/>
      <c r="IBG27" s="251"/>
      <c r="IBH27" s="251"/>
      <c r="IBI27" s="251"/>
      <c r="IBJ27" s="250"/>
      <c r="IBK27" s="251"/>
      <c r="IBL27" s="251"/>
      <c r="IBM27" s="251"/>
      <c r="IBN27" s="251"/>
      <c r="IBO27" s="250"/>
      <c r="IBP27" s="251"/>
      <c r="IBQ27" s="251"/>
      <c r="IBR27" s="251"/>
      <c r="IBS27" s="251"/>
      <c r="IBT27" s="250"/>
      <c r="IBU27" s="251"/>
      <c r="IBV27" s="251"/>
      <c r="IBW27" s="251"/>
      <c r="IBX27" s="251"/>
      <c r="IBY27" s="250"/>
      <c r="IBZ27" s="251"/>
      <c r="ICA27" s="251"/>
      <c r="ICB27" s="251"/>
      <c r="ICC27" s="251"/>
      <c r="ICD27" s="250"/>
      <c r="ICE27" s="251"/>
      <c r="ICF27" s="251"/>
      <c r="ICG27" s="251"/>
      <c r="ICH27" s="251"/>
      <c r="ICI27" s="250"/>
      <c r="ICJ27" s="251"/>
      <c r="ICK27" s="251"/>
      <c r="ICL27" s="251"/>
      <c r="ICM27" s="251"/>
      <c r="ICN27" s="250"/>
      <c r="ICO27" s="251"/>
      <c r="ICP27" s="251"/>
      <c r="ICQ27" s="251"/>
      <c r="ICR27" s="251"/>
      <c r="ICS27" s="250"/>
      <c r="ICT27" s="251"/>
      <c r="ICU27" s="251"/>
      <c r="ICV27" s="251"/>
      <c r="ICW27" s="251"/>
      <c r="ICX27" s="250"/>
      <c r="ICY27" s="251"/>
      <c r="ICZ27" s="251"/>
      <c r="IDA27" s="251"/>
      <c r="IDB27" s="251"/>
      <c r="IDC27" s="250"/>
      <c r="IDD27" s="251"/>
      <c r="IDE27" s="251"/>
      <c r="IDF27" s="251"/>
      <c r="IDG27" s="251"/>
      <c r="IDH27" s="250"/>
      <c r="IDI27" s="251"/>
      <c r="IDJ27" s="251"/>
      <c r="IDK27" s="251"/>
      <c r="IDL27" s="251"/>
      <c r="IDM27" s="250"/>
      <c r="IDN27" s="251"/>
      <c r="IDO27" s="251"/>
      <c r="IDP27" s="251"/>
      <c r="IDQ27" s="251"/>
      <c r="IDR27" s="250"/>
      <c r="IDS27" s="251"/>
      <c r="IDT27" s="251"/>
      <c r="IDU27" s="251"/>
      <c r="IDV27" s="251"/>
      <c r="IDW27" s="250"/>
      <c r="IDX27" s="251"/>
      <c r="IDY27" s="251"/>
      <c r="IDZ27" s="251"/>
      <c r="IEA27" s="251"/>
      <c r="IEB27" s="250"/>
      <c r="IEC27" s="251"/>
      <c r="IED27" s="251"/>
      <c r="IEE27" s="251"/>
      <c r="IEF27" s="251"/>
      <c r="IEG27" s="250"/>
      <c r="IEH27" s="251"/>
      <c r="IEI27" s="251"/>
      <c r="IEJ27" s="251"/>
      <c r="IEK27" s="251"/>
      <c r="IEL27" s="250"/>
      <c r="IEM27" s="251"/>
      <c r="IEN27" s="251"/>
      <c r="IEO27" s="251"/>
      <c r="IEP27" s="251"/>
      <c r="IEQ27" s="250"/>
      <c r="IER27" s="251"/>
      <c r="IES27" s="251"/>
      <c r="IET27" s="251"/>
      <c r="IEU27" s="251"/>
      <c r="IEV27" s="250"/>
      <c r="IEW27" s="251"/>
      <c r="IEX27" s="251"/>
      <c r="IEY27" s="251"/>
      <c r="IEZ27" s="251"/>
      <c r="IFA27" s="250"/>
      <c r="IFB27" s="251"/>
      <c r="IFC27" s="251"/>
      <c r="IFD27" s="251"/>
      <c r="IFE27" s="251"/>
      <c r="IFF27" s="250"/>
      <c r="IFG27" s="251"/>
      <c r="IFH27" s="251"/>
      <c r="IFI27" s="251"/>
      <c r="IFJ27" s="251"/>
      <c r="IFK27" s="250"/>
      <c r="IFL27" s="251"/>
      <c r="IFM27" s="251"/>
      <c r="IFN27" s="251"/>
      <c r="IFO27" s="251"/>
      <c r="IFP27" s="250"/>
      <c r="IFQ27" s="251"/>
      <c r="IFR27" s="251"/>
      <c r="IFS27" s="251"/>
      <c r="IFT27" s="251"/>
      <c r="IFU27" s="250"/>
      <c r="IFV27" s="251"/>
      <c r="IFW27" s="251"/>
      <c r="IFX27" s="251"/>
      <c r="IFY27" s="251"/>
      <c r="IFZ27" s="250"/>
      <c r="IGA27" s="251"/>
      <c r="IGB27" s="251"/>
      <c r="IGC27" s="251"/>
      <c r="IGD27" s="251"/>
      <c r="IGE27" s="250"/>
      <c r="IGF27" s="251"/>
      <c r="IGG27" s="251"/>
      <c r="IGH27" s="251"/>
      <c r="IGI27" s="251"/>
      <c r="IGJ27" s="250"/>
      <c r="IGK27" s="251"/>
      <c r="IGL27" s="251"/>
      <c r="IGM27" s="251"/>
      <c r="IGN27" s="251"/>
      <c r="IGO27" s="250"/>
      <c r="IGP27" s="251"/>
      <c r="IGQ27" s="251"/>
      <c r="IGR27" s="251"/>
      <c r="IGS27" s="251"/>
      <c r="IGT27" s="250"/>
      <c r="IGU27" s="251"/>
      <c r="IGV27" s="251"/>
      <c r="IGW27" s="251"/>
      <c r="IGX27" s="251"/>
      <c r="IGY27" s="250"/>
      <c r="IGZ27" s="251"/>
      <c r="IHA27" s="251"/>
      <c r="IHB27" s="251"/>
      <c r="IHC27" s="251"/>
      <c r="IHD27" s="250"/>
      <c r="IHE27" s="251"/>
      <c r="IHF27" s="251"/>
      <c r="IHG27" s="251"/>
      <c r="IHH27" s="251"/>
      <c r="IHI27" s="250"/>
      <c r="IHJ27" s="251"/>
      <c r="IHK27" s="251"/>
      <c r="IHL27" s="251"/>
      <c r="IHM27" s="251"/>
      <c r="IHN27" s="250"/>
      <c r="IHO27" s="251"/>
      <c r="IHP27" s="251"/>
      <c r="IHQ27" s="251"/>
      <c r="IHR27" s="251"/>
      <c r="IHS27" s="250"/>
      <c r="IHT27" s="251"/>
      <c r="IHU27" s="251"/>
      <c r="IHV27" s="251"/>
      <c r="IHW27" s="251"/>
      <c r="IHX27" s="250"/>
      <c r="IHY27" s="251"/>
      <c r="IHZ27" s="251"/>
      <c r="IIA27" s="251"/>
      <c r="IIB27" s="251"/>
      <c r="IIC27" s="250"/>
      <c r="IID27" s="251"/>
      <c r="IIE27" s="251"/>
      <c r="IIF27" s="251"/>
      <c r="IIG27" s="251"/>
      <c r="IIH27" s="250"/>
      <c r="III27" s="251"/>
      <c r="IIJ27" s="251"/>
      <c r="IIK27" s="251"/>
      <c r="IIL27" s="251"/>
      <c r="IIM27" s="250"/>
      <c r="IIN27" s="251"/>
      <c r="IIO27" s="251"/>
      <c r="IIP27" s="251"/>
      <c r="IIQ27" s="251"/>
      <c r="IIR27" s="250"/>
      <c r="IIS27" s="251"/>
      <c r="IIT27" s="251"/>
      <c r="IIU27" s="251"/>
      <c r="IIV27" s="251"/>
      <c r="IIW27" s="250"/>
      <c r="IIX27" s="251"/>
      <c r="IIY27" s="251"/>
      <c r="IIZ27" s="251"/>
      <c r="IJA27" s="251"/>
      <c r="IJB27" s="250"/>
      <c r="IJC27" s="251"/>
      <c r="IJD27" s="251"/>
      <c r="IJE27" s="251"/>
      <c r="IJF27" s="251"/>
      <c r="IJG27" s="250"/>
      <c r="IJH27" s="251"/>
      <c r="IJI27" s="251"/>
      <c r="IJJ27" s="251"/>
      <c r="IJK27" s="251"/>
      <c r="IJL27" s="250"/>
      <c r="IJM27" s="251"/>
      <c r="IJN27" s="251"/>
      <c r="IJO27" s="251"/>
      <c r="IJP27" s="251"/>
      <c r="IJQ27" s="250"/>
      <c r="IJR27" s="251"/>
      <c r="IJS27" s="251"/>
      <c r="IJT27" s="251"/>
      <c r="IJU27" s="251"/>
      <c r="IJV27" s="250"/>
      <c r="IJW27" s="251"/>
      <c r="IJX27" s="251"/>
      <c r="IJY27" s="251"/>
      <c r="IJZ27" s="251"/>
      <c r="IKA27" s="250"/>
      <c r="IKB27" s="251"/>
      <c r="IKC27" s="251"/>
      <c r="IKD27" s="251"/>
      <c r="IKE27" s="251"/>
      <c r="IKF27" s="250"/>
      <c r="IKG27" s="251"/>
      <c r="IKH27" s="251"/>
      <c r="IKI27" s="251"/>
      <c r="IKJ27" s="251"/>
      <c r="IKK27" s="250"/>
      <c r="IKL27" s="251"/>
      <c r="IKM27" s="251"/>
      <c r="IKN27" s="251"/>
      <c r="IKO27" s="251"/>
      <c r="IKP27" s="250"/>
      <c r="IKQ27" s="251"/>
      <c r="IKR27" s="251"/>
      <c r="IKS27" s="251"/>
      <c r="IKT27" s="251"/>
      <c r="IKU27" s="250"/>
      <c r="IKV27" s="251"/>
      <c r="IKW27" s="251"/>
      <c r="IKX27" s="251"/>
      <c r="IKY27" s="251"/>
      <c r="IKZ27" s="250"/>
      <c r="ILA27" s="251"/>
      <c r="ILB27" s="251"/>
      <c r="ILC27" s="251"/>
      <c r="ILD27" s="251"/>
      <c r="ILE27" s="250"/>
      <c r="ILF27" s="251"/>
      <c r="ILG27" s="251"/>
      <c r="ILH27" s="251"/>
      <c r="ILI27" s="251"/>
      <c r="ILJ27" s="250"/>
      <c r="ILK27" s="251"/>
      <c r="ILL27" s="251"/>
      <c r="ILM27" s="251"/>
      <c r="ILN27" s="251"/>
      <c r="ILO27" s="250"/>
      <c r="ILP27" s="251"/>
      <c r="ILQ27" s="251"/>
      <c r="ILR27" s="251"/>
      <c r="ILS27" s="251"/>
      <c r="ILT27" s="250"/>
      <c r="ILU27" s="251"/>
      <c r="ILV27" s="251"/>
      <c r="ILW27" s="251"/>
      <c r="ILX27" s="251"/>
      <c r="ILY27" s="250"/>
      <c r="ILZ27" s="251"/>
      <c r="IMA27" s="251"/>
      <c r="IMB27" s="251"/>
      <c r="IMC27" s="251"/>
      <c r="IMD27" s="250"/>
      <c r="IME27" s="251"/>
      <c r="IMF27" s="251"/>
      <c r="IMG27" s="251"/>
      <c r="IMH27" s="251"/>
      <c r="IMI27" s="250"/>
      <c r="IMJ27" s="251"/>
      <c r="IMK27" s="251"/>
      <c r="IML27" s="251"/>
      <c r="IMM27" s="251"/>
      <c r="IMN27" s="250"/>
      <c r="IMO27" s="251"/>
      <c r="IMP27" s="251"/>
      <c r="IMQ27" s="251"/>
      <c r="IMR27" s="251"/>
      <c r="IMS27" s="250"/>
      <c r="IMT27" s="251"/>
      <c r="IMU27" s="251"/>
      <c r="IMV27" s="251"/>
      <c r="IMW27" s="251"/>
      <c r="IMX27" s="250"/>
      <c r="IMY27" s="251"/>
      <c r="IMZ27" s="251"/>
      <c r="INA27" s="251"/>
      <c r="INB27" s="251"/>
      <c r="INC27" s="250"/>
      <c r="IND27" s="251"/>
      <c r="INE27" s="251"/>
      <c r="INF27" s="251"/>
      <c r="ING27" s="251"/>
      <c r="INH27" s="250"/>
      <c r="INI27" s="251"/>
      <c r="INJ27" s="251"/>
      <c r="INK27" s="251"/>
      <c r="INL27" s="251"/>
      <c r="INM27" s="250"/>
      <c r="INN27" s="251"/>
      <c r="INO27" s="251"/>
      <c r="INP27" s="251"/>
      <c r="INQ27" s="251"/>
      <c r="INR27" s="250"/>
      <c r="INS27" s="251"/>
      <c r="INT27" s="251"/>
      <c r="INU27" s="251"/>
      <c r="INV27" s="251"/>
      <c r="INW27" s="250"/>
      <c r="INX27" s="251"/>
      <c r="INY27" s="251"/>
      <c r="INZ27" s="251"/>
      <c r="IOA27" s="251"/>
      <c r="IOB27" s="250"/>
      <c r="IOC27" s="251"/>
      <c r="IOD27" s="251"/>
      <c r="IOE27" s="251"/>
      <c r="IOF27" s="251"/>
      <c r="IOG27" s="250"/>
      <c r="IOH27" s="251"/>
      <c r="IOI27" s="251"/>
      <c r="IOJ27" s="251"/>
      <c r="IOK27" s="251"/>
      <c r="IOL27" s="250"/>
      <c r="IOM27" s="251"/>
      <c r="ION27" s="251"/>
      <c r="IOO27" s="251"/>
      <c r="IOP27" s="251"/>
      <c r="IOQ27" s="250"/>
      <c r="IOR27" s="251"/>
      <c r="IOS27" s="251"/>
      <c r="IOT27" s="251"/>
      <c r="IOU27" s="251"/>
      <c r="IOV27" s="250"/>
      <c r="IOW27" s="251"/>
      <c r="IOX27" s="251"/>
      <c r="IOY27" s="251"/>
      <c r="IOZ27" s="251"/>
      <c r="IPA27" s="250"/>
      <c r="IPB27" s="251"/>
      <c r="IPC27" s="251"/>
      <c r="IPD27" s="251"/>
      <c r="IPE27" s="251"/>
      <c r="IPF27" s="250"/>
      <c r="IPG27" s="251"/>
      <c r="IPH27" s="251"/>
      <c r="IPI27" s="251"/>
      <c r="IPJ27" s="251"/>
      <c r="IPK27" s="250"/>
      <c r="IPL27" s="251"/>
      <c r="IPM27" s="251"/>
      <c r="IPN27" s="251"/>
      <c r="IPO27" s="251"/>
      <c r="IPP27" s="250"/>
      <c r="IPQ27" s="251"/>
      <c r="IPR27" s="251"/>
      <c r="IPS27" s="251"/>
      <c r="IPT27" s="251"/>
      <c r="IPU27" s="250"/>
      <c r="IPV27" s="251"/>
      <c r="IPW27" s="251"/>
      <c r="IPX27" s="251"/>
      <c r="IPY27" s="251"/>
      <c r="IPZ27" s="250"/>
      <c r="IQA27" s="251"/>
      <c r="IQB27" s="251"/>
      <c r="IQC27" s="251"/>
      <c r="IQD27" s="251"/>
      <c r="IQE27" s="250"/>
      <c r="IQF27" s="251"/>
      <c r="IQG27" s="251"/>
      <c r="IQH27" s="251"/>
      <c r="IQI27" s="251"/>
      <c r="IQJ27" s="250"/>
      <c r="IQK27" s="251"/>
      <c r="IQL27" s="251"/>
      <c r="IQM27" s="251"/>
      <c r="IQN27" s="251"/>
      <c r="IQO27" s="250"/>
      <c r="IQP27" s="251"/>
      <c r="IQQ27" s="251"/>
      <c r="IQR27" s="251"/>
      <c r="IQS27" s="251"/>
      <c r="IQT27" s="250"/>
      <c r="IQU27" s="251"/>
      <c r="IQV27" s="251"/>
      <c r="IQW27" s="251"/>
      <c r="IQX27" s="251"/>
      <c r="IQY27" s="250"/>
      <c r="IQZ27" s="251"/>
      <c r="IRA27" s="251"/>
      <c r="IRB27" s="251"/>
      <c r="IRC27" s="251"/>
      <c r="IRD27" s="250"/>
      <c r="IRE27" s="251"/>
      <c r="IRF27" s="251"/>
      <c r="IRG27" s="251"/>
      <c r="IRH27" s="251"/>
      <c r="IRI27" s="250"/>
      <c r="IRJ27" s="251"/>
      <c r="IRK27" s="251"/>
      <c r="IRL27" s="251"/>
      <c r="IRM27" s="251"/>
      <c r="IRN27" s="250"/>
      <c r="IRO27" s="251"/>
      <c r="IRP27" s="251"/>
      <c r="IRQ27" s="251"/>
      <c r="IRR27" s="251"/>
      <c r="IRS27" s="250"/>
      <c r="IRT27" s="251"/>
      <c r="IRU27" s="251"/>
      <c r="IRV27" s="251"/>
      <c r="IRW27" s="251"/>
      <c r="IRX27" s="250"/>
      <c r="IRY27" s="251"/>
      <c r="IRZ27" s="251"/>
      <c r="ISA27" s="251"/>
      <c r="ISB27" s="251"/>
      <c r="ISC27" s="250"/>
      <c r="ISD27" s="251"/>
      <c r="ISE27" s="251"/>
      <c r="ISF27" s="251"/>
      <c r="ISG27" s="251"/>
      <c r="ISH27" s="250"/>
      <c r="ISI27" s="251"/>
      <c r="ISJ27" s="251"/>
      <c r="ISK27" s="251"/>
      <c r="ISL27" s="251"/>
      <c r="ISM27" s="250"/>
      <c r="ISN27" s="251"/>
      <c r="ISO27" s="251"/>
      <c r="ISP27" s="251"/>
      <c r="ISQ27" s="251"/>
      <c r="ISR27" s="250"/>
      <c r="ISS27" s="251"/>
      <c r="IST27" s="251"/>
      <c r="ISU27" s="251"/>
      <c r="ISV27" s="251"/>
      <c r="ISW27" s="250"/>
      <c r="ISX27" s="251"/>
      <c r="ISY27" s="251"/>
      <c r="ISZ27" s="251"/>
      <c r="ITA27" s="251"/>
      <c r="ITB27" s="250"/>
      <c r="ITC27" s="251"/>
      <c r="ITD27" s="251"/>
      <c r="ITE27" s="251"/>
      <c r="ITF27" s="251"/>
      <c r="ITG27" s="250"/>
      <c r="ITH27" s="251"/>
      <c r="ITI27" s="251"/>
      <c r="ITJ27" s="251"/>
      <c r="ITK27" s="251"/>
      <c r="ITL27" s="250"/>
      <c r="ITM27" s="251"/>
      <c r="ITN27" s="251"/>
      <c r="ITO27" s="251"/>
      <c r="ITP27" s="251"/>
      <c r="ITQ27" s="250"/>
      <c r="ITR27" s="251"/>
      <c r="ITS27" s="251"/>
      <c r="ITT27" s="251"/>
      <c r="ITU27" s="251"/>
      <c r="ITV27" s="250"/>
      <c r="ITW27" s="251"/>
      <c r="ITX27" s="251"/>
      <c r="ITY27" s="251"/>
      <c r="ITZ27" s="251"/>
      <c r="IUA27" s="250"/>
      <c r="IUB27" s="251"/>
      <c r="IUC27" s="251"/>
      <c r="IUD27" s="251"/>
      <c r="IUE27" s="251"/>
      <c r="IUF27" s="250"/>
      <c r="IUG27" s="251"/>
      <c r="IUH27" s="251"/>
      <c r="IUI27" s="251"/>
      <c r="IUJ27" s="251"/>
      <c r="IUK27" s="250"/>
      <c r="IUL27" s="251"/>
      <c r="IUM27" s="251"/>
      <c r="IUN27" s="251"/>
      <c r="IUO27" s="251"/>
      <c r="IUP27" s="250"/>
      <c r="IUQ27" s="251"/>
      <c r="IUR27" s="251"/>
      <c r="IUS27" s="251"/>
      <c r="IUT27" s="251"/>
      <c r="IUU27" s="250"/>
      <c r="IUV27" s="251"/>
      <c r="IUW27" s="251"/>
      <c r="IUX27" s="251"/>
      <c r="IUY27" s="251"/>
      <c r="IUZ27" s="250"/>
      <c r="IVA27" s="251"/>
      <c r="IVB27" s="251"/>
      <c r="IVC27" s="251"/>
      <c r="IVD27" s="251"/>
      <c r="IVE27" s="250"/>
      <c r="IVF27" s="251"/>
      <c r="IVG27" s="251"/>
      <c r="IVH27" s="251"/>
      <c r="IVI27" s="251"/>
      <c r="IVJ27" s="250"/>
      <c r="IVK27" s="251"/>
      <c r="IVL27" s="251"/>
      <c r="IVM27" s="251"/>
      <c r="IVN27" s="251"/>
      <c r="IVO27" s="250"/>
      <c r="IVP27" s="251"/>
      <c r="IVQ27" s="251"/>
      <c r="IVR27" s="251"/>
      <c r="IVS27" s="251"/>
      <c r="IVT27" s="250"/>
      <c r="IVU27" s="251"/>
      <c r="IVV27" s="251"/>
      <c r="IVW27" s="251"/>
      <c r="IVX27" s="251"/>
      <c r="IVY27" s="250"/>
      <c r="IVZ27" s="251"/>
      <c r="IWA27" s="251"/>
      <c r="IWB27" s="251"/>
      <c r="IWC27" s="251"/>
      <c r="IWD27" s="250"/>
      <c r="IWE27" s="251"/>
      <c r="IWF27" s="251"/>
      <c r="IWG27" s="251"/>
      <c r="IWH27" s="251"/>
      <c r="IWI27" s="250"/>
      <c r="IWJ27" s="251"/>
      <c r="IWK27" s="251"/>
      <c r="IWL27" s="251"/>
      <c r="IWM27" s="251"/>
      <c r="IWN27" s="250"/>
      <c r="IWO27" s="251"/>
      <c r="IWP27" s="251"/>
      <c r="IWQ27" s="251"/>
      <c r="IWR27" s="251"/>
      <c r="IWS27" s="250"/>
      <c r="IWT27" s="251"/>
      <c r="IWU27" s="251"/>
      <c r="IWV27" s="251"/>
      <c r="IWW27" s="251"/>
      <c r="IWX27" s="250"/>
      <c r="IWY27" s="251"/>
      <c r="IWZ27" s="251"/>
      <c r="IXA27" s="251"/>
      <c r="IXB27" s="251"/>
      <c r="IXC27" s="250"/>
      <c r="IXD27" s="251"/>
      <c r="IXE27" s="251"/>
      <c r="IXF27" s="251"/>
      <c r="IXG27" s="251"/>
      <c r="IXH27" s="250"/>
      <c r="IXI27" s="251"/>
      <c r="IXJ27" s="251"/>
      <c r="IXK27" s="251"/>
      <c r="IXL27" s="251"/>
      <c r="IXM27" s="250"/>
      <c r="IXN27" s="251"/>
      <c r="IXO27" s="251"/>
      <c r="IXP27" s="251"/>
      <c r="IXQ27" s="251"/>
      <c r="IXR27" s="250"/>
      <c r="IXS27" s="251"/>
      <c r="IXT27" s="251"/>
      <c r="IXU27" s="251"/>
      <c r="IXV27" s="251"/>
      <c r="IXW27" s="250"/>
      <c r="IXX27" s="251"/>
      <c r="IXY27" s="251"/>
      <c r="IXZ27" s="251"/>
      <c r="IYA27" s="251"/>
      <c r="IYB27" s="250"/>
      <c r="IYC27" s="251"/>
      <c r="IYD27" s="251"/>
      <c r="IYE27" s="251"/>
      <c r="IYF27" s="251"/>
      <c r="IYG27" s="250"/>
      <c r="IYH27" s="251"/>
      <c r="IYI27" s="251"/>
      <c r="IYJ27" s="251"/>
      <c r="IYK27" s="251"/>
      <c r="IYL27" s="250"/>
      <c r="IYM27" s="251"/>
      <c r="IYN27" s="251"/>
      <c r="IYO27" s="251"/>
      <c r="IYP27" s="251"/>
      <c r="IYQ27" s="250"/>
      <c r="IYR27" s="251"/>
      <c r="IYS27" s="251"/>
      <c r="IYT27" s="251"/>
      <c r="IYU27" s="251"/>
      <c r="IYV27" s="250"/>
      <c r="IYW27" s="251"/>
      <c r="IYX27" s="251"/>
      <c r="IYY27" s="251"/>
      <c r="IYZ27" s="251"/>
      <c r="IZA27" s="250"/>
      <c r="IZB27" s="251"/>
      <c r="IZC27" s="251"/>
      <c r="IZD27" s="251"/>
      <c r="IZE27" s="251"/>
      <c r="IZF27" s="250"/>
      <c r="IZG27" s="251"/>
      <c r="IZH27" s="251"/>
      <c r="IZI27" s="251"/>
      <c r="IZJ27" s="251"/>
      <c r="IZK27" s="250"/>
      <c r="IZL27" s="251"/>
      <c r="IZM27" s="251"/>
      <c r="IZN27" s="251"/>
      <c r="IZO27" s="251"/>
      <c r="IZP27" s="250"/>
      <c r="IZQ27" s="251"/>
      <c r="IZR27" s="251"/>
      <c r="IZS27" s="251"/>
      <c r="IZT27" s="251"/>
      <c r="IZU27" s="250"/>
      <c r="IZV27" s="251"/>
      <c r="IZW27" s="251"/>
      <c r="IZX27" s="251"/>
      <c r="IZY27" s="251"/>
      <c r="IZZ27" s="250"/>
      <c r="JAA27" s="251"/>
      <c r="JAB27" s="251"/>
      <c r="JAC27" s="251"/>
      <c r="JAD27" s="251"/>
      <c r="JAE27" s="250"/>
      <c r="JAF27" s="251"/>
      <c r="JAG27" s="251"/>
      <c r="JAH27" s="251"/>
      <c r="JAI27" s="251"/>
      <c r="JAJ27" s="250"/>
      <c r="JAK27" s="251"/>
      <c r="JAL27" s="251"/>
      <c r="JAM27" s="251"/>
      <c r="JAN27" s="251"/>
      <c r="JAO27" s="250"/>
      <c r="JAP27" s="251"/>
      <c r="JAQ27" s="251"/>
      <c r="JAR27" s="251"/>
      <c r="JAS27" s="251"/>
      <c r="JAT27" s="250"/>
      <c r="JAU27" s="251"/>
      <c r="JAV27" s="251"/>
      <c r="JAW27" s="251"/>
      <c r="JAX27" s="251"/>
      <c r="JAY27" s="250"/>
      <c r="JAZ27" s="251"/>
      <c r="JBA27" s="251"/>
      <c r="JBB27" s="251"/>
      <c r="JBC27" s="251"/>
      <c r="JBD27" s="250"/>
      <c r="JBE27" s="251"/>
      <c r="JBF27" s="251"/>
      <c r="JBG27" s="251"/>
      <c r="JBH27" s="251"/>
      <c r="JBI27" s="250"/>
      <c r="JBJ27" s="251"/>
      <c r="JBK27" s="251"/>
      <c r="JBL27" s="251"/>
      <c r="JBM27" s="251"/>
      <c r="JBN27" s="250"/>
      <c r="JBO27" s="251"/>
      <c r="JBP27" s="251"/>
      <c r="JBQ27" s="251"/>
      <c r="JBR27" s="251"/>
      <c r="JBS27" s="250"/>
      <c r="JBT27" s="251"/>
      <c r="JBU27" s="251"/>
      <c r="JBV27" s="251"/>
      <c r="JBW27" s="251"/>
      <c r="JBX27" s="250"/>
      <c r="JBY27" s="251"/>
      <c r="JBZ27" s="251"/>
      <c r="JCA27" s="251"/>
      <c r="JCB27" s="251"/>
      <c r="JCC27" s="250"/>
      <c r="JCD27" s="251"/>
      <c r="JCE27" s="251"/>
      <c r="JCF27" s="251"/>
      <c r="JCG27" s="251"/>
      <c r="JCH27" s="250"/>
      <c r="JCI27" s="251"/>
      <c r="JCJ27" s="251"/>
      <c r="JCK27" s="251"/>
      <c r="JCL27" s="251"/>
      <c r="JCM27" s="250"/>
      <c r="JCN27" s="251"/>
      <c r="JCO27" s="251"/>
      <c r="JCP27" s="251"/>
      <c r="JCQ27" s="251"/>
      <c r="JCR27" s="250"/>
      <c r="JCS27" s="251"/>
      <c r="JCT27" s="251"/>
      <c r="JCU27" s="251"/>
      <c r="JCV27" s="251"/>
      <c r="JCW27" s="250"/>
      <c r="JCX27" s="251"/>
      <c r="JCY27" s="251"/>
      <c r="JCZ27" s="251"/>
      <c r="JDA27" s="251"/>
      <c r="JDB27" s="250"/>
      <c r="JDC27" s="251"/>
      <c r="JDD27" s="251"/>
      <c r="JDE27" s="251"/>
      <c r="JDF27" s="251"/>
      <c r="JDG27" s="250"/>
      <c r="JDH27" s="251"/>
      <c r="JDI27" s="251"/>
      <c r="JDJ27" s="251"/>
      <c r="JDK27" s="251"/>
      <c r="JDL27" s="250"/>
      <c r="JDM27" s="251"/>
      <c r="JDN27" s="251"/>
      <c r="JDO27" s="251"/>
      <c r="JDP27" s="251"/>
      <c r="JDQ27" s="250"/>
      <c r="JDR27" s="251"/>
      <c r="JDS27" s="251"/>
      <c r="JDT27" s="251"/>
      <c r="JDU27" s="251"/>
      <c r="JDV27" s="250"/>
      <c r="JDW27" s="251"/>
      <c r="JDX27" s="251"/>
      <c r="JDY27" s="251"/>
      <c r="JDZ27" s="251"/>
      <c r="JEA27" s="250"/>
      <c r="JEB27" s="251"/>
      <c r="JEC27" s="251"/>
      <c r="JED27" s="251"/>
      <c r="JEE27" s="251"/>
      <c r="JEF27" s="250"/>
      <c r="JEG27" s="251"/>
      <c r="JEH27" s="251"/>
      <c r="JEI27" s="251"/>
      <c r="JEJ27" s="251"/>
      <c r="JEK27" s="250"/>
      <c r="JEL27" s="251"/>
      <c r="JEM27" s="251"/>
      <c r="JEN27" s="251"/>
      <c r="JEO27" s="251"/>
      <c r="JEP27" s="250"/>
      <c r="JEQ27" s="251"/>
      <c r="JER27" s="251"/>
      <c r="JES27" s="251"/>
      <c r="JET27" s="251"/>
      <c r="JEU27" s="250"/>
      <c r="JEV27" s="251"/>
      <c r="JEW27" s="251"/>
      <c r="JEX27" s="251"/>
      <c r="JEY27" s="251"/>
      <c r="JEZ27" s="250"/>
      <c r="JFA27" s="251"/>
      <c r="JFB27" s="251"/>
      <c r="JFC27" s="251"/>
      <c r="JFD27" s="251"/>
      <c r="JFE27" s="250"/>
      <c r="JFF27" s="251"/>
      <c r="JFG27" s="251"/>
      <c r="JFH27" s="251"/>
      <c r="JFI27" s="251"/>
      <c r="JFJ27" s="250"/>
      <c r="JFK27" s="251"/>
      <c r="JFL27" s="251"/>
      <c r="JFM27" s="251"/>
      <c r="JFN27" s="251"/>
      <c r="JFO27" s="250"/>
      <c r="JFP27" s="251"/>
      <c r="JFQ27" s="251"/>
      <c r="JFR27" s="251"/>
      <c r="JFS27" s="251"/>
      <c r="JFT27" s="250"/>
      <c r="JFU27" s="251"/>
      <c r="JFV27" s="251"/>
      <c r="JFW27" s="251"/>
      <c r="JFX27" s="251"/>
      <c r="JFY27" s="250"/>
      <c r="JFZ27" s="251"/>
      <c r="JGA27" s="251"/>
      <c r="JGB27" s="251"/>
      <c r="JGC27" s="251"/>
      <c r="JGD27" s="250"/>
      <c r="JGE27" s="251"/>
      <c r="JGF27" s="251"/>
      <c r="JGG27" s="251"/>
      <c r="JGH27" s="251"/>
      <c r="JGI27" s="250"/>
      <c r="JGJ27" s="251"/>
      <c r="JGK27" s="251"/>
      <c r="JGL27" s="251"/>
      <c r="JGM27" s="251"/>
      <c r="JGN27" s="250"/>
      <c r="JGO27" s="251"/>
      <c r="JGP27" s="251"/>
      <c r="JGQ27" s="251"/>
      <c r="JGR27" s="251"/>
      <c r="JGS27" s="250"/>
      <c r="JGT27" s="251"/>
      <c r="JGU27" s="251"/>
      <c r="JGV27" s="251"/>
      <c r="JGW27" s="251"/>
      <c r="JGX27" s="250"/>
      <c r="JGY27" s="251"/>
      <c r="JGZ27" s="251"/>
      <c r="JHA27" s="251"/>
      <c r="JHB27" s="251"/>
      <c r="JHC27" s="250"/>
      <c r="JHD27" s="251"/>
      <c r="JHE27" s="251"/>
      <c r="JHF27" s="251"/>
      <c r="JHG27" s="251"/>
      <c r="JHH27" s="250"/>
      <c r="JHI27" s="251"/>
      <c r="JHJ27" s="251"/>
      <c r="JHK27" s="251"/>
      <c r="JHL27" s="251"/>
      <c r="JHM27" s="250"/>
      <c r="JHN27" s="251"/>
      <c r="JHO27" s="251"/>
      <c r="JHP27" s="251"/>
      <c r="JHQ27" s="251"/>
      <c r="JHR27" s="250"/>
      <c r="JHS27" s="251"/>
      <c r="JHT27" s="251"/>
      <c r="JHU27" s="251"/>
      <c r="JHV27" s="251"/>
      <c r="JHW27" s="250"/>
      <c r="JHX27" s="251"/>
      <c r="JHY27" s="251"/>
      <c r="JHZ27" s="251"/>
      <c r="JIA27" s="251"/>
      <c r="JIB27" s="250"/>
      <c r="JIC27" s="251"/>
      <c r="JID27" s="251"/>
      <c r="JIE27" s="251"/>
      <c r="JIF27" s="251"/>
      <c r="JIG27" s="250"/>
      <c r="JIH27" s="251"/>
      <c r="JII27" s="251"/>
      <c r="JIJ27" s="251"/>
      <c r="JIK27" s="251"/>
      <c r="JIL27" s="250"/>
      <c r="JIM27" s="251"/>
      <c r="JIN27" s="251"/>
      <c r="JIO27" s="251"/>
      <c r="JIP27" s="251"/>
      <c r="JIQ27" s="250"/>
      <c r="JIR27" s="251"/>
      <c r="JIS27" s="251"/>
      <c r="JIT27" s="251"/>
      <c r="JIU27" s="251"/>
      <c r="JIV27" s="250"/>
      <c r="JIW27" s="251"/>
      <c r="JIX27" s="251"/>
      <c r="JIY27" s="251"/>
      <c r="JIZ27" s="251"/>
      <c r="JJA27" s="250"/>
      <c r="JJB27" s="251"/>
      <c r="JJC27" s="251"/>
      <c r="JJD27" s="251"/>
      <c r="JJE27" s="251"/>
      <c r="JJF27" s="250"/>
      <c r="JJG27" s="251"/>
      <c r="JJH27" s="251"/>
      <c r="JJI27" s="251"/>
      <c r="JJJ27" s="251"/>
      <c r="JJK27" s="250"/>
      <c r="JJL27" s="251"/>
      <c r="JJM27" s="251"/>
      <c r="JJN27" s="251"/>
      <c r="JJO27" s="251"/>
      <c r="JJP27" s="250"/>
      <c r="JJQ27" s="251"/>
      <c r="JJR27" s="251"/>
      <c r="JJS27" s="251"/>
      <c r="JJT27" s="251"/>
      <c r="JJU27" s="250"/>
      <c r="JJV27" s="251"/>
      <c r="JJW27" s="251"/>
      <c r="JJX27" s="251"/>
      <c r="JJY27" s="251"/>
      <c r="JJZ27" s="250"/>
      <c r="JKA27" s="251"/>
      <c r="JKB27" s="251"/>
      <c r="JKC27" s="251"/>
      <c r="JKD27" s="251"/>
      <c r="JKE27" s="250"/>
      <c r="JKF27" s="251"/>
      <c r="JKG27" s="251"/>
      <c r="JKH27" s="251"/>
      <c r="JKI27" s="251"/>
      <c r="JKJ27" s="250"/>
      <c r="JKK27" s="251"/>
      <c r="JKL27" s="251"/>
      <c r="JKM27" s="251"/>
      <c r="JKN27" s="251"/>
      <c r="JKO27" s="250"/>
      <c r="JKP27" s="251"/>
      <c r="JKQ27" s="251"/>
      <c r="JKR27" s="251"/>
      <c r="JKS27" s="251"/>
      <c r="JKT27" s="250"/>
      <c r="JKU27" s="251"/>
      <c r="JKV27" s="251"/>
      <c r="JKW27" s="251"/>
      <c r="JKX27" s="251"/>
      <c r="JKY27" s="250"/>
      <c r="JKZ27" s="251"/>
      <c r="JLA27" s="251"/>
      <c r="JLB27" s="251"/>
      <c r="JLC27" s="251"/>
      <c r="JLD27" s="250"/>
      <c r="JLE27" s="251"/>
      <c r="JLF27" s="251"/>
      <c r="JLG27" s="251"/>
      <c r="JLH27" s="251"/>
      <c r="JLI27" s="250"/>
      <c r="JLJ27" s="251"/>
      <c r="JLK27" s="251"/>
      <c r="JLL27" s="251"/>
      <c r="JLM27" s="251"/>
      <c r="JLN27" s="250"/>
      <c r="JLO27" s="251"/>
      <c r="JLP27" s="251"/>
      <c r="JLQ27" s="251"/>
      <c r="JLR27" s="251"/>
      <c r="JLS27" s="250"/>
      <c r="JLT27" s="251"/>
      <c r="JLU27" s="251"/>
      <c r="JLV27" s="251"/>
      <c r="JLW27" s="251"/>
      <c r="JLX27" s="250"/>
      <c r="JLY27" s="251"/>
      <c r="JLZ27" s="251"/>
      <c r="JMA27" s="251"/>
      <c r="JMB27" s="251"/>
      <c r="JMC27" s="250"/>
      <c r="JMD27" s="251"/>
      <c r="JME27" s="251"/>
      <c r="JMF27" s="251"/>
      <c r="JMG27" s="251"/>
      <c r="JMH27" s="250"/>
      <c r="JMI27" s="251"/>
      <c r="JMJ27" s="251"/>
      <c r="JMK27" s="251"/>
      <c r="JML27" s="251"/>
      <c r="JMM27" s="250"/>
      <c r="JMN27" s="251"/>
      <c r="JMO27" s="251"/>
      <c r="JMP27" s="251"/>
      <c r="JMQ27" s="251"/>
      <c r="JMR27" s="250"/>
      <c r="JMS27" s="251"/>
      <c r="JMT27" s="251"/>
      <c r="JMU27" s="251"/>
      <c r="JMV27" s="251"/>
      <c r="JMW27" s="250"/>
      <c r="JMX27" s="251"/>
      <c r="JMY27" s="251"/>
      <c r="JMZ27" s="251"/>
      <c r="JNA27" s="251"/>
      <c r="JNB27" s="250"/>
      <c r="JNC27" s="251"/>
      <c r="JND27" s="251"/>
      <c r="JNE27" s="251"/>
      <c r="JNF27" s="251"/>
      <c r="JNG27" s="250"/>
      <c r="JNH27" s="251"/>
      <c r="JNI27" s="251"/>
      <c r="JNJ27" s="251"/>
      <c r="JNK27" s="251"/>
      <c r="JNL27" s="250"/>
      <c r="JNM27" s="251"/>
      <c r="JNN27" s="251"/>
      <c r="JNO27" s="251"/>
      <c r="JNP27" s="251"/>
      <c r="JNQ27" s="250"/>
      <c r="JNR27" s="251"/>
      <c r="JNS27" s="251"/>
      <c r="JNT27" s="251"/>
      <c r="JNU27" s="251"/>
      <c r="JNV27" s="250"/>
      <c r="JNW27" s="251"/>
      <c r="JNX27" s="251"/>
      <c r="JNY27" s="251"/>
      <c r="JNZ27" s="251"/>
      <c r="JOA27" s="250"/>
      <c r="JOB27" s="251"/>
      <c r="JOC27" s="251"/>
      <c r="JOD27" s="251"/>
      <c r="JOE27" s="251"/>
      <c r="JOF27" s="250"/>
      <c r="JOG27" s="251"/>
      <c r="JOH27" s="251"/>
      <c r="JOI27" s="251"/>
      <c r="JOJ27" s="251"/>
      <c r="JOK27" s="250"/>
      <c r="JOL27" s="251"/>
      <c r="JOM27" s="251"/>
      <c r="JON27" s="251"/>
      <c r="JOO27" s="251"/>
      <c r="JOP27" s="250"/>
      <c r="JOQ27" s="251"/>
      <c r="JOR27" s="251"/>
      <c r="JOS27" s="251"/>
      <c r="JOT27" s="251"/>
      <c r="JOU27" s="250"/>
      <c r="JOV27" s="251"/>
      <c r="JOW27" s="251"/>
      <c r="JOX27" s="251"/>
      <c r="JOY27" s="251"/>
      <c r="JOZ27" s="250"/>
      <c r="JPA27" s="251"/>
      <c r="JPB27" s="251"/>
      <c r="JPC27" s="251"/>
      <c r="JPD27" s="251"/>
      <c r="JPE27" s="250"/>
      <c r="JPF27" s="251"/>
      <c r="JPG27" s="251"/>
      <c r="JPH27" s="251"/>
      <c r="JPI27" s="251"/>
      <c r="JPJ27" s="250"/>
      <c r="JPK27" s="251"/>
      <c r="JPL27" s="251"/>
      <c r="JPM27" s="251"/>
      <c r="JPN27" s="251"/>
      <c r="JPO27" s="250"/>
      <c r="JPP27" s="251"/>
      <c r="JPQ27" s="251"/>
      <c r="JPR27" s="251"/>
      <c r="JPS27" s="251"/>
      <c r="JPT27" s="250"/>
      <c r="JPU27" s="251"/>
      <c r="JPV27" s="251"/>
      <c r="JPW27" s="251"/>
      <c r="JPX27" s="251"/>
      <c r="JPY27" s="250"/>
      <c r="JPZ27" s="251"/>
      <c r="JQA27" s="251"/>
      <c r="JQB27" s="251"/>
      <c r="JQC27" s="251"/>
      <c r="JQD27" s="250"/>
      <c r="JQE27" s="251"/>
      <c r="JQF27" s="251"/>
      <c r="JQG27" s="251"/>
      <c r="JQH27" s="251"/>
      <c r="JQI27" s="250"/>
      <c r="JQJ27" s="251"/>
      <c r="JQK27" s="251"/>
      <c r="JQL27" s="251"/>
      <c r="JQM27" s="251"/>
      <c r="JQN27" s="250"/>
      <c r="JQO27" s="251"/>
      <c r="JQP27" s="251"/>
      <c r="JQQ27" s="251"/>
      <c r="JQR27" s="251"/>
      <c r="JQS27" s="250"/>
      <c r="JQT27" s="251"/>
      <c r="JQU27" s="251"/>
      <c r="JQV27" s="251"/>
      <c r="JQW27" s="251"/>
      <c r="JQX27" s="250"/>
      <c r="JQY27" s="251"/>
      <c r="JQZ27" s="251"/>
      <c r="JRA27" s="251"/>
      <c r="JRB27" s="251"/>
      <c r="JRC27" s="250"/>
      <c r="JRD27" s="251"/>
      <c r="JRE27" s="251"/>
      <c r="JRF27" s="251"/>
      <c r="JRG27" s="251"/>
      <c r="JRH27" s="250"/>
      <c r="JRI27" s="251"/>
      <c r="JRJ27" s="251"/>
      <c r="JRK27" s="251"/>
      <c r="JRL27" s="251"/>
      <c r="JRM27" s="250"/>
      <c r="JRN27" s="251"/>
      <c r="JRO27" s="251"/>
      <c r="JRP27" s="251"/>
      <c r="JRQ27" s="251"/>
      <c r="JRR27" s="250"/>
      <c r="JRS27" s="251"/>
      <c r="JRT27" s="251"/>
      <c r="JRU27" s="251"/>
      <c r="JRV27" s="251"/>
      <c r="JRW27" s="250"/>
      <c r="JRX27" s="251"/>
      <c r="JRY27" s="251"/>
      <c r="JRZ27" s="251"/>
      <c r="JSA27" s="251"/>
      <c r="JSB27" s="250"/>
      <c r="JSC27" s="251"/>
      <c r="JSD27" s="251"/>
      <c r="JSE27" s="251"/>
      <c r="JSF27" s="251"/>
      <c r="JSG27" s="250"/>
      <c r="JSH27" s="251"/>
      <c r="JSI27" s="251"/>
      <c r="JSJ27" s="251"/>
      <c r="JSK27" s="251"/>
      <c r="JSL27" s="250"/>
      <c r="JSM27" s="251"/>
      <c r="JSN27" s="251"/>
      <c r="JSO27" s="251"/>
      <c r="JSP27" s="251"/>
      <c r="JSQ27" s="250"/>
      <c r="JSR27" s="251"/>
      <c r="JSS27" s="251"/>
      <c r="JST27" s="251"/>
      <c r="JSU27" s="251"/>
      <c r="JSV27" s="250"/>
      <c r="JSW27" s="251"/>
      <c r="JSX27" s="251"/>
      <c r="JSY27" s="251"/>
      <c r="JSZ27" s="251"/>
      <c r="JTA27" s="250"/>
      <c r="JTB27" s="251"/>
      <c r="JTC27" s="251"/>
      <c r="JTD27" s="251"/>
      <c r="JTE27" s="251"/>
      <c r="JTF27" s="250"/>
      <c r="JTG27" s="251"/>
      <c r="JTH27" s="251"/>
      <c r="JTI27" s="251"/>
      <c r="JTJ27" s="251"/>
      <c r="JTK27" s="250"/>
      <c r="JTL27" s="251"/>
      <c r="JTM27" s="251"/>
      <c r="JTN27" s="251"/>
      <c r="JTO27" s="251"/>
      <c r="JTP27" s="250"/>
      <c r="JTQ27" s="251"/>
      <c r="JTR27" s="251"/>
      <c r="JTS27" s="251"/>
      <c r="JTT27" s="251"/>
      <c r="JTU27" s="250"/>
      <c r="JTV27" s="251"/>
      <c r="JTW27" s="251"/>
      <c r="JTX27" s="251"/>
      <c r="JTY27" s="251"/>
      <c r="JTZ27" s="250"/>
      <c r="JUA27" s="251"/>
      <c r="JUB27" s="251"/>
      <c r="JUC27" s="251"/>
      <c r="JUD27" s="251"/>
      <c r="JUE27" s="250"/>
      <c r="JUF27" s="251"/>
      <c r="JUG27" s="251"/>
      <c r="JUH27" s="251"/>
      <c r="JUI27" s="251"/>
      <c r="JUJ27" s="250"/>
      <c r="JUK27" s="251"/>
      <c r="JUL27" s="251"/>
      <c r="JUM27" s="251"/>
      <c r="JUN27" s="251"/>
      <c r="JUO27" s="250"/>
      <c r="JUP27" s="251"/>
      <c r="JUQ27" s="251"/>
      <c r="JUR27" s="251"/>
      <c r="JUS27" s="251"/>
      <c r="JUT27" s="250"/>
      <c r="JUU27" s="251"/>
      <c r="JUV27" s="251"/>
      <c r="JUW27" s="251"/>
      <c r="JUX27" s="251"/>
      <c r="JUY27" s="250"/>
      <c r="JUZ27" s="251"/>
      <c r="JVA27" s="251"/>
      <c r="JVB27" s="251"/>
      <c r="JVC27" s="251"/>
      <c r="JVD27" s="250"/>
      <c r="JVE27" s="251"/>
      <c r="JVF27" s="251"/>
      <c r="JVG27" s="251"/>
      <c r="JVH27" s="251"/>
      <c r="JVI27" s="250"/>
      <c r="JVJ27" s="251"/>
      <c r="JVK27" s="251"/>
      <c r="JVL27" s="251"/>
      <c r="JVM27" s="251"/>
      <c r="JVN27" s="250"/>
      <c r="JVO27" s="251"/>
      <c r="JVP27" s="251"/>
      <c r="JVQ27" s="251"/>
      <c r="JVR27" s="251"/>
      <c r="JVS27" s="250"/>
      <c r="JVT27" s="251"/>
      <c r="JVU27" s="251"/>
      <c r="JVV27" s="251"/>
      <c r="JVW27" s="251"/>
      <c r="JVX27" s="250"/>
      <c r="JVY27" s="251"/>
      <c r="JVZ27" s="251"/>
      <c r="JWA27" s="251"/>
      <c r="JWB27" s="251"/>
      <c r="JWC27" s="250"/>
      <c r="JWD27" s="251"/>
      <c r="JWE27" s="251"/>
      <c r="JWF27" s="251"/>
      <c r="JWG27" s="251"/>
      <c r="JWH27" s="250"/>
      <c r="JWI27" s="251"/>
      <c r="JWJ27" s="251"/>
      <c r="JWK27" s="251"/>
      <c r="JWL27" s="251"/>
      <c r="JWM27" s="250"/>
      <c r="JWN27" s="251"/>
      <c r="JWO27" s="251"/>
      <c r="JWP27" s="251"/>
      <c r="JWQ27" s="251"/>
      <c r="JWR27" s="250"/>
      <c r="JWS27" s="251"/>
      <c r="JWT27" s="251"/>
      <c r="JWU27" s="251"/>
      <c r="JWV27" s="251"/>
      <c r="JWW27" s="250"/>
      <c r="JWX27" s="251"/>
      <c r="JWY27" s="251"/>
      <c r="JWZ27" s="251"/>
      <c r="JXA27" s="251"/>
      <c r="JXB27" s="250"/>
      <c r="JXC27" s="251"/>
      <c r="JXD27" s="251"/>
      <c r="JXE27" s="251"/>
      <c r="JXF27" s="251"/>
      <c r="JXG27" s="250"/>
      <c r="JXH27" s="251"/>
      <c r="JXI27" s="251"/>
      <c r="JXJ27" s="251"/>
      <c r="JXK27" s="251"/>
      <c r="JXL27" s="250"/>
      <c r="JXM27" s="251"/>
      <c r="JXN27" s="251"/>
      <c r="JXO27" s="251"/>
      <c r="JXP27" s="251"/>
      <c r="JXQ27" s="250"/>
      <c r="JXR27" s="251"/>
      <c r="JXS27" s="251"/>
      <c r="JXT27" s="251"/>
      <c r="JXU27" s="251"/>
      <c r="JXV27" s="250"/>
      <c r="JXW27" s="251"/>
      <c r="JXX27" s="251"/>
      <c r="JXY27" s="251"/>
      <c r="JXZ27" s="251"/>
      <c r="JYA27" s="250"/>
      <c r="JYB27" s="251"/>
      <c r="JYC27" s="251"/>
      <c r="JYD27" s="251"/>
      <c r="JYE27" s="251"/>
      <c r="JYF27" s="250"/>
      <c r="JYG27" s="251"/>
      <c r="JYH27" s="251"/>
      <c r="JYI27" s="251"/>
      <c r="JYJ27" s="251"/>
      <c r="JYK27" s="250"/>
      <c r="JYL27" s="251"/>
      <c r="JYM27" s="251"/>
      <c r="JYN27" s="251"/>
      <c r="JYO27" s="251"/>
      <c r="JYP27" s="250"/>
      <c r="JYQ27" s="251"/>
      <c r="JYR27" s="251"/>
      <c r="JYS27" s="251"/>
      <c r="JYT27" s="251"/>
      <c r="JYU27" s="250"/>
      <c r="JYV27" s="251"/>
      <c r="JYW27" s="251"/>
      <c r="JYX27" s="251"/>
      <c r="JYY27" s="251"/>
      <c r="JYZ27" s="250"/>
      <c r="JZA27" s="251"/>
      <c r="JZB27" s="251"/>
      <c r="JZC27" s="251"/>
      <c r="JZD27" s="251"/>
      <c r="JZE27" s="250"/>
      <c r="JZF27" s="251"/>
      <c r="JZG27" s="251"/>
      <c r="JZH27" s="251"/>
      <c r="JZI27" s="251"/>
      <c r="JZJ27" s="250"/>
      <c r="JZK27" s="251"/>
      <c r="JZL27" s="251"/>
      <c r="JZM27" s="251"/>
      <c r="JZN27" s="251"/>
      <c r="JZO27" s="250"/>
      <c r="JZP27" s="251"/>
      <c r="JZQ27" s="251"/>
      <c r="JZR27" s="251"/>
      <c r="JZS27" s="251"/>
      <c r="JZT27" s="250"/>
      <c r="JZU27" s="251"/>
      <c r="JZV27" s="251"/>
      <c r="JZW27" s="251"/>
      <c r="JZX27" s="251"/>
      <c r="JZY27" s="250"/>
      <c r="JZZ27" s="251"/>
      <c r="KAA27" s="251"/>
      <c r="KAB27" s="251"/>
      <c r="KAC27" s="251"/>
      <c r="KAD27" s="250"/>
      <c r="KAE27" s="251"/>
      <c r="KAF27" s="251"/>
      <c r="KAG27" s="251"/>
      <c r="KAH27" s="251"/>
      <c r="KAI27" s="250"/>
      <c r="KAJ27" s="251"/>
      <c r="KAK27" s="251"/>
      <c r="KAL27" s="251"/>
      <c r="KAM27" s="251"/>
      <c r="KAN27" s="250"/>
      <c r="KAO27" s="251"/>
      <c r="KAP27" s="251"/>
      <c r="KAQ27" s="251"/>
      <c r="KAR27" s="251"/>
      <c r="KAS27" s="250"/>
      <c r="KAT27" s="251"/>
      <c r="KAU27" s="251"/>
      <c r="KAV27" s="251"/>
      <c r="KAW27" s="251"/>
      <c r="KAX27" s="250"/>
      <c r="KAY27" s="251"/>
      <c r="KAZ27" s="251"/>
      <c r="KBA27" s="251"/>
      <c r="KBB27" s="251"/>
      <c r="KBC27" s="250"/>
      <c r="KBD27" s="251"/>
      <c r="KBE27" s="251"/>
      <c r="KBF27" s="251"/>
      <c r="KBG27" s="251"/>
      <c r="KBH27" s="250"/>
      <c r="KBI27" s="251"/>
      <c r="KBJ27" s="251"/>
      <c r="KBK27" s="251"/>
      <c r="KBL27" s="251"/>
      <c r="KBM27" s="250"/>
      <c r="KBN27" s="251"/>
      <c r="KBO27" s="251"/>
      <c r="KBP27" s="251"/>
      <c r="KBQ27" s="251"/>
      <c r="KBR27" s="250"/>
      <c r="KBS27" s="251"/>
      <c r="KBT27" s="251"/>
      <c r="KBU27" s="251"/>
      <c r="KBV27" s="251"/>
      <c r="KBW27" s="250"/>
      <c r="KBX27" s="251"/>
      <c r="KBY27" s="251"/>
      <c r="KBZ27" s="251"/>
      <c r="KCA27" s="251"/>
      <c r="KCB27" s="250"/>
      <c r="KCC27" s="251"/>
      <c r="KCD27" s="251"/>
      <c r="KCE27" s="251"/>
      <c r="KCF27" s="251"/>
      <c r="KCG27" s="250"/>
      <c r="KCH27" s="251"/>
      <c r="KCI27" s="251"/>
      <c r="KCJ27" s="251"/>
      <c r="KCK27" s="251"/>
      <c r="KCL27" s="250"/>
      <c r="KCM27" s="251"/>
      <c r="KCN27" s="251"/>
      <c r="KCO27" s="251"/>
      <c r="KCP27" s="251"/>
      <c r="KCQ27" s="250"/>
      <c r="KCR27" s="251"/>
      <c r="KCS27" s="251"/>
      <c r="KCT27" s="251"/>
      <c r="KCU27" s="251"/>
      <c r="KCV27" s="250"/>
      <c r="KCW27" s="251"/>
      <c r="KCX27" s="251"/>
      <c r="KCY27" s="251"/>
      <c r="KCZ27" s="251"/>
      <c r="KDA27" s="250"/>
      <c r="KDB27" s="251"/>
      <c r="KDC27" s="251"/>
      <c r="KDD27" s="251"/>
      <c r="KDE27" s="251"/>
      <c r="KDF27" s="250"/>
      <c r="KDG27" s="251"/>
      <c r="KDH27" s="251"/>
      <c r="KDI27" s="251"/>
      <c r="KDJ27" s="251"/>
      <c r="KDK27" s="250"/>
      <c r="KDL27" s="251"/>
      <c r="KDM27" s="251"/>
      <c r="KDN27" s="251"/>
      <c r="KDO27" s="251"/>
      <c r="KDP27" s="250"/>
      <c r="KDQ27" s="251"/>
      <c r="KDR27" s="251"/>
      <c r="KDS27" s="251"/>
      <c r="KDT27" s="251"/>
      <c r="KDU27" s="250"/>
      <c r="KDV27" s="251"/>
      <c r="KDW27" s="251"/>
      <c r="KDX27" s="251"/>
      <c r="KDY27" s="251"/>
      <c r="KDZ27" s="250"/>
      <c r="KEA27" s="251"/>
      <c r="KEB27" s="251"/>
      <c r="KEC27" s="251"/>
      <c r="KED27" s="251"/>
      <c r="KEE27" s="250"/>
      <c r="KEF27" s="251"/>
      <c r="KEG27" s="251"/>
      <c r="KEH27" s="251"/>
      <c r="KEI27" s="251"/>
      <c r="KEJ27" s="250"/>
      <c r="KEK27" s="251"/>
      <c r="KEL27" s="251"/>
      <c r="KEM27" s="251"/>
      <c r="KEN27" s="251"/>
      <c r="KEO27" s="250"/>
      <c r="KEP27" s="251"/>
      <c r="KEQ27" s="251"/>
      <c r="KER27" s="251"/>
      <c r="KES27" s="251"/>
      <c r="KET27" s="250"/>
      <c r="KEU27" s="251"/>
      <c r="KEV27" s="251"/>
      <c r="KEW27" s="251"/>
      <c r="KEX27" s="251"/>
      <c r="KEY27" s="250"/>
      <c r="KEZ27" s="251"/>
      <c r="KFA27" s="251"/>
      <c r="KFB27" s="251"/>
      <c r="KFC27" s="251"/>
      <c r="KFD27" s="250"/>
      <c r="KFE27" s="251"/>
      <c r="KFF27" s="251"/>
      <c r="KFG27" s="251"/>
      <c r="KFH27" s="251"/>
      <c r="KFI27" s="250"/>
      <c r="KFJ27" s="251"/>
      <c r="KFK27" s="251"/>
      <c r="KFL27" s="251"/>
      <c r="KFM27" s="251"/>
      <c r="KFN27" s="250"/>
      <c r="KFO27" s="251"/>
      <c r="KFP27" s="251"/>
      <c r="KFQ27" s="251"/>
      <c r="KFR27" s="251"/>
      <c r="KFS27" s="250"/>
      <c r="KFT27" s="251"/>
      <c r="KFU27" s="251"/>
      <c r="KFV27" s="251"/>
      <c r="KFW27" s="251"/>
      <c r="KFX27" s="250"/>
      <c r="KFY27" s="251"/>
      <c r="KFZ27" s="251"/>
      <c r="KGA27" s="251"/>
      <c r="KGB27" s="251"/>
      <c r="KGC27" s="250"/>
      <c r="KGD27" s="251"/>
      <c r="KGE27" s="251"/>
      <c r="KGF27" s="251"/>
      <c r="KGG27" s="251"/>
      <c r="KGH27" s="250"/>
      <c r="KGI27" s="251"/>
      <c r="KGJ27" s="251"/>
      <c r="KGK27" s="251"/>
      <c r="KGL27" s="251"/>
      <c r="KGM27" s="250"/>
      <c r="KGN27" s="251"/>
      <c r="KGO27" s="251"/>
      <c r="KGP27" s="251"/>
      <c r="KGQ27" s="251"/>
      <c r="KGR27" s="250"/>
      <c r="KGS27" s="251"/>
      <c r="KGT27" s="251"/>
      <c r="KGU27" s="251"/>
      <c r="KGV27" s="251"/>
      <c r="KGW27" s="250"/>
      <c r="KGX27" s="251"/>
      <c r="KGY27" s="251"/>
      <c r="KGZ27" s="251"/>
      <c r="KHA27" s="251"/>
      <c r="KHB27" s="250"/>
      <c r="KHC27" s="251"/>
      <c r="KHD27" s="251"/>
      <c r="KHE27" s="251"/>
      <c r="KHF27" s="251"/>
      <c r="KHG27" s="250"/>
      <c r="KHH27" s="251"/>
      <c r="KHI27" s="251"/>
      <c r="KHJ27" s="251"/>
      <c r="KHK27" s="251"/>
      <c r="KHL27" s="250"/>
      <c r="KHM27" s="251"/>
      <c r="KHN27" s="251"/>
      <c r="KHO27" s="251"/>
      <c r="KHP27" s="251"/>
      <c r="KHQ27" s="250"/>
      <c r="KHR27" s="251"/>
      <c r="KHS27" s="251"/>
      <c r="KHT27" s="251"/>
      <c r="KHU27" s="251"/>
      <c r="KHV27" s="250"/>
      <c r="KHW27" s="251"/>
      <c r="KHX27" s="251"/>
      <c r="KHY27" s="251"/>
      <c r="KHZ27" s="251"/>
      <c r="KIA27" s="250"/>
      <c r="KIB27" s="251"/>
      <c r="KIC27" s="251"/>
      <c r="KID27" s="251"/>
      <c r="KIE27" s="251"/>
      <c r="KIF27" s="250"/>
      <c r="KIG27" s="251"/>
      <c r="KIH27" s="251"/>
      <c r="KII27" s="251"/>
      <c r="KIJ27" s="251"/>
      <c r="KIK27" s="250"/>
      <c r="KIL27" s="251"/>
      <c r="KIM27" s="251"/>
      <c r="KIN27" s="251"/>
      <c r="KIO27" s="251"/>
      <c r="KIP27" s="250"/>
      <c r="KIQ27" s="251"/>
      <c r="KIR27" s="251"/>
      <c r="KIS27" s="251"/>
      <c r="KIT27" s="251"/>
      <c r="KIU27" s="250"/>
      <c r="KIV27" s="251"/>
      <c r="KIW27" s="251"/>
      <c r="KIX27" s="251"/>
      <c r="KIY27" s="251"/>
      <c r="KIZ27" s="250"/>
      <c r="KJA27" s="251"/>
      <c r="KJB27" s="251"/>
      <c r="KJC27" s="251"/>
      <c r="KJD27" s="251"/>
      <c r="KJE27" s="250"/>
      <c r="KJF27" s="251"/>
      <c r="KJG27" s="251"/>
      <c r="KJH27" s="251"/>
      <c r="KJI27" s="251"/>
      <c r="KJJ27" s="250"/>
      <c r="KJK27" s="251"/>
      <c r="KJL27" s="251"/>
      <c r="KJM27" s="251"/>
      <c r="KJN27" s="251"/>
      <c r="KJO27" s="250"/>
      <c r="KJP27" s="251"/>
      <c r="KJQ27" s="251"/>
      <c r="KJR27" s="251"/>
      <c r="KJS27" s="251"/>
      <c r="KJT27" s="250"/>
      <c r="KJU27" s="251"/>
      <c r="KJV27" s="251"/>
      <c r="KJW27" s="251"/>
      <c r="KJX27" s="251"/>
      <c r="KJY27" s="250"/>
      <c r="KJZ27" s="251"/>
      <c r="KKA27" s="251"/>
      <c r="KKB27" s="251"/>
      <c r="KKC27" s="251"/>
      <c r="KKD27" s="250"/>
      <c r="KKE27" s="251"/>
      <c r="KKF27" s="251"/>
      <c r="KKG27" s="251"/>
      <c r="KKH27" s="251"/>
      <c r="KKI27" s="250"/>
      <c r="KKJ27" s="251"/>
      <c r="KKK27" s="251"/>
      <c r="KKL27" s="251"/>
      <c r="KKM27" s="251"/>
      <c r="KKN27" s="250"/>
      <c r="KKO27" s="251"/>
      <c r="KKP27" s="251"/>
      <c r="KKQ27" s="251"/>
      <c r="KKR27" s="251"/>
      <c r="KKS27" s="250"/>
      <c r="KKT27" s="251"/>
      <c r="KKU27" s="251"/>
      <c r="KKV27" s="251"/>
      <c r="KKW27" s="251"/>
      <c r="KKX27" s="250"/>
      <c r="KKY27" s="251"/>
      <c r="KKZ27" s="251"/>
      <c r="KLA27" s="251"/>
      <c r="KLB27" s="251"/>
      <c r="KLC27" s="250"/>
      <c r="KLD27" s="251"/>
      <c r="KLE27" s="251"/>
      <c r="KLF27" s="251"/>
      <c r="KLG27" s="251"/>
      <c r="KLH27" s="250"/>
      <c r="KLI27" s="251"/>
      <c r="KLJ27" s="251"/>
      <c r="KLK27" s="251"/>
      <c r="KLL27" s="251"/>
      <c r="KLM27" s="250"/>
      <c r="KLN27" s="251"/>
      <c r="KLO27" s="251"/>
      <c r="KLP27" s="251"/>
      <c r="KLQ27" s="251"/>
      <c r="KLR27" s="250"/>
      <c r="KLS27" s="251"/>
      <c r="KLT27" s="251"/>
      <c r="KLU27" s="251"/>
      <c r="KLV27" s="251"/>
      <c r="KLW27" s="250"/>
      <c r="KLX27" s="251"/>
      <c r="KLY27" s="251"/>
      <c r="KLZ27" s="251"/>
      <c r="KMA27" s="251"/>
      <c r="KMB27" s="250"/>
      <c r="KMC27" s="251"/>
      <c r="KMD27" s="251"/>
      <c r="KME27" s="251"/>
      <c r="KMF27" s="251"/>
      <c r="KMG27" s="250"/>
      <c r="KMH27" s="251"/>
      <c r="KMI27" s="251"/>
      <c r="KMJ27" s="251"/>
      <c r="KMK27" s="251"/>
      <c r="KML27" s="250"/>
      <c r="KMM27" s="251"/>
      <c r="KMN27" s="251"/>
      <c r="KMO27" s="251"/>
      <c r="KMP27" s="251"/>
      <c r="KMQ27" s="250"/>
      <c r="KMR27" s="251"/>
      <c r="KMS27" s="251"/>
      <c r="KMT27" s="251"/>
      <c r="KMU27" s="251"/>
      <c r="KMV27" s="250"/>
      <c r="KMW27" s="251"/>
      <c r="KMX27" s="251"/>
      <c r="KMY27" s="251"/>
      <c r="KMZ27" s="251"/>
      <c r="KNA27" s="250"/>
      <c r="KNB27" s="251"/>
      <c r="KNC27" s="251"/>
      <c r="KND27" s="251"/>
      <c r="KNE27" s="251"/>
      <c r="KNF27" s="250"/>
      <c r="KNG27" s="251"/>
      <c r="KNH27" s="251"/>
      <c r="KNI27" s="251"/>
      <c r="KNJ27" s="251"/>
      <c r="KNK27" s="250"/>
      <c r="KNL27" s="251"/>
      <c r="KNM27" s="251"/>
      <c r="KNN27" s="251"/>
      <c r="KNO27" s="251"/>
      <c r="KNP27" s="250"/>
      <c r="KNQ27" s="251"/>
      <c r="KNR27" s="251"/>
      <c r="KNS27" s="251"/>
      <c r="KNT27" s="251"/>
      <c r="KNU27" s="250"/>
      <c r="KNV27" s="251"/>
      <c r="KNW27" s="251"/>
      <c r="KNX27" s="251"/>
      <c r="KNY27" s="251"/>
      <c r="KNZ27" s="250"/>
      <c r="KOA27" s="251"/>
      <c r="KOB27" s="251"/>
      <c r="KOC27" s="251"/>
      <c r="KOD27" s="251"/>
      <c r="KOE27" s="250"/>
      <c r="KOF27" s="251"/>
      <c r="KOG27" s="251"/>
      <c r="KOH27" s="251"/>
      <c r="KOI27" s="251"/>
      <c r="KOJ27" s="250"/>
      <c r="KOK27" s="251"/>
      <c r="KOL27" s="251"/>
      <c r="KOM27" s="251"/>
      <c r="KON27" s="251"/>
      <c r="KOO27" s="250"/>
      <c r="KOP27" s="251"/>
      <c r="KOQ27" s="251"/>
      <c r="KOR27" s="251"/>
      <c r="KOS27" s="251"/>
      <c r="KOT27" s="250"/>
      <c r="KOU27" s="251"/>
      <c r="KOV27" s="251"/>
      <c r="KOW27" s="251"/>
      <c r="KOX27" s="251"/>
      <c r="KOY27" s="250"/>
      <c r="KOZ27" s="251"/>
      <c r="KPA27" s="251"/>
      <c r="KPB27" s="251"/>
      <c r="KPC27" s="251"/>
      <c r="KPD27" s="250"/>
      <c r="KPE27" s="251"/>
      <c r="KPF27" s="251"/>
      <c r="KPG27" s="251"/>
      <c r="KPH27" s="251"/>
      <c r="KPI27" s="250"/>
      <c r="KPJ27" s="251"/>
      <c r="KPK27" s="251"/>
      <c r="KPL27" s="251"/>
      <c r="KPM27" s="251"/>
      <c r="KPN27" s="250"/>
      <c r="KPO27" s="251"/>
      <c r="KPP27" s="251"/>
      <c r="KPQ27" s="251"/>
      <c r="KPR27" s="251"/>
      <c r="KPS27" s="250"/>
      <c r="KPT27" s="251"/>
      <c r="KPU27" s="251"/>
      <c r="KPV27" s="251"/>
      <c r="KPW27" s="251"/>
      <c r="KPX27" s="250"/>
      <c r="KPY27" s="251"/>
      <c r="KPZ27" s="251"/>
      <c r="KQA27" s="251"/>
      <c r="KQB27" s="251"/>
      <c r="KQC27" s="250"/>
      <c r="KQD27" s="251"/>
      <c r="KQE27" s="251"/>
      <c r="KQF27" s="251"/>
      <c r="KQG27" s="251"/>
      <c r="KQH27" s="250"/>
      <c r="KQI27" s="251"/>
      <c r="KQJ27" s="251"/>
      <c r="KQK27" s="251"/>
      <c r="KQL27" s="251"/>
      <c r="KQM27" s="250"/>
      <c r="KQN27" s="251"/>
      <c r="KQO27" s="251"/>
      <c r="KQP27" s="251"/>
      <c r="KQQ27" s="251"/>
      <c r="KQR27" s="250"/>
      <c r="KQS27" s="251"/>
      <c r="KQT27" s="251"/>
      <c r="KQU27" s="251"/>
      <c r="KQV27" s="251"/>
      <c r="KQW27" s="250"/>
      <c r="KQX27" s="251"/>
      <c r="KQY27" s="251"/>
      <c r="KQZ27" s="251"/>
      <c r="KRA27" s="251"/>
      <c r="KRB27" s="250"/>
      <c r="KRC27" s="251"/>
      <c r="KRD27" s="251"/>
      <c r="KRE27" s="251"/>
      <c r="KRF27" s="251"/>
      <c r="KRG27" s="250"/>
      <c r="KRH27" s="251"/>
      <c r="KRI27" s="251"/>
      <c r="KRJ27" s="251"/>
      <c r="KRK27" s="251"/>
      <c r="KRL27" s="250"/>
      <c r="KRM27" s="251"/>
      <c r="KRN27" s="251"/>
      <c r="KRO27" s="251"/>
      <c r="KRP27" s="251"/>
      <c r="KRQ27" s="250"/>
      <c r="KRR27" s="251"/>
      <c r="KRS27" s="251"/>
      <c r="KRT27" s="251"/>
      <c r="KRU27" s="251"/>
      <c r="KRV27" s="250"/>
      <c r="KRW27" s="251"/>
      <c r="KRX27" s="251"/>
      <c r="KRY27" s="251"/>
      <c r="KRZ27" s="251"/>
      <c r="KSA27" s="250"/>
      <c r="KSB27" s="251"/>
      <c r="KSC27" s="251"/>
      <c r="KSD27" s="251"/>
      <c r="KSE27" s="251"/>
      <c r="KSF27" s="250"/>
      <c r="KSG27" s="251"/>
      <c r="KSH27" s="251"/>
      <c r="KSI27" s="251"/>
      <c r="KSJ27" s="251"/>
      <c r="KSK27" s="250"/>
      <c r="KSL27" s="251"/>
      <c r="KSM27" s="251"/>
      <c r="KSN27" s="251"/>
      <c r="KSO27" s="251"/>
      <c r="KSP27" s="250"/>
      <c r="KSQ27" s="251"/>
      <c r="KSR27" s="251"/>
      <c r="KSS27" s="251"/>
      <c r="KST27" s="251"/>
      <c r="KSU27" s="250"/>
      <c r="KSV27" s="251"/>
      <c r="KSW27" s="251"/>
      <c r="KSX27" s="251"/>
      <c r="KSY27" s="251"/>
      <c r="KSZ27" s="250"/>
      <c r="KTA27" s="251"/>
      <c r="KTB27" s="251"/>
      <c r="KTC27" s="251"/>
      <c r="KTD27" s="251"/>
      <c r="KTE27" s="250"/>
      <c r="KTF27" s="251"/>
      <c r="KTG27" s="251"/>
      <c r="KTH27" s="251"/>
      <c r="KTI27" s="251"/>
      <c r="KTJ27" s="250"/>
      <c r="KTK27" s="251"/>
      <c r="KTL27" s="251"/>
      <c r="KTM27" s="251"/>
      <c r="KTN27" s="251"/>
      <c r="KTO27" s="250"/>
      <c r="KTP27" s="251"/>
      <c r="KTQ27" s="251"/>
      <c r="KTR27" s="251"/>
      <c r="KTS27" s="251"/>
      <c r="KTT27" s="250"/>
      <c r="KTU27" s="251"/>
      <c r="KTV27" s="251"/>
      <c r="KTW27" s="251"/>
      <c r="KTX27" s="251"/>
      <c r="KTY27" s="250"/>
      <c r="KTZ27" s="251"/>
      <c r="KUA27" s="251"/>
      <c r="KUB27" s="251"/>
      <c r="KUC27" s="251"/>
      <c r="KUD27" s="250"/>
      <c r="KUE27" s="251"/>
      <c r="KUF27" s="251"/>
      <c r="KUG27" s="251"/>
      <c r="KUH27" s="251"/>
      <c r="KUI27" s="250"/>
      <c r="KUJ27" s="251"/>
      <c r="KUK27" s="251"/>
      <c r="KUL27" s="251"/>
      <c r="KUM27" s="251"/>
      <c r="KUN27" s="250"/>
      <c r="KUO27" s="251"/>
      <c r="KUP27" s="251"/>
      <c r="KUQ27" s="251"/>
      <c r="KUR27" s="251"/>
      <c r="KUS27" s="250"/>
      <c r="KUT27" s="251"/>
      <c r="KUU27" s="251"/>
      <c r="KUV27" s="251"/>
      <c r="KUW27" s="251"/>
      <c r="KUX27" s="250"/>
      <c r="KUY27" s="251"/>
      <c r="KUZ27" s="251"/>
      <c r="KVA27" s="251"/>
      <c r="KVB27" s="251"/>
      <c r="KVC27" s="250"/>
      <c r="KVD27" s="251"/>
      <c r="KVE27" s="251"/>
      <c r="KVF27" s="251"/>
      <c r="KVG27" s="251"/>
      <c r="KVH27" s="250"/>
      <c r="KVI27" s="251"/>
      <c r="KVJ27" s="251"/>
      <c r="KVK27" s="251"/>
      <c r="KVL27" s="251"/>
      <c r="KVM27" s="250"/>
      <c r="KVN27" s="251"/>
      <c r="KVO27" s="251"/>
      <c r="KVP27" s="251"/>
      <c r="KVQ27" s="251"/>
      <c r="KVR27" s="250"/>
      <c r="KVS27" s="251"/>
      <c r="KVT27" s="251"/>
      <c r="KVU27" s="251"/>
      <c r="KVV27" s="251"/>
      <c r="KVW27" s="250"/>
      <c r="KVX27" s="251"/>
      <c r="KVY27" s="251"/>
      <c r="KVZ27" s="251"/>
      <c r="KWA27" s="251"/>
      <c r="KWB27" s="250"/>
      <c r="KWC27" s="251"/>
      <c r="KWD27" s="251"/>
      <c r="KWE27" s="251"/>
      <c r="KWF27" s="251"/>
      <c r="KWG27" s="250"/>
      <c r="KWH27" s="251"/>
      <c r="KWI27" s="251"/>
      <c r="KWJ27" s="251"/>
      <c r="KWK27" s="251"/>
      <c r="KWL27" s="250"/>
      <c r="KWM27" s="251"/>
      <c r="KWN27" s="251"/>
      <c r="KWO27" s="251"/>
      <c r="KWP27" s="251"/>
      <c r="KWQ27" s="250"/>
      <c r="KWR27" s="251"/>
      <c r="KWS27" s="251"/>
      <c r="KWT27" s="251"/>
      <c r="KWU27" s="251"/>
      <c r="KWV27" s="250"/>
      <c r="KWW27" s="251"/>
      <c r="KWX27" s="251"/>
      <c r="KWY27" s="251"/>
      <c r="KWZ27" s="251"/>
      <c r="KXA27" s="250"/>
      <c r="KXB27" s="251"/>
      <c r="KXC27" s="251"/>
      <c r="KXD27" s="251"/>
      <c r="KXE27" s="251"/>
      <c r="KXF27" s="250"/>
      <c r="KXG27" s="251"/>
      <c r="KXH27" s="251"/>
      <c r="KXI27" s="251"/>
      <c r="KXJ27" s="251"/>
      <c r="KXK27" s="250"/>
      <c r="KXL27" s="251"/>
      <c r="KXM27" s="251"/>
      <c r="KXN27" s="251"/>
      <c r="KXO27" s="251"/>
      <c r="KXP27" s="250"/>
      <c r="KXQ27" s="251"/>
      <c r="KXR27" s="251"/>
      <c r="KXS27" s="251"/>
      <c r="KXT27" s="251"/>
      <c r="KXU27" s="250"/>
      <c r="KXV27" s="251"/>
      <c r="KXW27" s="251"/>
      <c r="KXX27" s="251"/>
      <c r="KXY27" s="251"/>
      <c r="KXZ27" s="250"/>
      <c r="KYA27" s="251"/>
      <c r="KYB27" s="251"/>
      <c r="KYC27" s="251"/>
      <c r="KYD27" s="251"/>
      <c r="KYE27" s="250"/>
      <c r="KYF27" s="251"/>
      <c r="KYG27" s="251"/>
      <c r="KYH27" s="251"/>
      <c r="KYI27" s="251"/>
      <c r="KYJ27" s="250"/>
      <c r="KYK27" s="251"/>
      <c r="KYL27" s="251"/>
      <c r="KYM27" s="251"/>
      <c r="KYN27" s="251"/>
      <c r="KYO27" s="250"/>
      <c r="KYP27" s="251"/>
      <c r="KYQ27" s="251"/>
      <c r="KYR27" s="251"/>
      <c r="KYS27" s="251"/>
      <c r="KYT27" s="250"/>
      <c r="KYU27" s="251"/>
      <c r="KYV27" s="251"/>
      <c r="KYW27" s="251"/>
      <c r="KYX27" s="251"/>
      <c r="KYY27" s="250"/>
      <c r="KYZ27" s="251"/>
      <c r="KZA27" s="251"/>
      <c r="KZB27" s="251"/>
      <c r="KZC27" s="251"/>
      <c r="KZD27" s="250"/>
      <c r="KZE27" s="251"/>
      <c r="KZF27" s="251"/>
      <c r="KZG27" s="251"/>
      <c r="KZH27" s="251"/>
      <c r="KZI27" s="250"/>
      <c r="KZJ27" s="251"/>
      <c r="KZK27" s="251"/>
      <c r="KZL27" s="251"/>
      <c r="KZM27" s="251"/>
      <c r="KZN27" s="250"/>
      <c r="KZO27" s="251"/>
      <c r="KZP27" s="251"/>
      <c r="KZQ27" s="251"/>
      <c r="KZR27" s="251"/>
      <c r="KZS27" s="250"/>
      <c r="KZT27" s="251"/>
      <c r="KZU27" s="251"/>
      <c r="KZV27" s="251"/>
      <c r="KZW27" s="251"/>
      <c r="KZX27" s="250"/>
      <c r="KZY27" s="251"/>
      <c r="KZZ27" s="251"/>
      <c r="LAA27" s="251"/>
      <c r="LAB27" s="251"/>
      <c r="LAC27" s="250"/>
      <c r="LAD27" s="251"/>
      <c r="LAE27" s="251"/>
      <c r="LAF27" s="251"/>
      <c r="LAG27" s="251"/>
      <c r="LAH27" s="250"/>
      <c r="LAI27" s="251"/>
      <c r="LAJ27" s="251"/>
      <c r="LAK27" s="251"/>
      <c r="LAL27" s="251"/>
      <c r="LAM27" s="250"/>
      <c r="LAN27" s="251"/>
      <c r="LAO27" s="251"/>
      <c r="LAP27" s="251"/>
      <c r="LAQ27" s="251"/>
      <c r="LAR27" s="250"/>
      <c r="LAS27" s="251"/>
      <c r="LAT27" s="251"/>
      <c r="LAU27" s="251"/>
      <c r="LAV27" s="251"/>
      <c r="LAW27" s="250"/>
      <c r="LAX27" s="251"/>
      <c r="LAY27" s="251"/>
      <c r="LAZ27" s="251"/>
      <c r="LBA27" s="251"/>
      <c r="LBB27" s="250"/>
      <c r="LBC27" s="251"/>
      <c r="LBD27" s="251"/>
      <c r="LBE27" s="251"/>
      <c r="LBF27" s="251"/>
      <c r="LBG27" s="250"/>
      <c r="LBH27" s="251"/>
      <c r="LBI27" s="251"/>
      <c r="LBJ27" s="251"/>
      <c r="LBK27" s="251"/>
      <c r="LBL27" s="250"/>
      <c r="LBM27" s="251"/>
      <c r="LBN27" s="251"/>
      <c r="LBO27" s="251"/>
      <c r="LBP27" s="251"/>
      <c r="LBQ27" s="250"/>
      <c r="LBR27" s="251"/>
      <c r="LBS27" s="251"/>
      <c r="LBT27" s="251"/>
      <c r="LBU27" s="251"/>
      <c r="LBV27" s="250"/>
      <c r="LBW27" s="251"/>
      <c r="LBX27" s="251"/>
      <c r="LBY27" s="251"/>
      <c r="LBZ27" s="251"/>
      <c r="LCA27" s="250"/>
      <c r="LCB27" s="251"/>
      <c r="LCC27" s="251"/>
      <c r="LCD27" s="251"/>
      <c r="LCE27" s="251"/>
      <c r="LCF27" s="250"/>
      <c r="LCG27" s="251"/>
      <c r="LCH27" s="251"/>
      <c r="LCI27" s="251"/>
      <c r="LCJ27" s="251"/>
      <c r="LCK27" s="250"/>
      <c r="LCL27" s="251"/>
      <c r="LCM27" s="251"/>
      <c r="LCN27" s="251"/>
      <c r="LCO27" s="251"/>
      <c r="LCP27" s="250"/>
      <c r="LCQ27" s="251"/>
      <c r="LCR27" s="251"/>
      <c r="LCS27" s="251"/>
      <c r="LCT27" s="251"/>
      <c r="LCU27" s="250"/>
      <c r="LCV27" s="251"/>
      <c r="LCW27" s="251"/>
      <c r="LCX27" s="251"/>
      <c r="LCY27" s="251"/>
      <c r="LCZ27" s="250"/>
      <c r="LDA27" s="251"/>
      <c r="LDB27" s="251"/>
      <c r="LDC27" s="251"/>
      <c r="LDD27" s="251"/>
      <c r="LDE27" s="250"/>
      <c r="LDF27" s="251"/>
      <c r="LDG27" s="251"/>
      <c r="LDH27" s="251"/>
      <c r="LDI27" s="251"/>
      <c r="LDJ27" s="250"/>
      <c r="LDK27" s="251"/>
      <c r="LDL27" s="251"/>
      <c r="LDM27" s="251"/>
      <c r="LDN27" s="251"/>
      <c r="LDO27" s="250"/>
      <c r="LDP27" s="251"/>
      <c r="LDQ27" s="251"/>
      <c r="LDR27" s="251"/>
      <c r="LDS27" s="251"/>
      <c r="LDT27" s="250"/>
      <c r="LDU27" s="251"/>
      <c r="LDV27" s="251"/>
      <c r="LDW27" s="251"/>
      <c r="LDX27" s="251"/>
      <c r="LDY27" s="250"/>
      <c r="LDZ27" s="251"/>
      <c r="LEA27" s="251"/>
      <c r="LEB27" s="251"/>
      <c r="LEC27" s="251"/>
      <c r="LED27" s="250"/>
      <c r="LEE27" s="251"/>
      <c r="LEF27" s="251"/>
      <c r="LEG27" s="251"/>
      <c r="LEH27" s="251"/>
      <c r="LEI27" s="250"/>
      <c r="LEJ27" s="251"/>
      <c r="LEK27" s="251"/>
      <c r="LEL27" s="251"/>
      <c r="LEM27" s="251"/>
      <c r="LEN27" s="250"/>
      <c r="LEO27" s="251"/>
      <c r="LEP27" s="251"/>
      <c r="LEQ27" s="251"/>
      <c r="LER27" s="251"/>
      <c r="LES27" s="250"/>
      <c r="LET27" s="251"/>
      <c r="LEU27" s="251"/>
      <c r="LEV27" s="251"/>
      <c r="LEW27" s="251"/>
      <c r="LEX27" s="250"/>
      <c r="LEY27" s="251"/>
      <c r="LEZ27" s="251"/>
      <c r="LFA27" s="251"/>
      <c r="LFB27" s="251"/>
      <c r="LFC27" s="250"/>
      <c r="LFD27" s="251"/>
      <c r="LFE27" s="251"/>
      <c r="LFF27" s="251"/>
      <c r="LFG27" s="251"/>
      <c r="LFH27" s="250"/>
      <c r="LFI27" s="251"/>
      <c r="LFJ27" s="251"/>
      <c r="LFK27" s="251"/>
      <c r="LFL27" s="251"/>
      <c r="LFM27" s="250"/>
      <c r="LFN27" s="251"/>
      <c r="LFO27" s="251"/>
      <c r="LFP27" s="251"/>
      <c r="LFQ27" s="251"/>
      <c r="LFR27" s="250"/>
      <c r="LFS27" s="251"/>
      <c r="LFT27" s="251"/>
      <c r="LFU27" s="251"/>
      <c r="LFV27" s="251"/>
      <c r="LFW27" s="250"/>
      <c r="LFX27" s="251"/>
      <c r="LFY27" s="251"/>
      <c r="LFZ27" s="251"/>
      <c r="LGA27" s="251"/>
      <c r="LGB27" s="250"/>
      <c r="LGC27" s="251"/>
      <c r="LGD27" s="251"/>
      <c r="LGE27" s="251"/>
      <c r="LGF27" s="251"/>
      <c r="LGG27" s="250"/>
      <c r="LGH27" s="251"/>
      <c r="LGI27" s="251"/>
      <c r="LGJ27" s="251"/>
      <c r="LGK27" s="251"/>
      <c r="LGL27" s="250"/>
      <c r="LGM27" s="251"/>
      <c r="LGN27" s="251"/>
      <c r="LGO27" s="251"/>
      <c r="LGP27" s="251"/>
      <c r="LGQ27" s="250"/>
      <c r="LGR27" s="251"/>
      <c r="LGS27" s="251"/>
      <c r="LGT27" s="251"/>
      <c r="LGU27" s="251"/>
      <c r="LGV27" s="250"/>
      <c r="LGW27" s="251"/>
      <c r="LGX27" s="251"/>
      <c r="LGY27" s="251"/>
      <c r="LGZ27" s="251"/>
      <c r="LHA27" s="250"/>
      <c r="LHB27" s="251"/>
      <c r="LHC27" s="251"/>
      <c r="LHD27" s="251"/>
      <c r="LHE27" s="251"/>
      <c r="LHF27" s="250"/>
      <c r="LHG27" s="251"/>
      <c r="LHH27" s="251"/>
      <c r="LHI27" s="251"/>
      <c r="LHJ27" s="251"/>
      <c r="LHK27" s="250"/>
      <c r="LHL27" s="251"/>
      <c r="LHM27" s="251"/>
      <c r="LHN27" s="251"/>
      <c r="LHO27" s="251"/>
      <c r="LHP27" s="250"/>
      <c r="LHQ27" s="251"/>
      <c r="LHR27" s="251"/>
      <c r="LHS27" s="251"/>
      <c r="LHT27" s="251"/>
      <c r="LHU27" s="250"/>
      <c r="LHV27" s="251"/>
      <c r="LHW27" s="251"/>
      <c r="LHX27" s="251"/>
      <c r="LHY27" s="251"/>
      <c r="LHZ27" s="250"/>
      <c r="LIA27" s="251"/>
      <c r="LIB27" s="251"/>
      <c r="LIC27" s="251"/>
      <c r="LID27" s="251"/>
      <c r="LIE27" s="250"/>
      <c r="LIF27" s="251"/>
      <c r="LIG27" s="251"/>
      <c r="LIH27" s="251"/>
      <c r="LII27" s="251"/>
      <c r="LIJ27" s="250"/>
      <c r="LIK27" s="251"/>
      <c r="LIL27" s="251"/>
      <c r="LIM27" s="251"/>
      <c r="LIN27" s="251"/>
      <c r="LIO27" s="250"/>
      <c r="LIP27" s="251"/>
      <c r="LIQ27" s="251"/>
      <c r="LIR27" s="251"/>
      <c r="LIS27" s="251"/>
      <c r="LIT27" s="250"/>
      <c r="LIU27" s="251"/>
      <c r="LIV27" s="251"/>
      <c r="LIW27" s="251"/>
      <c r="LIX27" s="251"/>
      <c r="LIY27" s="250"/>
      <c r="LIZ27" s="251"/>
      <c r="LJA27" s="251"/>
      <c r="LJB27" s="251"/>
      <c r="LJC27" s="251"/>
      <c r="LJD27" s="250"/>
      <c r="LJE27" s="251"/>
      <c r="LJF27" s="251"/>
      <c r="LJG27" s="251"/>
      <c r="LJH27" s="251"/>
      <c r="LJI27" s="250"/>
      <c r="LJJ27" s="251"/>
      <c r="LJK27" s="251"/>
      <c r="LJL27" s="251"/>
      <c r="LJM27" s="251"/>
      <c r="LJN27" s="250"/>
      <c r="LJO27" s="251"/>
      <c r="LJP27" s="251"/>
      <c r="LJQ27" s="251"/>
      <c r="LJR27" s="251"/>
      <c r="LJS27" s="250"/>
      <c r="LJT27" s="251"/>
      <c r="LJU27" s="251"/>
      <c r="LJV27" s="251"/>
      <c r="LJW27" s="251"/>
      <c r="LJX27" s="250"/>
      <c r="LJY27" s="251"/>
      <c r="LJZ27" s="251"/>
      <c r="LKA27" s="251"/>
      <c r="LKB27" s="251"/>
      <c r="LKC27" s="250"/>
      <c r="LKD27" s="251"/>
      <c r="LKE27" s="251"/>
      <c r="LKF27" s="251"/>
      <c r="LKG27" s="251"/>
      <c r="LKH27" s="250"/>
      <c r="LKI27" s="251"/>
      <c r="LKJ27" s="251"/>
      <c r="LKK27" s="251"/>
      <c r="LKL27" s="251"/>
      <c r="LKM27" s="250"/>
      <c r="LKN27" s="251"/>
      <c r="LKO27" s="251"/>
      <c r="LKP27" s="251"/>
      <c r="LKQ27" s="251"/>
      <c r="LKR27" s="250"/>
      <c r="LKS27" s="251"/>
      <c r="LKT27" s="251"/>
      <c r="LKU27" s="251"/>
      <c r="LKV27" s="251"/>
      <c r="LKW27" s="250"/>
      <c r="LKX27" s="251"/>
      <c r="LKY27" s="251"/>
      <c r="LKZ27" s="251"/>
      <c r="LLA27" s="251"/>
      <c r="LLB27" s="250"/>
      <c r="LLC27" s="251"/>
      <c r="LLD27" s="251"/>
      <c r="LLE27" s="251"/>
      <c r="LLF27" s="251"/>
      <c r="LLG27" s="250"/>
      <c r="LLH27" s="251"/>
      <c r="LLI27" s="251"/>
      <c r="LLJ27" s="251"/>
      <c r="LLK27" s="251"/>
      <c r="LLL27" s="250"/>
      <c r="LLM27" s="251"/>
      <c r="LLN27" s="251"/>
      <c r="LLO27" s="251"/>
      <c r="LLP27" s="251"/>
      <c r="LLQ27" s="250"/>
      <c r="LLR27" s="251"/>
      <c r="LLS27" s="251"/>
      <c r="LLT27" s="251"/>
      <c r="LLU27" s="251"/>
      <c r="LLV27" s="250"/>
      <c r="LLW27" s="251"/>
      <c r="LLX27" s="251"/>
      <c r="LLY27" s="251"/>
      <c r="LLZ27" s="251"/>
      <c r="LMA27" s="250"/>
      <c r="LMB27" s="251"/>
      <c r="LMC27" s="251"/>
      <c r="LMD27" s="251"/>
      <c r="LME27" s="251"/>
      <c r="LMF27" s="250"/>
      <c r="LMG27" s="251"/>
      <c r="LMH27" s="251"/>
      <c r="LMI27" s="251"/>
      <c r="LMJ27" s="251"/>
      <c r="LMK27" s="250"/>
      <c r="LML27" s="251"/>
      <c r="LMM27" s="251"/>
      <c r="LMN27" s="251"/>
      <c r="LMO27" s="251"/>
      <c r="LMP27" s="250"/>
      <c r="LMQ27" s="251"/>
      <c r="LMR27" s="251"/>
      <c r="LMS27" s="251"/>
      <c r="LMT27" s="251"/>
      <c r="LMU27" s="250"/>
      <c r="LMV27" s="251"/>
      <c r="LMW27" s="251"/>
      <c r="LMX27" s="251"/>
      <c r="LMY27" s="251"/>
      <c r="LMZ27" s="250"/>
      <c r="LNA27" s="251"/>
      <c r="LNB27" s="251"/>
      <c r="LNC27" s="251"/>
      <c r="LND27" s="251"/>
      <c r="LNE27" s="250"/>
      <c r="LNF27" s="251"/>
      <c r="LNG27" s="251"/>
      <c r="LNH27" s="251"/>
      <c r="LNI27" s="251"/>
      <c r="LNJ27" s="250"/>
      <c r="LNK27" s="251"/>
      <c r="LNL27" s="251"/>
      <c r="LNM27" s="251"/>
      <c r="LNN27" s="251"/>
      <c r="LNO27" s="250"/>
      <c r="LNP27" s="251"/>
      <c r="LNQ27" s="251"/>
      <c r="LNR27" s="251"/>
      <c r="LNS27" s="251"/>
      <c r="LNT27" s="250"/>
      <c r="LNU27" s="251"/>
      <c r="LNV27" s="251"/>
      <c r="LNW27" s="251"/>
      <c r="LNX27" s="251"/>
      <c r="LNY27" s="250"/>
      <c r="LNZ27" s="251"/>
      <c r="LOA27" s="251"/>
      <c r="LOB27" s="251"/>
      <c r="LOC27" s="251"/>
      <c r="LOD27" s="250"/>
      <c r="LOE27" s="251"/>
      <c r="LOF27" s="251"/>
      <c r="LOG27" s="251"/>
      <c r="LOH27" s="251"/>
      <c r="LOI27" s="250"/>
      <c r="LOJ27" s="251"/>
      <c r="LOK27" s="251"/>
      <c r="LOL27" s="251"/>
      <c r="LOM27" s="251"/>
      <c r="LON27" s="250"/>
      <c r="LOO27" s="251"/>
      <c r="LOP27" s="251"/>
      <c r="LOQ27" s="251"/>
      <c r="LOR27" s="251"/>
      <c r="LOS27" s="250"/>
      <c r="LOT27" s="251"/>
      <c r="LOU27" s="251"/>
      <c r="LOV27" s="251"/>
      <c r="LOW27" s="251"/>
      <c r="LOX27" s="250"/>
      <c r="LOY27" s="251"/>
      <c r="LOZ27" s="251"/>
      <c r="LPA27" s="251"/>
      <c r="LPB27" s="251"/>
      <c r="LPC27" s="250"/>
      <c r="LPD27" s="251"/>
      <c r="LPE27" s="251"/>
      <c r="LPF27" s="251"/>
      <c r="LPG27" s="251"/>
      <c r="LPH27" s="250"/>
      <c r="LPI27" s="251"/>
      <c r="LPJ27" s="251"/>
      <c r="LPK27" s="251"/>
      <c r="LPL27" s="251"/>
      <c r="LPM27" s="250"/>
      <c r="LPN27" s="251"/>
      <c r="LPO27" s="251"/>
      <c r="LPP27" s="251"/>
      <c r="LPQ27" s="251"/>
      <c r="LPR27" s="250"/>
      <c r="LPS27" s="251"/>
      <c r="LPT27" s="251"/>
      <c r="LPU27" s="251"/>
      <c r="LPV27" s="251"/>
      <c r="LPW27" s="250"/>
      <c r="LPX27" s="251"/>
      <c r="LPY27" s="251"/>
      <c r="LPZ27" s="251"/>
      <c r="LQA27" s="251"/>
      <c r="LQB27" s="250"/>
      <c r="LQC27" s="251"/>
      <c r="LQD27" s="251"/>
      <c r="LQE27" s="251"/>
      <c r="LQF27" s="251"/>
      <c r="LQG27" s="250"/>
      <c r="LQH27" s="251"/>
      <c r="LQI27" s="251"/>
      <c r="LQJ27" s="251"/>
      <c r="LQK27" s="251"/>
      <c r="LQL27" s="250"/>
      <c r="LQM27" s="251"/>
      <c r="LQN27" s="251"/>
      <c r="LQO27" s="251"/>
      <c r="LQP27" s="251"/>
      <c r="LQQ27" s="250"/>
      <c r="LQR27" s="251"/>
      <c r="LQS27" s="251"/>
      <c r="LQT27" s="251"/>
      <c r="LQU27" s="251"/>
      <c r="LQV27" s="250"/>
      <c r="LQW27" s="251"/>
      <c r="LQX27" s="251"/>
      <c r="LQY27" s="251"/>
      <c r="LQZ27" s="251"/>
      <c r="LRA27" s="250"/>
      <c r="LRB27" s="251"/>
      <c r="LRC27" s="251"/>
      <c r="LRD27" s="251"/>
      <c r="LRE27" s="251"/>
      <c r="LRF27" s="250"/>
      <c r="LRG27" s="251"/>
      <c r="LRH27" s="251"/>
      <c r="LRI27" s="251"/>
      <c r="LRJ27" s="251"/>
      <c r="LRK27" s="250"/>
      <c r="LRL27" s="251"/>
      <c r="LRM27" s="251"/>
      <c r="LRN27" s="251"/>
      <c r="LRO27" s="251"/>
      <c r="LRP27" s="250"/>
      <c r="LRQ27" s="251"/>
      <c r="LRR27" s="251"/>
      <c r="LRS27" s="251"/>
      <c r="LRT27" s="251"/>
      <c r="LRU27" s="250"/>
      <c r="LRV27" s="251"/>
      <c r="LRW27" s="251"/>
      <c r="LRX27" s="251"/>
      <c r="LRY27" s="251"/>
      <c r="LRZ27" s="250"/>
      <c r="LSA27" s="251"/>
      <c r="LSB27" s="251"/>
      <c r="LSC27" s="251"/>
      <c r="LSD27" s="251"/>
      <c r="LSE27" s="250"/>
      <c r="LSF27" s="251"/>
      <c r="LSG27" s="251"/>
      <c r="LSH27" s="251"/>
      <c r="LSI27" s="251"/>
      <c r="LSJ27" s="250"/>
      <c r="LSK27" s="251"/>
      <c r="LSL27" s="251"/>
      <c r="LSM27" s="251"/>
      <c r="LSN27" s="251"/>
      <c r="LSO27" s="250"/>
      <c r="LSP27" s="251"/>
      <c r="LSQ27" s="251"/>
      <c r="LSR27" s="251"/>
      <c r="LSS27" s="251"/>
      <c r="LST27" s="250"/>
      <c r="LSU27" s="251"/>
      <c r="LSV27" s="251"/>
      <c r="LSW27" s="251"/>
      <c r="LSX27" s="251"/>
      <c r="LSY27" s="250"/>
      <c r="LSZ27" s="251"/>
      <c r="LTA27" s="251"/>
      <c r="LTB27" s="251"/>
      <c r="LTC27" s="251"/>
      <c r="LTD27" s="250"/>
      <c r="LTE27" s="251"/>
      <c r="LTF27" s="251"/>
      <c r="LTG27" s="251"/>
      <c r="LTH27" s="251"/>
      <c r="LTI27" s="250"/>
      <c r="LTJ27" s="251"/>
      <c r="LTK27" s="251"/>
      <c r="LTL27" s="251"/>
      <c r="LTM27" s="251"/>
      <c r="LTN27" s="250"/>
      <c r="LTO27" s="251"/>
      <c r="LTP27" s="251"/>
      <c r="LTQ27" s="251"/>
      <c r="LTR27" s="251"/>
      <c r="LTS27" s="250"/>
      <c r="LTT27" s="251"/>
      <c r="LTU27" s="251"/>
      <c r="LTV27" s="251"/>
      <c r="LTW27" s="251"/>
      <c r="LTX27" s="250"/>
      <c r="LTY27" s="251"/>
      <c r="LTZ27" s="251"/>
      <c r="LUA27" s="251"/>
      <c r="LUB27" s="251"/>
      <c r="LUC27" s="250"/>
      <c r="LUD27" s="251"/>
      <c r="LUE27" s="251"/>
      <c r="LUF27" s="251"/>
      <c r="LUG27" s="251"/>
      <c r="LUH27" s="250"/>
      <c r="LUI27" s="251"/>
      <c r="LUJ27" s="251"/>
      <c r="LUK27" s="251"/>
      <c r="LUL27" s="251"/>
      <c r="LUM27" s="250"/>
      <c r="LUN27" s="251"/>
      <c r="LUO27" s="251"/>
      <c r="LUP27" s="251"/>
      <c r="LUQ27" s="251"/>
      <c r="LUR27" s="250"/>
      <c r="LUS27" s="251"/>
      <c r="LUT27" s="251"/>
      <c r="LUU27" s="251"/>
      <c r="LUV27" s="251"/>
      <c r="LUW27" s="250"/>
      <c r="LUX27" s="251"/>
      <c r="LUY27" s="251"/>
      <c r="LUZ27" s="251"/>
      <c r="LVA27" s="251"/>
      <c r="LVB27" s="250"/>
      <c r="LVC27" s="251"/>
      <c r="LVD27" s="251"/>
      <c r="LVE27" s="251"/>
      <c r="LVF27" s="251"/>
      <c r="LVG27" s="250"/>
      <c r="LVH27" s="251"/>
      <c r="LVI27" s="251"/>
      <c r="LVJ27" s="251"/>
      <c r="LVK27" s="251"/>
      <c r="LVL27" s="250"/>
      <c r="LVM27" s="251"/>
      <c r="LVN27" s="251"/>
      <c r="LVO27" s="251"/>
      <c r="LVP27" s="251"/>
      <c r="LVQ27" s="250"/>
      <c r="LVR27" s="251"/>
      <c r="LVS27" s="251"/>
      <c r="LVT27" s="251"/>
      <c r="LVU27" s="251"/>
      <c r="LVV27" s="250"/>
      <c r="LVW27" s="251"/>
      <c r="LVX27" s="251"/>
      <c r="LVY27" s="251"/>
      <c r="LVZ27" s="251"/>
      <c r="LWA27" s="250"/>
      <c r="LWB27" s="251"/>
      <c r="LWC27" s="251"/>
      <c r="LWD27" s="251"/>
      <c r="LWE27" s="251"/>
      <c r="LWF27" s="250"/>
      <c r="LWG27" s="251"/>
      <c r="LWH27" s="251"/>
      <c r="LWI27" s="251"/>
      <c r="LWJ27" s="251"/>
      <c r="LWK27" s="250"/>
      <c r="LWL27" s="251"/>
      <c r="LWM27" s="251"/>
      <c r="LWN27" s="251"/>
      <c r="LWO27" s="251"/>
      <c r="LWP27" s="250"/>
      <c r="LWQ27" s="251"/>
      <c r="LWR27" s="251"/>
      <c r="LWS27" s="251"/>
      <c r="LWT27" s="251"/>
      <c r="LWU27" s="250"/>
      <c r="LWV27" s="251"/>
      <c r="LWW27" s="251"/>
      <c r="LWX27" s="251"/>
      <c r="LWY27" s="251"/>
      <c r="LWZ27" s="250"/>
      <c r="LXA27" s="251"/>
      <c r="LXB27" s="251"/>
      <c r="LXC27" s="251"/>
      <c r="LXD27" s="251"/>
      <c r="LXE27" s="250"/>
      <c r="LXF27" s="251"/>
      <c r="LXG27" s="251"/>
      <c r="LXH27" s="251"/>
      <c r="LXI27" s="251"/>
      <c r="LXJ27" s="250"/>
      <c r="LXK27" s="251"/>
      <c r="LXL27" s="251"/>
      <c r="LXM27" s="251"/>
      <c r="LXN27" s="251"/>
      <c r="LXO27" s="250"/>
      <c r="LXP27" s="251"/>
      <c r="LXQ27" s="251"/>
      <c r="LXR27" s="251"/>
      <c r="LXS27" s="251"/>
      <c r="LXT27" s="250"/>
      <c r="LXU27" s="251"/>
      <c r="LXV27" s="251"/>
      <c r="LXW27" s="251"/>
      <c r="LXX27" s="251"/>
      <c r="LXY27" s="250"/>
      <c r="LXZ27" s="251"/>
      <c r="LYA27" s="251"/>
      <c r="LYB27" s="251"/>
      <c r="LYC27" s="251"/>
      <c r="LYD27" s="250"/>
      <c r="LYE27" s="251"/>
      <c r="LYF27" s="251"/>
      <c r="LYG27" s="251"/>
      <c r="LYH27" s="251"/>
      <c r="LYI27" s="250"/>
      <c r="LYJ27" s="251"/>
      <c r="LYK27" s="251"/>
      <c r="LYL27" s="251"/>
      <c r="LYM27" s="251"/>
      <c r="LYN27" s="250"/>
      <c r="LYO27" s="251"/>
      <c r="LYP27" s="251"/>
      <c r="LYQ27" s="251"/>
      <c r="LYR27" s="251"/>
      <c r="LYS27" s="250"/>
      <c r="LYT27" s="251"/>
      <c r="LYU27" s="251"/>
      <c r="LYV27" s="251"/>
      <c r="LYW27" s="251"/>
      <c r="LYX27" s="250"/>
      <c r="LYY27" s="251"/>
      <c r="LYZ27" s="251"/>
      <c r="LZA27" s="251"/>
      <c r="LZB27" s="251"/>
      <c r="LZC27" s="250"/>
      <c r="LZD27" s="251"/>
      <c r="LZE27" s="251"/>
      <c r="LZF27" s="251"/>
      <c r="LZG27" s="251"/>
      <c r="LZH27" s="250"/>
      <c r="LZI27" s="251"/>
      <c r="LZJ27" s="251"/>
      <c r="LZK27" s="251"/>
      <c r="LZL27" s="251"/>
      <c r="LZM27" s="250"/>
      <c r="LZN27" s="251"/>
      <c r="LZO27" s="251"/>
      <c r="LZP27" s="251"/>
      <c r="LZQ27" s="251"/>
      <c r="LZR27" s="250"/>
      <c r="LZS27" s="251"/>
      <c r="LZT27" s="251"/>
      <c r="LZU27" s="251"/>
      <c r="LZV27" s="251"/>
      <c r="LZW27" s="250"/>
      <c r="LZX27" s="251"/>
      <c r="LZY27" s="251"/>
      <c r="LZZ27" s="251"/>
      <c r="MAA27" s="251"/>
      <c r="MAB27" s="250"/>
      <c r="MAC27" s="251"/>
      <c r="MAD27" s="251"/>
      <c r="MAE27" s="251"/>
      <c r="MAF27" s="251"/>
      <c r="MAG27" s="250"/>
      <c r="MAH27" s="251"/>
      <c r="MAI27" s="251"/>
      <c r="MAJ27" s="251"/>
      <c r="MAK27" s="251"/>
      <c r="MAL27" s="250"/>
      <c r="MAM27" s="251"/>
      <c r="MAN27" s="251"/>
      <c r="MAO27" s="251"/>
      <c r="MAP27" s="251"/>
      <c r="MAQ27" s="250"/>
      <c r="MAR27" s="251"/>
      <c r="MAS27" s="251"/>
      <c r="MAT27" s="251"/>
      <c r="MAU27" s="251"/>
      <c r="MAV27" s="250"/>
      <c r="MAW27" s="251"/>
      <c r="MAX27" s="251"/>
      <c r="MAY27" s="251"/>
      <c r="MAZ27" s="251"/>
      <c r="MBA27" s="250"/>
      <c r="MBB27" s="251"/>
      <c r="MBC27" s="251"/>
      <c r="MBD27" s="251"/>
      <c r="MBE27" s="251"/>
      <c r="MBF27" s="250"/>
      <c r="MBG27" s="251"/>
      <c r="MBH27" s="251"/>
      <c r="MBI27" s="251"/>
      <c r="MBJ27" s="251"/>
      <c r="MBK27" s="250"/>
      <c r="MBL27" s="251"/>
      <c r="MBM27" s="251"/>
      <c r="MBN27" s="251"/>
      <c r="MBO27" s="251"/>
      <c r="MBP27" s="250"/>
      <c r="MBQ27" s="251"/>
      <c r="MBR27" s="251"/>
      <c r="MBS27" s="251"/>
      <c r="MBT27" s="251"/>
      <c r="MBU27" s="250"/>
      <c r="MBV27" s="251"/>
      <c r="MBW27" s="251"/>
      <c r="MBX27" s="251"/>
      <c r="MBY27" s="251"/>
      <c r="MBZ27" s="250"/>
      <c r="MCA27" s="251"/>
      <c r="MCB27" s="251"/>
      <c r="MCC27" s="251"/>
      <c r="MCD27" s="251"/>
      <c r="MCE27" s="250"/>
      <c r="MCF27" s="251"/>
      <c r="MCG27" s="251"/>
      <c r="MCH27" s="251"/>
      <c r="MCI27" s="251"/>
      <c r="MCJ27" s="250"/>
      <c r="MCK27" s="251"/>
      <c r="MCL27" s="251"/>
      <c r="MCM27" s="251"/>
      <c r="MCN27" s="251"/>
      <c r="MCO27" s="250"/>
      <c r="MCP27" s="251"/>
      <c r="MCQ27" s="251"/>
      <c r="MCR27" s="251"/>
      <c r="MCS27" s="251"/>
      <c r="MCT27" s="250"/>
      <c r="MCU27" s="251"/>
      <c r="MCV27" s="251"/>
      <c r="MCW27" s="251"/>
      <c r="MCX27" s="251"/>
      <c r="MCY27" s="250"/>
      <c r="MCZ27" s="251"/>
      <c r="MDA27" s="251"/>
      <c r="MDB27" s="251"/>
      <c r="MDC27" s="251"/>
      <c r="MDD27" s="250"/>
      <c r="MDE27" s="251"/>
      <c r="MDF27" s="251"/>
      <c r="MDG27" s="251"/>
      <c r="MDH27" s="251"/>
      <c r="MDI27" s="250"/>
      <c r="MDJ27" s="251"/>
      <c r="MDK27" s="251"/>
      <c r="MDL27" s="251"/>
      <c r="MDM27" s="251"/>
      <c r="MDN27" s="250"/>
      <c r="MDO27" s="251"/>
      <c r="MDP27" s="251"/>
      <c r="MDQ27" s="251"/>
      <c r="MDR27" s="251"/>
      <c r="MDS27" s="250"/>
      <c r="MDT27" s="251"/>
      <c r="MDU27" s="251"/>
      <c r="MDV27" s="251"/>
      <c r="MDW27" s="251"/>
      <c r="MDX27" s="250"/>
      <c r="MDY27" s="251"/>
      <c r="MDZ27" s="251"/>
      <c r="MEA27" s="251"/>
      <c r="MEB27" s="251"/>
      <c r="MEC27" s="250"/>
      <c r="MED27" s="251"/>
      <c r="MEE27" s="251"/>
      <c r="MEF27" s="251"/>
      <c r="MEG27" s="251"/>
      <c r="MEH27" s="250"/>
      <c r="MEI27" s="251"/>
      <c r="MEJ27" s="251"/>
      <c r="MEK27" s="251"/>
      <c r="MEL27" s="251"/>
      <c r="MEM27" s="250"/>
      <c r="MEN27" s="251"/>
      <c r="MEO27" s="251"/>
      <c r="MEP27" s="251"/>
      <c r="MEQ27" s="251"/>
      <c r="MER27" s="250"/>
      <c r="MES27" s="251"/>
      <c r="MET27" s="251"/>
      <c r="MEU27" s="251"/>
      <c r="MEV27" s="251"/>
      <c r="MEW27" s="250"/>
      <c r="MEX27" s="251"/>
      <c r="MEY27" s="251"/>
      <c r="MEZ27" s="251"/>
      <c r="MFA27" s="251"/>
      <c r="MFB27" s="250"/>
      <c r="MFC27" s="251"/>
      <c r="MFD27" s="251"/>
      <c r="MFE27" s="251"/>
      <c r="MFF27" s="251"/>
      <c r="MFG27" s="250"/>
      <c r="MFH27" s="251"/>
      <c r="MFI27" s="251"/>
      <c r="MFJ27" s="251"/>
      <c r="MFK27" s="251"/>
      <c r="MFL27" s="250"/>
      <c r="MFM27" s="251"/>
      <c r="MFN27" s="251"/>
      <c r="MFO27" s="251"/>
      <c r="MFP27" s="251"/>
      <c r="MFQ27" s="250"/>
      <c r="MFR27" s="251"/>
      <c r="MFS27" s="251"/>
      <c r="MFT27" s="251"/>
      <c r="MFU27" s="251"/>
      <c r="MFV27" s="250"/>
      <c r="MFW27" s="251"/>
      <c r="MFX27" s="251"/>
      <c r="MFY27" s="251"/>
      <c r="MFZ27" s="251"/>
      <c r="MGA27" s="250"/>
      <c r="MGB27" s="251"/>
      <c r="MGC27" s="251"/>
      <c r="MGD27" s="251"/>
      <c r="MGE27" s="251"/>
      <c r="MGF27" s="250"/>
      <c r="MGG27" s="251"/>
      <c r="MGH27" s="251"/>
      <c r="MGI27" s="251"/>
      <c r="MGJ27" s="251"/>
      <c r="MGK27" s="250"/>
      <c r="MGL27" s="251"/>
      <c r="MGM27" s="251"/>
      <c r="MGN27" s="251"/>
      <c r="MGO27" s="251"/>
      <c r="MGP27" s="250"/>
      <c r="MGQ27" s="251"/>
      <c r="MGR27" s="251"/>
      <c r="MGS27" s="251"/>
      <c r="MGT27" s="251"/>
      <c r="MGU27" s="250"/>
      <c r="MGV27" s="251"/>
      <c r="MGW27" s="251"/>
      <c r="MGX27" s="251"/>
      <c r="MGY27" s="251"/>
      <c r="MGZ27" s="250"/>
      <c r="MHA27" s="251"/>
      <c r="MHB27" s="251"/>
      <c r="MHC27" s="251"/>
      <c r="MHD27" s="251"/>
      <c r="MHE27" s="250"/>
      <c r="MHF27" s="251"/>
      <c r="MHG27" s="251"/>
      <c r="MHH27" s="251"/>
      <c r="MHI27" s="251"/>
      <c r="MHJ27" s="250"/>
      <c r="MHK27" s="251"/>
      <c r="MHL27" s="251"/>
      <c r="MHM27" s="251"/>
      <c r="MHN27" s="251"/>
      <c r="MHO27" s="250"/>
      <c r="MHP27" s="251"/>
      <c r="MHQ27" s="251"/>
      <c r="MHR27" s="251"/>
      <c r="MHS27" s="251"/>
      <c r="MHT27" s="250"/>
      <c r="MHU27" s="251"/>
      <c r="MHV27" s="251"/>
      <c r="MHW27" s="251"/>
      <c r="MHX27" s="251"/>
      <c r="MHY27" s="250"/>
      <c r="MHZ27" s="251"/>
      <c r="MIA27" s="251"/>
      <c r="MIB27" s="251"/>
      <c r="MIC27" s="251"/>
      <c r="MID27" s="250"/>
      <c r="MIE27" s="251"/>
      <c r="MIF27" s="251"/>
      <c r="MIG27" s="251"/>
      <c r="MIH27" s="251"/>
      <c r="MII27" s="250"/>
      <c r="MIJ27" s="251"/>
      <c r="MIK27" s="251"/>
      <c r="MIL27" s="251"/>
      <c r="MIM27" s="251"/>
      <c r="MIN27" s="250"/>
      <c r="MIO27" s="251"/>
      <c r="MIP27" s="251"/>
      <c r="MIQ27" s="251"/>
      <c r="MIR27" s="251"/>
      <c r="MIS27" s="250"/>
      <c r="MIT27" s="251"/>
      <c r="MIU27" s="251"/>
      <c r="MIV27" s="251"/>
      <c r="MIW27" s="251"/>
      <c r="MIX27" s="250"/>
      <c r="MIY27" s="251"/>
      <c r="MIZ27" s="251"/>
      <c r="MJA27" s="251"/>
      <c r="MJB27" s="251"/>
      <c r="MJC27" s="250"/>
      <c r="MJD27" s="251"/>
      <c r="MJE27" s="251"/>
      <c r="MJF27" s="251"/>
      <c r="MJG27" s="251"/>
      <c r="MJH27" s="250"/>
      <c r="MJI27" s="251"/>
      <c r="MJJ27" s="251"/>
      <c r="MJK27" s="251"/>
      <c r="MJL27" s="251"/>
      <c r="MJM27" s="250"/>
      <c r="MJN27" s="251"/>
      <c r="MJO27" s="251"/>
      <c r="MJP27" s="251"/>
      <c r="MJQ27" s="251"/>
      <c r="MJR27" s="250"/>
      <c r="MJS27" s="251"/>
      <c r="MJT27" s="251"/>
      <c r="MJU27" s="251"/>
      <c r="MJV27" s="251"/>
      <c r="MJW27" s="250"/>
      <c r="MJX27" s="251"/>
      <c r="MJY27" s="251"/>
      <c r="MJZ27" s="251"/>
      <c r="MKA27" s="251"/>
      <c r="MKB27" s="250"/>
      <c r="MKC27" s="251"/>
      <c r="MKD27" s="251"/>
      <c r="MKE27" s="251"/>
      <c r="MKF27" s="251"/>
      <c r="MKG27" s="250"/>
      <c r="MKH27" s="251"/>
      <c r="MKI27" s="251"/>
      <c r="MKJ27" s="251"/>
      <c r="MKK27" s="251"/>
      <c r="MKL27" s="250"/>
      <c r="MKM27" s="251"/>
      <c r="MKN27" s="251"/>
      <c r="MKO27" s="251"/>
      <c r="MKP27" s="251"/>
      <c r="MKQ27" s="250"/>
      <c r="MKR27" s="251"/>
      <c r="MKS27" s="251"/>
      <c r="MKT27" s="251"/>
      <c r="MKU27" s="251"/>
      <c r="MKV27" s="250"/>
      <c r="MKW27" s="251"/>
      <c r="MKX27" s="251"/>
      <c r="MKY27" s="251"/>
      <c r="MKZ27" s="251"/>
      <c r="MLA27" s="250"/>
      <c r="MLB27" s="251"/>
      <c r="MLC27" s="251"/>
      <c r="MLD27" s="251"/>
      <c r="MLE27" s="251"/>
      <c r="MLF27" s="250"/>
      <c r="MLG27" s="251"/>
      <c r="MLH27" s="251"/>
      <c r="MLI27" s="251"/>
      <c r="MLJ27" s="251"/>
      <c r="MLK27" s="250"/>
      <c r="MLL27" s="251"/>
      <c r="MLM27" s="251"/>
      <c r="MLN27" s="251"/>
      <c r="MLO27" s="251"/>
      <c r="MLP27" s="250"/>
      <c r="MLQ27" s="251"/>
      <c r="MLR27" s="251"/>
      <c r="MLS27" s="251"/>
      <c r="MLT27" s="251"/>
      <c r="MLU27" s="250"/>
      <c r="MLV27" s="251"/>
      <c r="MLW27" s="251"/>
      <c r="MLX27" s="251"/>
      <c r="MLY27" s="251"/>
      <c r="MLZ27" s="250"/>
      <c r="MMA27" s="251"/>
      <c r="MMB27" s="251"/>
      <c r="MMC27" s="251"/>
      <c r="MMD27" s="251"/>
      <c r="MME27" s="250"/>
      <c r="MMF27" s="251"/>
      <c r="MMG27" s="251"/>
      <c r="MMH27" s="251"/>
      <c r="MMI27" s="251"/>
      <c r="MMJ27" s="250"/>
      <c r="MMK27" s="251"/>
      <c r="MML27" s="251"/>
      <c r="MMM27" s="251"/>
      <c r="MMN27" s="251"/>
      <c r="MMO27" s="250"/>
      <c r="MMP27" s="251"/>
      <c r="MMQ27" s="251"/>
      <c r="MMR27" s="251"/>
      <c r="MMS27" s="251"/>
      <c r="MMT27" s="250"/>
      <c r="MMU27" s="251"/>
      <c r="MMV27" s="251"/>
      <c r="MMW27" s="251"/>
      <c r="MMX27" s="251"/>
      <c r="MMY27" s="250"/>
      <c r="MMZ27" s="251"/>
      <c r="MNA27" s="251"/>
      <c r="MNB27" s="251"/>
      <c r="MNC27" s="251"/>
      <c r="MND27" s="250"/>
      <c r="MNE27" s="251"/>
      <c r="MNF27" s="251"/>
      <c r="MNG27" s="251"/>
      <c r="MNH27" s="251"/>
      <c r="MNI27" s="250"/>
      <c r="MNJ27" s="251"/>
      <c r="MNK27" s="251"/>
      <c r="MNL27" s="251"/>
      <c r="MNM27" s="251"/>
      <c r="MNN27" s="250"/>
      <c r="MNO27" s="251"/>
      <c r="MNP27" s="251"/>
      <c r="MNQ27" s="251"/>
      <c r="MNR27" s="251"/>
      <c r="MNS27" s="250"/>
      <c r="MNT27" s="251"/>
      <c r="MNU27" s="251"/>
      <c r="MNV27" s="251"/>
      <c r="MNW27" s="251"/>
      <c r="MNX27" s="250"/>
      <c r="MNY27" s="251"/>
      <c r="MNZ27" s="251"/>
      <c r="MOA27" s="251"/>
      <c r="MOB27" s="251"/>
      <c r="MOC27" s="250"/>
      <c r="MOD27" s="251"/>
      <c r="MOE27" s="251"/>
      <c r="MOF27" s="251"/>
      <c r="MOG27" s="251"/>
      <c r="MOH27" s="250"/>
      <c r="MOI27" s="251"/>
      <c r="MOJ27" s="251"/>
      <c r="MOK27" s="251"/>
      <c r="MOL27" s="251"/>
      <c r="MOM27" s="250"/>
      <c r="MON27" s="251"/>
      <c r="MOO27" s="251"/>
      <c r="MOP27" s="251"/>
      <c r="MOQ27" s="251"/>
      <c r="MOR27" s="250"/>
      <c r="MOS27" s="251"/>
      <c r="MOT27" s="251"/>
      <c r="MOU27" s="251"/>
      <c r="MOV27" s="251"/>
      <c r="MOW27" s="250"/>
      <c r="MOX27" s="251"/>
      <c r="MOY27" s="251"/>
      <c r="MOZ27" s="251"/>
      <c r="MPA27" s="251"/>
      <c r="MPB27" s="250"/>
      <c r="MPC27" s="251"/>
      <c r="MPD27" s="251"/>
      <c r="MPE27" s="251"/>
      <c r="MPF27" s="251"/>
      <c r="MPG27" s="250"/>
      <c r="MPH27" s="251"/>
      <c r="MPI27" s="251"/>
      <c r="MPJ27" s="251"/>
      <c r="MPK27" s="251"/>
      <c r="MPL27" s="250"/>
      <c r="MPM27" s="251"/>
      <c r="MPN27" s="251"/>
      <c r="MPO27" s="251"/>
      <c r="MPP27" s="251"/>
      <c r="MPQ27" s="250"/>
      <c r="MPR27" s="251"/>
      <c r="MPS27" s="251"/>
      <c r="MPT27" s="251"/>
      <c r="MPU27" s="251"/>
      <c r="MPV27" s="250"/>
      <c r="MPW27" s="251"/>
      <c r="MPX27" s="251"/>
      <c r="MPY27" s="251"/>
      <c r="MPZ27" s="251"/>
      <c r="MQA27" s="250"/>
      <c r="MQB27" s="251"/>
      <c r="MQC27" s="251"/>
      <c r="MQD27" s="251"/>
      <c r="MQE27" s="251"/>
      <c r="MQF27" s="250"/>
      <c r="MQG27" s="251"/>
      <c r="MQH27" s="251"/>
      <c r="MQI27" s="251"/>
      <c r="MQJ27" s="251"/>
      <c r="MQK27" s="250"/>
      <c r="MQL27" s="251"/>
      <c r="MQM27" s="251"/>
      <c r="MQN27" s="251"/>
      <c r="MQO27" s="251"/>
      <c r="MQP27" s="250"/>
      <c r="MQQ27" s="251"/>
      <c r="MQR27" s="251"/>
      <c r="MQS27" s="251"/>
      <c r="MQT27" s="251"/>
      <c r="MQU27" s="250"/>
      <c r="MQV27" s="251"/>
      <c r="MQW27" s="251"/>
      <c r="MQX27" s="251"/>
      <c r="MQY27" s="251"/>
      <c r="MQZ27" s="250"/>
      <c r="MRA27" s="251"/>
      <c r="MRB27" s="251"/>
      <c r="MRC27" s="251"/>
      <c r="MRD27" s="251"/>
      <c r="MRE27" s="250"/>
      <c r="MRF27" s="251"/>
      <c r="MRG27" s="251"/>
      <c r="MRH27" s="251"/>
      <c r="MRI27" s="251"/>
      <c r="MRJ27" s="250"/>
      <c r="MRK27" s="251"/>
      <c r="MRL27" s="251"/>
      <c r="MRM27" s="251"/>
      <c r="MRN27" s="251"/>
      <c r="MRO27" s="250"/>
      <c r="MRP27" s="251"/>
      <c r="MRQ27" s="251"/>
      <c r="MRR27" s="251"/>
      <c r="MRS27" s="251"/>
      <c r="MRT27" s="250"/>
      <c r="MRU27" s="251"/>
      <c r="MRV27" s="251"/>
      <c r="MRW27" s="251"/>
      <c r="MRX27" s="251"/>
      <c r="MRY27" s="250"/>
      <c r="MRZ27" s="251"/>
      <c r="MSA27" s="251"/>
      <c r="MSB27" s="251"/>
      <c r="MSC27" s="251"/>
      <c r="MSD27" s="250"/>
      <c r="MSE27" s="251"/>
      <c r="MSF27" s="251"/>
      <c r="MSG27" s="251"/>
      <c r="MSH27" s="251"/>
      <c r="MSI27" s="250"/>
      <c r="MSJ27" s="251"/>
      <c r="MSK27" s="251"/>
      <c r="MSL27" s="251"/>
      <c r="MSM27" s="251"/>
      <c r="MSN27" s="250"/>
      <c r="MSO27" s="251"/>
      <c r="MSP27" s="251"/>
      <c r="MSQ27" s="251"/>
      <c r="MSR27" s="251"/>
      <c r="MSS27" s="250"/>
      <c r="MST27" s="251"/>
      <c r="MSU27" s="251"/>
      <c r="MSV27" s="251"/>
      <c r="MSW27" s="251"/>
      <c r="MSX27" s="250"/>
      <c r="MSY27" s="251"/>
      <c r="MSZ27" s="251"/>
      <c r="MTA27" s="251"/>
      <c r="MTB27" s="251"/>
      <c r="MTC27" s="250"/>
      <c r="MTD27" s="251"/>
      <c r="MTE27" s="251"/>
      <c r="MTF27" s="251"/>
      <c r="MTG27" s="251"/>
      <c r="MTH27" s="250"/>
      <c r="MTI27" s="251"/>
      <c r="MTJ27" s="251"/>
      <c r="MTK27" s="251"/>
      <c r="MTL27" s="251"/>
      <c r="MTM27" s="250"/>
      <c r="MTN27" s="251"/>
      <c r="MTO27" s="251"/>
      <c r="MTP27" s="251"/>
      <c r="MTQ27" s="251"/>
      <c r="MTR27" s="250"/>
      <c r="MTS27" s="251"/>
      <c r="MTT27" s="251"/>
      <c r="MTU27" s="251"/>
      <c r="MTV27" s="251"/>
      <c r="MTW27" s="250"/>
      <c r="MTX27" s="251"/>
      <c r="MTY27" s="251"/>
      <c r="MTZ27" s="251"/>
      <c r="MUA27" s="251"/>
      <c r="MUB27" s="250"/>
      <c r="MUC27" s="251"/>
      <c r="MUD27" s="251"/>
      <c r="MUE27" s="251"/>
      <c r="MUF27" s="251"/>
      <c r="MUG27" s="250"/>
      <c r="MUH27" s="251"/>
      <c r="MUI27" s="251"/>
      <c r="MUJ27" s="251"/>
      <c r="MUK27" s="251"/>
      <c r="MUL27" s="250"/>
      <c r="MUM27" s="251"/>
      <c r="MUN27" s="251"/>
      <c r="MUO27" s="251"/>
      <c r="MUP27" s="251"/>
      <c r="MUQ27" s="250"/>
      <c r="MUR27" s="251"/>
      <c r="MUS27" s="251"/>
      <c r="MUT27" s="251"/>
      <c r="MUU27" s="251"/>
      <c r="MUV27" s="250"/>
      <c r="MUW27" s="251"/>
      <c r="MUX27" s="251"/>
      <c r="MUY27" s="251"/>
      <c r="MUZ27" s="251"/>
      <c r="MVA27" s="250"/>
      <c r="MVB27" s="251"/>
      <c r="MVC27" s="251"/>
      <c r="MVD27" s="251"/>
      <c r="MVE27" s="251"/>
      <c r="MVF27" s="250"/>
      <c r="MVG27" s="251"/>
      <c r="MVH27" s="251"/>
      <c r="MVI27" s="251"/>
      <c r="MVJ27" s="251"/>
      <c r="MVK27" s="250"/>
      <c r="MVL27" s="251"/>
      <c r="MVM27" s="251"/>
      <c r="MVN27" s="251"/>
      <c r="MVO27" s="251"/>
      <c r="MVP27" s="250"/>
      <c r="MVQ27" s="251"/>
      <c r="MVR27" s="251"/>
      <c r="MVS27" s="251"/>
      <c r="MVT27" s="251"/>
      <c r="MVU27" s="250"/>
      <c r="MVV27" s="251"/>
      <c r="MVW27" s="251"/>
      <c r="MVX27" s="251"/>
      <c r="MVY27" s="251"/>
      <c r="MVZ27" s="250"/>
      <c r="MWA27" s="251"/>
      <c r="MWB27" s="251"/>
      <c r="MWC27" s="251"/>
      <c r="MWD27" s="251"/>
      <c r="MWE27" s="250"/>
      <c r="MWF27" s="251"/>
      <c r="MWG27" s="251"/>
      <c r="MWH27" s="251"/>
      <c r="MWI27" s="251"/>
      <c r="MWJ27" s="250"/>
      <c r="MWK27" s="251"/>
      <c r="MWL27" s="251"/>
      <c r="MWM27" s="251"/>
      <c r="MWN27" s="251"/>
      <c r="MWO27" s="250"/>
      <c r="MWP27" s="251"/>
      <c r="MWQ27" s="251"/>
      <c r="MWR27" s="251"/>
      <c r="MWS27" s="251"/>
      <c r="MWT27" s="250"/>
      <c r="MWU27" s="251"/>
      <c r="MWV27" s="251"/>
      <c r="MWW27" s="251"/>
      <c r="MWX27" s="251"/>
      <c r="MWY27" s="250"/>
      <c r="MWZ27" s="251"/>
      <c r="MXA27" s="251"/>
      <c r="MXB27" s="251"/>
      <c r="MXC27" s="251"/>
      <c r="MXD27" s="250"/>
      <c r="MXE27" s="251"/>
      <c r="MXF27" s="251"/>
      <c r="MXG27" s="251"/>
      <c r="MXH27" s="251"/>
      <c r="MXI27" s="250"/>
      <c r="MXJ27" s="251"/>
      <c r="MXK27" s="251"/>
      <c r="MXL27" s="251"/>
      <c r="MXM27" s="251"/>
      <c r="MXN27" s="250"/>
      <c r="MXO27" s="251"/>
      <c r="MXP27" s="251"/>
      <c r="MXQ27" s="251"/>
      <c r="MXR27" s="251"/>
      <c r="MXS27" s="250"/>
      <c r="MXT27" s="251"/>
      <c r="MXU27" s="251"/>
      <c r="MXV27" s="251"/>
      <c r="MXW27" s="251"/>
      <c r="MXX27" s="250"/>
      <c r="MXY27" s="251"/>
      <c r="MXZ27" s="251"/>
      <c r="MYA27" s="251"/>
      <c r="MYB27" s="251"/>
      <c r="MYC27" s="250"/>
      <c r="MYD27" s="251"/>
      <c r="MYE27" s="251"/>
      <c r="MYF27" s="251"/>
      <c r="MYG27" s="251"/>
      <c r="MYH27" s="250"/>
      <c r="MYI27" s="251"/>
      <c r="MYJ27" s="251"/>
      <c r="MYK27" s="251"/>
      <c r="MYL27" s="251"/>
      <c r="MYM27" s="250"/>
      <c r="MYN27" s="251"/>
      <c r="MYO27" s="251"/>
      <c r="MYP27" s="251"/>
      <c r="MYQ27" s="251"/>
      <c r="MYR27" s="250"/>
      <c r="MYS27" s="251"/>
      <c r="MYT27" s="251"/>
      <c r="MYU27" s="251"/>
      <c r="MYV27" s="251"/>
      <c r="MYW27" s="250"/>
      <c r="MYX27" s="251"/>
      <c r="MYY27" s="251"/>
      <c r="MYZ27" s="251"/>
      <c r="MZA27" s="251"/>
      <c r="MZB27" s="250"/>
      <c r="MZC27" s="251"/>
      <c r="MZD27" s="251"/>
      <c r="MZE27" s="251"/>
      <c r="MZF27" s="251"/>
      <c r="MZG27" s="250"/>
      <c r="MZH27" s="251"/>
      <c r="MZI27" s="251"/>
      <c r="MZJ27" s="251"/>
      <c r="MZK27" s="251"/>
      <c r="MZL27" s="250"/>
      <c r="MZM27" s="251"/>
      <c r="MZN27" s="251"/>
      <c r="MZO27" s="251"/>
      <c r="MZP27" s="251"/>
      <c r="MZQ27" s="250"/>
      <c r="MZR27" s="251"/>
      <c r="MZS27" s="251"/>
      <c r="MZT27" s="251"/>
      <c r="MZU27" s="251"/>
      <c r="MZV27" s="250"/>
      <c r="MZW27" s="251"/>
      <c r="MZX27" s="251"/>
      <c r="MZY27" s="251"/>
      <c r="MZZ27" s="251"/>
      <c r="NAA27" s="250"/>
      <c r="NAB27" s="251"/>
      <c r="NAC27" s="251"/>
      <c r="NAD27" s="251"/>
      <c r="NAE27" s="251"/>
      <c r="NAF27" s="250"/>
      <c r="NAG27" s="251"/>
      <c r="NAH27" s="251"/>
      <c r="NAI27" s="251"/>
      <c r="NAJ27" s="251"/>
      <c r="NAK27" s="250"/>
      <c r="NAL27" s="251"/>
      <c r="NAM27" s="251"/>
      <c r="NAN27" s="251"/>
      <c r="NAO27" s="251"/>
      <c r="NAP27" s="250"/>
      <c r="NAQ27" s="251"/>
      <c r="NAR27" s="251"/>
      <c r="NAS27" s="251"/>
      <c r="NAT27" s="251"/>
      <c r="NAU27" s="250"/>
      <c r="NAV27" s="251"/>
      <c r="NAW27" s="251"/>
      <c r="NAX27" s="251"/>
      <c r="NAY27" s="251"/>
      <c r="NAZ27" s="250"/>
      <c r="NBA27" s="251"/>
      <c r="NBB27" s="251"/>
      <c r="NBC27" s="251"/>
      <c r="NBD27" s="251"/>
      <c r="NBE27" s="250"/>
      <c r="NBF27" s="251"/>
      <c r="NBG27" s="251"/>
      <c r="NBH27" s="251"/>
      <c r="NBI27" s="251"/>
      <c r="NBJ27" s="250"/>
      <c r="NBK27" s="251"/>
      <c r="NBL27" s="251"/>
      <c r="NBM27" s="251"/>
      <c r="NBN27" s="251"/>
      <c r="NBO27" s="250"/>
      <c r="NBP27" s="251"/>
      <c r="NBQ27" s="251"/>
      <c r="NBR27" s="251"/>
      <c r="NBS27" s="251"/>
      <c r="NBT27" s="250"/>
      <c r="NBU27" s="251"/>
      <c r="NBV27" s="251"/>
      <c r="NBW27" s="251"/>
      <c r="NBX27" s="251"/>
      <c r="NBY27" s="250"/>
      <c r="NBZ27" s="251"/>
      <c r="NCA27" s="251"/>
      <c r="NCB27" s="251"/>
      <c r="NCC27" s="251"/>
      <c r="NCD27" s="250"/>
      <c r="NCE27" s="251"/>
      <c r="NCF27" s="251"/>
      <c r="NCG27" s="251"/>
      <c r="NCH27" s="251"/>
      <c r="NCI27" s="250"/>
      <c r="NCJ27" s="251"/>
      <c r="NCK27" s="251"/>
      <c r="NCL27" s="251"/>
      <c r="NCM27" s="251"/>
      <c r="NCN27" s="250"/>
      <c r="NCO27" s="251"/>
      <c r="NCP27" s="251"/>
      <c r="NCQ27" s="251"/>
      <c r="NCR27" s="251"/>
      <c r="NCS27" s="250"/>
      <c r="NCT27" s="251"/>
      <c r="NCU27" s="251"/>
      <c r="NCV27" s="251"/>
      <c r="NCW27" s="251"/>
      <c r="NCX27" s="250"/>
      <c r="NCY27" s="251"/>
      <c r="NCZ27" s="251"/>
      <c r="NDA27" s="251"/>
      <c r="NDB27" s="251"/>
      <c r="NDC27" s="250"/>
      <c r="NDD27" s="251"/>
      <c r="NDE27" s="251"/>
      <c r="NDF27" s="251"/>
      <c r="NDG27" s="251"/>
      <c r="NDH27" s="250"/>
      <c r="NDI27" s="251"/>
      <c r="NDJ27" s="251"/>
      <c r="NDK27" s="251"/>
      <c r="NDL27" s="251"/>
      <c r="NDM27" s="250"/>
      <c r="NDN27" s="251"/>
      <c r="NDO27" s="251"/>
      <c r="NDP27" s="251"/>
      <c r="NDQ27" s="251"/>
      <c r="NDR27" s="250"/>
      <c r="NDS27" s="251"/>
      <c r="NDT27" s="251"/>
      <c r="NDU27" s="251"/>
      <c r="NDV27" s="251"/>
      <c r="NDW27" s="250"/>
      <c r="NDX27" s="251"/>
      <c r="NDY27" s="251"/>
      <c r="NDZ27" s="251"/>
      <c r="NEA27" s="251"/>
      <c r="NEB27" s="250"/>
      <c r="NEC27" s="251"/>
      <c r="NED27" s="251"/>
      <c r="NEE27" s="251"/>
      <c r="NEF27" s="251"/>
      <c r="NEG27" s="250"/>
      <c r="NEH27" s="251"/>
      <c r="NEI27" s="251"/>
      <c r="NEJ27" s="251"/>
      <c r="NEK27" s="251"/>
      <c r="NEL27" s="250"/>
      <c r="NEM27" s="251"/>
      <c r="NEN27" s="251"/>
      <c r="NEO27" s="251"/>
      <c r="NEP27" s="251"/>
      <c r="NEQ27" s="250"/>
      <c r="NER27" s="251"/>
      <c r="NES27" s="251"/>
      <c r="NET27" s="251"/>
      <c r="NEU27" s="251"/>
      <c r="NEV27" s="250"/>
      <c r="NEW27" s="251"/>
      <c r="NEX27" s="251"/>
      <c r="NEY27" s="251"/>
      <c r="NEZ27" s="251"/>
      <c r="NFA27" s="250"/>
      <c r="NFB27" s="251"/>
      <c r="NFC27" s="251"/>
      <c r="NFD27" s="251"/>
      <c r="NFE27" s="251"/>
      <c r="NFF27" s="250"/>
      <c r="NFG27" s="251"/>
      <c r="NFH27" s="251"/>
      <c r="NFI27" s="251"/>
      <c r="NFJ27" s="251"/>
      <c r="NFK27" s="250"/>
      <c r="NFL27" s="251"/>
      <c r="NFM27" s="251"/>
      <c r="NFN27" s="251"/>
      <c r="NFO27" s="251"/>
      <c r="NFP27" s="250"/>
      <c r="NFQ27" s="251"/>
      <c r="NFR27" s="251"/>
      <c r="NFS27" s="251"/>
      <c r="NFT27" s="251"/>
      <c r="NFU27" s="250"/>
      <c r="NFV27" s="251"/>
      <c r="NFW27" s="251"/>
      <c r="NFX27" s="251"/>
      <c r="NFY27" s="251"/>
      <c r="NFZ27" s="250"/>
      <c r="NGA27" s="251"/>
      <c r="NGB27" s="251"/>
      <c r="NGC27" s="251"/>
      <c r="NGD27" s="251"/>
      <c r="NGE27" s="250"/>
      <c r="NGF27" s="251"/>
      <c r="NGG27" s="251"/>
      <c r="NGH27" s="251"/>
      <c r="NGI27" s="251"/>
      <c r="NGJ27" s="250"/>
      <c r="NGK27" s="251"/>
      <c r="NGL27" s="251"/>
      <c r="NGM27" s="251"/>
      <c r="NGN27" s="251"/>
      <c r="NGO27" s="250"/>
      <c r="NGP27" s="251"/>
      <c r="NGQ27" s="251"/>
      <c r="NGR27" s="251"/>
      <c r="NGS27" s="251"/>
      <c r="NGT27" s="250"/>
      <c r="NGU27" s="251"/>
      <c r="NGV27" s="251"/>
      <c r="NGW27" s="251"/>
      <c r="NGX27" s="251"/>
      <c r="NGY27" s="250"/>
      <c r="NGZ27" s="251"/>
      <c r="NHA27" s="251"/>
      <c r="NHB27" s="251"/>
      <c r="NHC27" s="251"/>
      <c r="NHD27" s="250"/>
      <c r="NHE27" s="251"/>
      <c r="NHF27" s="251"/>
      <c r="NHG27" s="251"/>
      <c r="NHH27" s="251"/>
      <c r="NHI27" s="250"/>
      <c r="NHJ27" s="251"/>
      <c r="NHK27" s="251"/>
      <c r="NHL27" s="251"/>
      <c r="NHM27" s="251"/>
      <c r="NHN27" s="250"/>
      <c r="NHO27" s="251"/>
      <c r="NHP27" s="251"/>
      <c r="NHQ27" s="251"/>
      <c r="NHR27" s="251"/>
      <c r="NHS27" s="250"/>
      <c r="NHT27" s="251"/>
      <c r="NHU27" s="251"/>
      <c r="NHV27" s="251"/>
      <c r="NHW27" s="251"/>
      <c r="NHX27" s="250"/>
      <c r="NHY27" s="251"/>
      <c r="NHZ27" s="251"/>
      <c r="NIA27" s="251"/>
      <c r="NIB27" s="251"/>
      <c r="NIC27" s="250"/>
      <c r="NID27" s="251"/>
      <c r="NIE27" s="251"/>
      <c r="NIF27" s="251"/>
      <c r="NIG27" s="251"/>
      <c r="NIH27" s="250"/>
      <c r="NII27" s="251"/>
      <c r="NIJ27" s="251"/>
      <c r="NIK27" s="251"/>
      <c r="NIL27" s="251"/>
      <c r="NIM27" s="250"/>
      <c r="NIN27" s="251"/>
      <c r="NIO27" s="251"/>
      <c r="NIP27" s="251"/>
      <c r="NIQ27" s="251"/>
      <c r="NIR27" s="250"/>
      <c r="NIS27" s="251"/>
      <c r="NIT27" s="251"/>
      <c r="NIU27" s="251"/>
      <c r="NIV27" s="251"/>
      <c r="NIW27" s="250"/>
      <c r="NIX27" s="251"/>
      <c r="NIY27" s="251"/>
      <c r="NIZ27" s="251"/>
      <c r="NJA27" s="251"/>
      <c r="NJB27" s="250"/>
      <c r="NJC27" s="251"/>
      <c r="NJD27" s="251"/>
      <c r="NJE27" s="251"/>
      <c r="NJF27" s="251"/>
      <c r="NJG27" s="250"/>
      <c r="NJH27" s="251"/>
      <c r="NJI27" s="251"/>
      <c r="NJJ27" s="251"/>
      <c r="NJK27" s="251"/>
      <c r="NJL27" s="250"/>
      <c r="NJM27" s="251"/>
      <c r="NJN27" s="251"/>
      <c r="NJO27" s="251"/>
      <c r="NJP27" s="251"/>
      <c r="NJQ27" s="250"/>
      <c r="NJR27" s="251"/>
      <c r="NJS27" s="251"/>
      <c r="NJT27" s="251"/>
      <c r="NJU27" s="251"/>
      <c r="NJV27" s="250"/>
      <c r="NJW27" s="251"/>
      <c r="NJX27" s="251"/>
      <c r="NJY27" s="251"/>
      <c r="NJZ27" s="251"/>
      <c r="NKA27" s="250"/>
      <c r="NKB27" s="251"/>
      <c r="NKC27" s="251"/>
      <c r="NKD27" s="251"/>
      <c r="NKE27" s="251"/>
      <c r="NKF27" s="250"/>
      <c r="NKG27" s="251"/>
      <c r="NKH27" s="251"/>
      <c r="NKI27" s="251"/>
      <c r="NKJ27" s="251"/>
      <c r="NKK27" s="250"/>
      <c r="NKL27" s="251"/>
      <c r="NKM27" s="251"/>
      <c r="NKN27" s="251"/>
      <c r="NKO27" s="251"/>
      <c r="NKP27" s="250"/>
      <c r="NKQ27" s="251"/>
      <c r="NKR27" s="251"/>
      <c r="NKS27" s="251"/>
      <c r="NKT27" s="251"/>
      <c r="NKU27" s="250"/>
      <c r="NKV27" s="251"/>
      <c r="NKW27" s="251"/>
      <c r="NKX27" s="251"/>
      <c r="NKY27" s="251"/>
      <c r="NKZ27" s="250"/>
      <c r="NLA27" s="251"/>
      <c r="NLB27" s="251"/>
      <c r="NLC27" s="251"/>
      <c r="NLD27" s="251"/>
      <c r="NLE27" s="250"/>
      <c r="NLF27" s="251"/>
      <c r="NLG27" s="251"/>
      <c r="NLH27" s="251"/>
      <c r="NLI27" s="251"/>
      <c r="NLJ27" s="250"/>
      <c r="NLK27" s="251"/>
      <c r="NLL27" s="251"/>
      <c r="NLM27" s="251"/>
      <c r="NLN27" s="251"/>
      <c r="NLO27" s="250"/>
      <c r="NLP27" s="251"/>
      <c r="NLQ27" s="251"/>
      <c r="NLR27" s="251"/>
      <c r="NLS27" s="251"/>
      <c r="NLT27" s="250"/>
      <c r="NLU27" s="251"/>
      <c r="NLV27" s="251"/>
      <c r="NLW27" s="251"/>
      <c r="NLX27" s="251"/>
      <c r="NLY27" s="250"/>
      <c r="NLZ27" s="251"/>
      <c r="NMA27" s="251"/>
      <c r="NMB27" s="251"/>
      <c r="NMC27" s="251"/>
      <c r="NMD27" s="250"/>
      <c r="NME27" s="251"/>
      <c r="NMF27" s="251"/>
      <c r="NMG27" s="251"/>
      <c r="NMH27" s="251"/>
      <c r="NMI27" s="250"/>
      <c r="NMJ27" s="251"/>
      <c r="NMK27" s="251"/>
      <c r="NML27" s="251"/>
      <c r="NMM27" s="251"/>
      <c r="NMN27" s="250"/>
      <c r="NMO27" s="251"/>
      <c r="NMP27" s="251"/>
      <c r="NMQ27" s="251"/>
      <c r="NMR27" s="251"/>
      <c r="NMS27" s="250"/>
      <c r="NMT27" s="251"/>
      <c r="NMU27" s="251"/>
      <c r="NMV27" s="251"/>
      <c r="NMW27" s="251"/>
      <c r="NMX27" s="250"/>
      <c r="NMY27" s="251"/>
      <c r="NMZ27" s="251"/>
      <c r="NNA27" s="251"/>
      <c r="NNB27" s="251"/>
      <c r="NNC27" s="250"/>
      <c r="NND27" s="251"/>
      <c r="NNE27" s="251"/>
      <c r="NNF27" s="251"/>
      <c r="NNG27" s="251"/>
      <c r="NNH27" s="250"/>
      <c r="NNI27" s="251"/>
      <c r="NNJ27" s="251"/>
      <c r="NNK27" s="251"/>
      <c r="NNL27" s="251"/>
      <c r="NNM27" s="250"/>
      <c r="NNN27" s="251"/>
      <c r="NNO27" s="251"/>
      <c r="NNP27" s="251"/>
      <c r="NNQ27" s="251"/>
      <c r="NNR27" s="250"/>
      <c r="NNS27" s="251"/>
      <c r="NNT27" s="251"/>
      <c r="NNU27" s="251"/>
      <c r="NNV27" s="251"/>
      <c r="NNW27" s="250"/>
      <c r="NNX27" s="251"/>
      <c r="NNY27" s="251"/>
      <c r="NNZ27" s="251"/>
      <c r="NOA27" s="251"/>
      <c r="NOB27" s="250"/>
      <c r="NOC27" s="251"/>
      <c r="NOD27" s="251"/>
      <c r="NOE27" s="251"/>
      <c r="NOF27" s="251"/>
      <c r="NOG27" s="250"/>
      <c r="NOH27" s="251"/>
      <c r="NOI27" s="251"/>
      <c r="NOJ27" s="251"/>
      <c r="NOK27" s="251"/>
      <c r="NOL27" s="250"/>
      <c r="NOM27" s="251"/>
      <c r="NON27" s="251"/>
      <c r="NOO27" s="251"/>
      <c r="NOP27" s="251"/>
      <c r="NOQ27" s="250"/>
      <c r="NOR27" s="251"/>
      <c r="NOS27" s="251"/>
      <c r="NOT27" s="251"/>
      <c r="NOU27" s="251"/>
      <c r="NOV27" s="250"/>
      <c r="NOW27" s="251"/>
      <c r="NOX27" s="251"/>
      <c r="NOY27" s="251"/>
      <c r="NOZ27" s="251"/>
      <c r="NPA27" s="250"/>
      <c r="NPB27" s="251"/>
      <c r="NPC27" s="251"/>
      <c r="NPD27" s="251"/>
      <c r="NPE27" s="251"/>
      <c r="NPF27" s="250"/>
      <c r="NPG27" s="251"/>
      <c r="NPH27" s="251"/>
      <c r="NPI27" s="251"/>
      <c r="NPJ27" s="251"/>
      <c r="NPK27" s="250"/>
      <c r="NPL27" s="251"/>
      <c r="NPM27" s="251"/>
      <c r="NPN27" s="251"/>
      <c r="NPO27" s="251"/>
      <c r="NPP27" s="250"/>
      <c r="NPQ27" s="251"/>
      <c r="NPR27" s="251"/>
      <c r="NPS27" s="251"/>
      <c r="NPT27" s="251"/>
      <c r="NPU27" s="250"/>
      <c r="NPV27" s="251"/>
      <c r="NPW27" s="251"/>
      <c r="NPX27" s="251"/>
      <c r="NPY27" s="251"/>
      <c r="NPZ27" s="250"/>
      <c r="NQA27" s="251"/>
      <c r="NQB27" s="251"/>
      <c r="NQC27" s="251"/>
      <c r="NQD27" s="251"/>
      <c r="NQE27" s="250"/>
      <c r="NQF27" s="251"/>
      <c r="NQG27" s="251"/>
      <c r="NQH27" s="251"/>
      <c r="NQI27" s="251"/>
      <c r="NQJ27" s="250"/>
      <c r="NQK27" s="251"/>
      <c r="NQL27" s="251"/>
      <c r="NQM27" s="251"/>
      <c r="NQN27" s="251"/>
      <c r="NQO27" s="250"/>
      <c r="NQP27" s="251"/>
      <c r="NQQ27" s="251"/>
      <c r="NQR27" s="251"/>
      <c r="NQS27" s="251"/>
      <c r="NQT27" s="250"/>
      <c r="NQU27" s="251"/>
      <c r="NQV27" s="251"/>
      <c r="NQW27" s="251"/>
      <c r="NQX27" s="251"/>
      <c r="NQY27" s="250"/>
      <c r="NQZ27" s="251"/>
      <c r="NRA27" s="251"/>
      <c r="NRB27" s="251"/>
      <c r="NRC27" s="251"/>
      <c r="NRD27" s="250"/>
      <c r="NRE27" s="251"/>
      <c r="NRF27" s="251"/>
      <c r="NRG27" s="251"/>
      <c r="NRH27" s="251"/>
      <c r="NRI27" s="250"/>
      <c r="NRJ27" s="251"/>
      <c r="NRK27" s="251"/>
      <c r="NRL27" s="251"/>
      <c r="NRM27" s="251"/>
      <c r="NRN27" s="250"/>
      <c r="NRO27" s="251"/>
      <c r="NRP27" s="251"/>
      <c r="NRQ27" s="251"/>
      <c r="NRR27" s="251"/>
      <c r="NRS27" s="250"/>
      <c r="NRT27" s="251"/>
      <c r="NRU27" s="251"/>
      <c r="NRV27" s="251"/>
      <c r="NRW27" s="251"/>
      <c r="NRX27" s="250"/>
      <c r="NRY27" s="251"/>
      <c r="NRZ27" s="251"/>
      <c r="NSA27" s="251"/>
      <c r="NSB27" s="251"/>
      <c r="NSC27" s="250"/>
      <c r="NSD27" s="251"/>
      <c r="NSE27" s="251"/>
      <c r="NSF27" s="251"/>
      <c r="NSG27" s="251"/>
      <c r="NSH27" s="250"/>
      <c r="NSI27" s="251"/>
      <c r="NSJ27" s="251"/>
      <c r="NSK27" s="251"/>
      <c r="NSL27" s="251"/>
      <c r="NSM27" s="250"/>
      <c r="NSN27" s="251"/>
      <c r="NSO27" s="251"/>
      <c r="NSP27" s="251"/>
      <c r="NSQ27" s="251"/>
      <c r="NSR27" s="250"/>
      <c r="NSS27" s="251"/>
      <c r="NST27" s="251"/>
      <c r="NSU27" s="251"/>
      <c r="NSV27" s="251"/>
      <c r="NSW27" s="250"/>
      <c r="NSX27" s="251"/>
      <c r="NSY27" s="251"/>
      <c r="NSZ27" s="251"/>
      <c r="NTA27" s="251"/>
      <c r="NTB27" s="250"/>
      <c r="NTC27" s="251"/>
      <c r="NTD27" s="251"/>
      <c r="NTE27" s="251"/>
      <c r="NTF27" s="251"/>
      <c r="NTG27" s="250"/>
      <c r="NTH27" s="251"/>
      <c r="NTI27" s="251"/>
      <c r="NTJ27" s="251"/>
      <c r="NTK27" s="251"/>
      <c r="NTL27" s="250"/>
      <c r="NTM27" s="251"/>
      <c r="NTN27" s="251"/>
      <c r="NTO27" s="251"/>
      <c r="NTP27" s="251"/>
      <c r="NTQ27" s="250"/>
      <c r="NTR27" s="251"/>
      <c r="NTS27" s="251"/>
      <c r="NTT27" s="251"/>
      <c r="NTU27" s="251"/>
      <c r="NTV27" s="250"/>
      <c r="NTW27" s="251"/>
      <c r="NTX27" s="251"/>
      <c r="NTY27" s="251"/>
      <c r="NTZ27" s="251"/>
      <c r="NUA27" s="250"/>
      <c r="NUB27" s="251"/>
      <c r="NUC27" s="251"/>
      <c r="NUD27" s="251"/>
      <c r="NUE27" s="251"/>
      <c r="NUF27" s="250"/>
      <c r="NUG27" s="251"/>
      <c r="NUH27" s="251"/>
      <c r="NUI27" s="251"/>
      <c r="NUJ27" s="251"/>
      <c r="NUK27" s="250"/>
      <c r="NUL27" s="251"/>
      <c r="NUM27" s="251"/>
      <c r="NUN27" s="251"/>
      <c r="NUO27" s="251"/>
      <c r="NUP27" s="250"/>
      <c r="NUQ27" s="251"/>
      <c r="NUR27" s="251"/>
      <c r="NUS27" s="251"/>
      <c r="NUT27" s="251"/>
      <c r="NUU27" s="250"/>
      <c r="NUV27" s="251"/>
      <c r="NUW27" s="251"/>
      <c r="NUX27" s="251"/>
      <c r="NUY27" s="251"/>
      <c r="NUZ27" s="250"/>
      <c r="NVA27" s="251"/>
      <c r="NVB27" s="251"/>
      <c r="NVC27" s="251"/>
      <c r="NVD27" s="251"/>
      <c r="NVE27" s="250"/>
      <c r="NVF27" s="251"/>
      <c r="NVG27" s="251"/>
      <c r="NVH27" s="251"/>
      <c r="NVI27" s="251"/>
      <c r="NVJ27" s="250"/>
      <c r="NVK27" s="251"/>
      <c r="NVL27" s="251"/>
      <c r="NVM27" s="251"/>
      <c r="NVN27" s="251"/>
      <c r="NVO27" s="250"/>
      <c r="NVP27" s="251"/>
      <c r="NVQ27" s="251"/>
      <c r="NVR27" s="251"/>
      <c r="NVS27" s="251"/>
      <c r="NVT27" s="250"/>
      <c r="NVU27" s="251"/>
      <c r="NVV27" s="251"/>
      <c r="NVW27" s="251"/>
      <c r="NVX27" s="251"/>
      <c r="NVY27" s="250"/>
      <c r="NVZ27" s="251"/>
      <c r="NWA27" s="251"/>
      <c r="NWB27" s="251"/>
      <c r="NWC27" s="251"/>
      <c r="NWD27" s="250"/>
      <c r="NWE27" s="251"/>
      <c r="NWF27" s="251"/>
      <c r="NWG27" s="251"/>
      <c r="NWH27" s="251"/>
      <c r="NWI27" s="250"/>
      <c r="NWJ27" s="251"/>
      <c r="NWK27" s="251"/>
      <c r="NWL27" s="251"/>
      <c r="NWM27" s="251"/>
      <c r="NWN27" s="250"/>
      <c r="NWO27" s="251"/>
      <c r="NWP27" s="251"/>
      <c r="NWQ27" s="251"/>
      <c r="NWR27" s="251"/>
      <c r="NWS27" s="250"/>
      <c r="NWT27" s="251"/>
      <c r="NWU27" s="251"/>
      <c r="NWV27" s="251"/>
      <c r="NWW27" s="251"/>
      <c r="NWX27" s="250"/>
      <c r="NWY27" s="251"/>
      <c r="NWZ27" s="251"/>
      <c r="NXA27" s="251"/>
      <c r="NXB27" s="251"/>
      <c r="NXC27" s="250"/>
      <c r="NXD27" s="251"/>
      <c r="NXE27" s="251"/>
      <c r="NXF27" s="251"/>
      <c r="NXG27" s="251"/>
      <c r="NXH27" s="250"/>
      <c r="NXI27" s="251"/>
      <c r="NXJ27" s="251"/>
      <c r="NXK27" s="251"/>
      <c r="NXL27" s="251"/>
      <c r="NXM27" s="250"/>
      <c r="NXN27" s="251"/>
      <c r="NXO27" s="251"/>
      <c r="NXP27" s="251"/>
      <c r="NXQ27" s="251"/>
      <c r="NXR27" s="250"/>
      <c r="NXS27" s="251"/>
      <c r="NXT27" s="251"/>
      <c r="NXU27" s="251"/>
      <c r="NXV27" s="251"/>
      <c r="NXW27" s="250"/>
      <c r="NXX27" s="251"/>
      <c r="NXY27" s="251"/>
      <c r="NXZ27" s="251"/>
      <c r="NYA27" s="251"/>
      <c r="NYB27" s="250"/>
      <c r="NYC27" s="251"/>
      <c r="NYD27" s="251"/>
      <c r="NYE27" s="251"/>
      <c r="NYF27" s="251"/>
      <c r="NYG27" s="250"/>
      <c r="NYH27" s="251"/>
      <c r="NYI27" s="251"/>
      <c r="NYJ27" s="251"/>
      <c r="NYK27" s="251"/>
      <c r="NYL27" s="250"/>
      <c r="NYM27" s="251"/>
      <c r="NYN27" s="251"/>
      <c r="NYO27" s="251"/>
      <c r="NYP27" s="251"/>
      <c r="NYQ27" s="250"/>
      <c r="NYR27" s="251"/>
      <c r="NYS27" s="251"/>
      <c r="NYT27" s="251"/>
      <c r="NYU27" s="251"/>
      <c r="NYV27" s="250"/>
      <c r="NYW27" s="251"/>
      <c r="NYX27" s="251"/>
      <c r="NYY27" s="251"/>
      <c r="NYZ27" s="251"/>
      <c r="NZA27" s="250"/>
      <c r="NZB27" s="251"/>
      <c r="NZC27" s="251"/>
      <c r="NZD27" s="251"/>
      <c r="NZE27" s="251"/>
      <c r="NZF27" s="250"/>
      <c r="NZG27" s="251"/>
      <c r="NZH27" s="251"/>
      <c r="NZI27" s="251"/>
      <c r="NZJ27" s="251"/>
      <c r="NZK27" s="250"/>
      <c r="NZL27" s="251"/>
      <c r="NZM27" s="251"/>
      <c r="NZN27" s="251"/>
      <c r="NZO27" s="251"/>
      <c r="NZP27" s="250"/>
      <c r="NZQ27" s="251"/>
      <c r="NZR27" s="251"/>
      <c r="NZS27" s="251"/>
      <c r="NZT27" s="251"/>
      <c r="NZU27" s="250"/>
      <c r="NZV27" s="251"/>
      <c r="NZW27" s="251"/>
      <c r="NZX27" s="251"/>
      <c r="NZY27" s="251"/>
      <c r="NZZ27" s="250"/>
      <c r="OAA27" s="251"/>
      <c r="OAB27" s="251"/>
      <c r="OAC27" s="251"/>
      <c r="OAD27" s="251"/>
      <c r="OAE27" s="250"/>
      <c r="OAF27" s="251"/>
      <c r="OAG27" s="251"/>
      <c r="OAH27" s="251"/>
      <c r="OAI27" s="251"/>
      <c r="OAJ27" s="250"/>
      <c r="OAK27" s="251"/>
      <c r="OAL27" s="251"/>
      <c r="OAM27" s="251"/>
      <c r="OAN27" s="251"/>
      <c r="OAO27" s="250"/>
      <c r="OAP27" s="251"/>
      <c r="OAQ27" s="251"/>
      <c r="OAR27" s="251"/>
      <c r="OAS27" s="251"/>
      <c r="OAT27" s="250"/>
      <c r="OAU27" s="251"/>
      <c r="OAV27" s="251"/>
      <c r="OAW27" s="251"/>
      <c r="OAX27" s="251"/>
      <c r="OAY27" s="250"/>
      <c r="OAZ27" s="251"/>
      <c r="OBA27" s="251"/>
      <c r="OBB27" s="251"/>
      <c r="OBC27" s="251"/>
      <c r="OBD27" s="250"/>
      <c r="OBE27" s="251"/>
      <c r="OBF27" s="251"/>
      <c r="OBG27" s="251"/>
      <c r="OBH27" s="251"/>
      <c r="OBI27" s="250"/>
      <c r="OBJ27" s="251"/>
      <c r="OBK27" s="251"/>
      <c r="OBL27" s="251"/>
      <c r="OBM27" s="251"/>
      <c r="OBN27" s="250"/>
      <c r="OBO27" s="251"/>
      <c r="OBP27" s="251"/>
      <c r="OBQ27" s="251"/>
      <c r="OBR27" s="251"/>
      <c r="OBS27" s="250"/>
      <c r="OBT27" s="251"/>
      <c r="OBU27" s="251"/>
      <c r="OBV27" s="251"/>
      <c r="OBW27" s="251"/>
      <c r="OBX27" s="250"/>
      <c r="OBY27" s="251"/>
      <c r="OBZ27" s="251"/>
      <c r="OCA27" s="251"/>
      <c r="OCB27" s="251"/>
      <c r="OCC27" s="250"/>
      <c r="OCD27" s="251"/>
      <c r="OCE27" s="251"/>
      <c r="OCF27" s="251"/>
      <c r="OCG27" s="251"/>
      <c r="OCH27" s="250"/>
      <c r="OCI27" s="251"/>
      <c r="OCJ27" s="251"/>
      <c r="OCK27" s="251"/>
      <c r="OCL27" s="251"/>
      <c r="OCM27" s="250"/>
      <c r="OCN27" s="251"/>
      <c r="OCO27" s="251"/>
      <c r="OCP27" s="251"/>
      <c r="OCQ27" s="251"/>
      <c r="OCR27" s="250"/>
      <c r="OCS27" s="251"/>
      <c r="OCT27" s="251"/>
      <c r="OCU27" s="251"/>
      <c r="OCV27" s="251"/>
      <c r="OCW27" s="250"/>
      <c r="OCX27" s="251"/>
      <c r="OCY27" s="251"/>
      <c r="OCZ27" s="251"/>
      <c r="ODA27" s="251"/>
      <c r="ODB27" s="250"/>
      <c r="ODC27" s="251"/>
      <c r="ODD27" s="251"/>
      <c r="ODE27" s="251"/>
      <c r="ODF27" s="251"/>
      <c r="ODG27" s="250"/>
      <c r="ODH27" s="251"/>
      <c r="ODI27" s="251"/>
      <c r="ODJ27" s="251"/>
      <c r="ODK27" s="251"/>
      <c r="ODL27" s="250"/>
      <c r="ODM27" s="251"/>
      <c r="ODN27" s="251"/>
      <c r="ODO27" s="251"/>
      <c r="ODP27" s="251"/>
      <c r="ODQ27" s="250"/>
      <c r="ODR27" s="251"/>
      <c r="ODS27" s="251"/>
      <c r="ODT27" s="251"/>
      <c r="ODU27" s="251"/>
      <c r="ODV27" s="250"/>
      <c r="ODW27" s="251"/>
      <c r="ODX27" s="251"/>
      <c r="ODY27" s="251"/>
      <c r="ODZ27" s="251"/>
      <c r="OEA27" s="250"/>
      <c r="OEB27" s="251"/>
      <c r="OEC27" s="251"/>
      <c r="OED27" s="251"/>
      <c r="OEE27" s="251"/>
      <c r="OEF27" s="250"/>
      <c r="OEG27" s="251"/>
      <c r="OEH27" s="251"/>
      <c r="OEI27" s="251"/>
      <c r="OEJ27" s="251"/>
      <c r="OEK27" s="250"/>
      <c r="OEL27" s="251"/>
      <c r="OEM27" s="251"/>
      <c r="OEN27" s="251"/>
      <c r="OEO27" s="251"/>
      <c r="OEP27" s="250"/>
      <c r="OEQ27" s="251"/>
      <c r="OER27" s="251"/>
      <c r="OES27" s="251"/>
      <c r="OET27" s="251"/>
      <c r="OEU27" s="250"/>
      <c r="OEV27" s="251"/>
      <c r="OEW27" s="251"/>
      <c r="OEX27" s="251"/>
      <c r="OEY27" s="251"/>
      <c r="OEZ27" s="250"/>
      <c r="OFA27" s="251"/>
      <c r="OFB27" s="251"/>
      <c r="OFC27" s="251"/>
      <c r="OFD27" s="251"/>
      <c r="OFE27" s="250"/>
      <c r="OFF27" s="251"/>
      <c r="OFG27" s="251"/>
      <c r="OFH27" s="251"/>
      <c r="OFI27" s="251"/>
      <c r="OFJ27" s="250"/>
      <c r="OFK27" s="251"/>
      <c r="OFL27" s="251"/>
      <c r="OFM27" s="251"/>
      <c r="OFN27" s="251"/>
      <c r="OFO27" s="250"/>
      <c r="OFP27" s="251"/>
      <c r="OFQ27" s="251"/>
      <c r="OFR27" s="251"/>
      <c r="OFS27" s="251"/>
      <c r="OFT27" s="250"/>
      <c r="OFU27" s="251"/>
      <c r="OFV27" s="251"/>
      <c r="OFW27" s="251"/>
      <c r="OFX27" s="251"/>
      <c r="OFY27" s="250"/>
      <c r="OFZ27" s="251"/>
      <c r="OGA27" s="251"/>
      <c r="OGB27" s="251"/>
      <c r="OGC27" s="251"/>
      <c r="OGD27" s="250"/>
      <c r="OGE27" s="251"/>
      <c r="OGF27" s="251"/>
      <c r="OGG27" s="251"/>
      <c r="OGH27" s="251"/>
      <c r="OGI27" s="250"/>
      <c r="OGJ27" s="251"/>
      <c r="OGK27" s="251"/>
      <c r="OGL27" s="251"/>
      <c r="OGM27" s="251"/>
      <c r="OGN27" s="250"/>
      <c r="OGO27" s="251"/>
      <c r="OGP27" s="251"/>
      <c r="OGQ27" s="251"/>
      <c r="OGR27" s="251"/>
      <c r="OGS27" s="250"/>
      <c r="OGT27" s="251"/>
      <c r="OGU27" s="251"/>
      <c r="OGV27" s="251"/>
      <c r="OGW27" s="251"/>
      <c r="OGX27" s="250"/>
      <c r="OGY27" s="251"/>
      <c r="OGZ27" s="251"/>
      <c r="OHA27" s="251"/>
      <c r="OHB27" s="251"/>
      <c r="OHC27" s="250"/>
      <c r="OHD27" s="251"/>
      <c r="OHE27" s="251"/>
      <c r="OHF27" s="251"/>
      <c r="OHG27" s="251"/>
      <c r="OHH27" s="250"/>
      <c r="OHI27" s="251"/>
      <c r="OHJ27" s="251"/>
      <c r="OHK27" s="251"/>
      <c r="OHL27" s="251"/>
      <c r="OHM27" s="250"/>
      <c r="OHN27" s="251"/>
      <c r="OHO27" s="251"/>
      <c r="OHP27" s="251"/>
      <c r="OHQ27" s="251"/>
      <c r="OHR27" s="250"/>
      <c r="OHS27" s="251"/>
      <c r="OHT27" s="251"/>
      <c r="OHU27" s="251"/>
      <c r="OHV27" s="251"/>
      <c r="OHW27" s="250"/>
      <c r="OHX27" s="251"/>
      <c r="OHY27" s="251"/>
      <c r="OHZ27" s="251"/>
      <c r="OIA27" s="251"/>
      <c r="OIB27" s="250"/>
      <c r="OIC27" s="251"/>
      <c r="OID27" s="251"/>
      <c r="OIE27" s="251"/>
      <c r="OIF27" s="251"/>
      <c r="OIG27" s="250"/>
      <c r="OIH27" s="251"/>
      <c r="OII27" s="251"/>
      <c r="OIJ27" s="251"/>
      <c r="OIK27" s="251"/>
      <c r="OIL27" s="250"/>
      <c r="OIM27" s="251"/>
      <c r="OIN27" s="251"/>
      <c r="OIO27" s="251"/>
      <c r="OIP27" s="251"/>
      <c r="OIQ27" s="250"/>
      <c r="OIR27" s="251"/>
      <c r="OIS27" s="251"/>
      <c r="OIT27" s="251"/>
      <c r="OIU27" s="251"/>
      <c r="OIV27" s="250"/>
      <c r="OIW27" s="251"/>
      <c r="OIX27" s="251"/>
      <c r="OIY27" s="251"/>
      <c r="OIZ27" s="251"/>
      <c r="OJA27" s="250"/>
      <c r="OJB27" s="251"/>
      <c r="OJC27" s="251"/>
      <c r="OJD27" s="251"/>
      <c r="OJE27" s="251"/>
      <c r="OJF27" s="250"/>
      <c r="OJG27" s="251"/>
      <c r="OJH27" s="251"/>
      <c r="OJI27" s="251"/>
      <c r="OJJ27" s="251"/>
      <c r="OJK27" s="250"/>
      <c r="OJL27" s="251"/>
      <c r="OJM27" s="251"/>
      <c r="OJN27" s="251"/>
      <c r="OJO27" s="251"/>
      <c r="OJP27" s="250"/>
      <c r="OJQ27" s="251"/>
      <c r="OJR27" s="251"/>
      <c r="OJS27" s="251"/>
      <c r="OJT27" s="251"/>
      <c r="OJU27" s="250"/>
      <c r="OJV27" s="251"/>
      <c r="OJW27" s="251"/>
      <c r="OJX27" s="251"/>
      <c r="OJY27" s="251"/>
      <c r="OJZ27" s="250"/>
      <c r="OKA27" s="251"/>
      <c r="OKB27" s="251"/>
      <c r="OKC27" s="251"/>
      <c r="OKD27" s="251"/>
      <c r="OKE27" s="250"/>
      <c r="OKF27" s="251"/>
      <c r="OKG27" s="251"/>
      <c r="OKH27" s="251"/>
      <c r="OKI27" s="251"/>
      <c r="OKJ27" s="250"/>
      <c r="OKK27" s="251"/>
      <c r="OKL27" s="251"/>
      <c r="OKM27" s="251"/>
      <c r="OKN27" s="251"/>
      <c r="OKO27" s="250"/>
      <c r="OKP27" s="251"/>
      <c r="OKQ27" s="251"/>
      <c r="OKR27" s="251"/>
      <c r="OKS27" s="251"/>
      <c r="OKT27" s="250"/>
      <c r="OKU27" s="251"/>
      <c r="OKV27" s="251"/>
      <c r="OKW27" s="251"/>
      <c r="OKX27" s="251"/>
      <c r="OKY27" s="250"/>
      <c r="OKZ27" s="251"/>
      <c r="OLA27" s="251"/>
      <c r="OLB27" s="251"/>
      <c r="OLC27" s="251"/>
      <c r="OLD27" s="250"/>
      <c r="OLE27" s="251"/>
      <c r="OLF27" s="251"/>
      <c r="OLG27" s="251"/>
      <c r="OLH27" s="251"/>
      <c r="OLI27" s="250"/>
      <c r="OLJ27" s="251"/>
      <c r="OLK27" s="251"/>
      <c r="OLL27" s="251"/>
      <c r="OLM27" s="251"/>
      <c r="OLN27" s="250"/>
      <c r="OLO27" s="251"/>
      <c r="OLP27" s="251"/>
      <c r="OLQ27" s="251"/>
      <c r="OLR27" s="251"/>
      <c r="OLS27" s="250"/>
      <c r="OLT27" s="251"/>
      <c r="OLU27" s="251"/>
      <c r="OLV27" s="251"/>
      <c r="OLW27" s="251"/>
      <c r="OLX27" s="250"/>
      <c r="OLY27" s="251"/>
      <c r="OLZ27" s="251"/>
      <c r="OMA27" s="251"/>
      <c r="OMB27" s="251"/>
      <c r="OMC27" s="250"/>
      <c r="OMD27" s="251"/>
      <c r="OME27" s="251"/>
      <c r="OMF27" s="251"/>
      <c r="OMG27" s="251"/>
      <c r="OMH27" s="250"/>
      <c r="OMI27" s="251"/>
      <c r="OMJ27" s="251"/>
      <c r="OMK27" s="251"/>
      <c r="OML27" s="251"/>
      <c r="OMM27" s="250"/>
      <c r="OMN27" s="251"/>
      <c r="OMO27" s="251"/>
      <c r="OMP27" s="251"/>
      <c r="OMQ27" s="251"/>
      <c r="OMR27" s="250"/>
      <c r="OMS27" s="251"/>
      <c r="OMT27" s="251"/>
      <c r="OMU27" s="251"/>
      <c r="OMV27" s="251"/>
      <c r="OMW27" s="250"/>
      <c r="OMX27" s="251"/>
      <c r="OMY27" s="251"/>
      <c r="OMZ27" s="251"/>
      <c r="ONA27" s="251"/>
      <c r="ONB27" s="250"/>
      <c r="ONC27" s="251"/>
      <c r="OND27" s="251"/>
      <c r="ONE27" s="251"/>
      <c r="ONF27" s="251"/>
      <c r="ONG27" s="250"/>
      <c r="ONH27" s="251"/>
      <c r="ONI27" s="251"/>
      <c r="ONJ27" s="251"/>
      <c r="ONK27" s="251"/>
      <c r="ONL27" s="250"/>
      <c r="ONM27" s="251"/>
      <c r="ONN27" s="251"/>
      <c r="ONO27" s="251"/>
      <c r="ONP27" s="251"/>
      <c r="ONQ27" s="250"/>
      <c r="ONR27" s="251"/>
      <c r="ONS27" s="251"/>
      <c r="ONT27" s="251"/>
      <c r="ONU27" s="251"/>
      <c r="ONV27" s="250"/>
      <c r="ONW27" s="251"/>
      <c r="ONX27" s="251"/>
      <c r="ONY27" s="251"/>
      <c r="ONZ27" s="251"/>
      <c r="OOA27" s="250"/>
      <c r="OOB27" s="251"/>
      <c r="OOC27" s="251"/>
      <c r="OOD27" s="251"/>
      <c r="OOE27" s="251"/>
      <c r="OOF27" s="250"/>
      <c r="OOG27" s="251"/>
      <c r="OOH27" s="251"/>
      <c r="OOI27" s="251"/>
      <c r="OOJ27" s="251"/>
      <c r="OOK27" s="250"/>
      <c r="OOL27" s="251"/>
      <c r="OOM27" s="251"/>
      <c r="OON27" s="251"/>
      <c r="OOO27" s="251"/>
      <c r="OOP27" s="250"/>
      <c r="OOQ27" s="251"/>
      <c r="OOR27" s="251"/>
      <c r="OOS27" s="251"/>
      <c r="OOT27" s="251"/>
      <c r="OOU27" s="250"/>
      <c r="OOV27" s="251"/>
      <c r="OOW27" s="251"/>
      <c r="OOX27" s="251"/>
      <c r="OOY27" s="251"/>
      <c r="OOZ27" s="250"/>
      <c r="OPA27" s="251"/>
      <c r="OPB27" s="251"/>
      <c r="OPC27" s="251"/>
      <c r="OPD27" s="251"/>
      <c r="OPE27" s="250"/>
      <c r="OPF27" s="251"/>
      <c r="OPG27" s="251"/>
      <c r="OPH27" s="251"/>
      <c r="OPI27" s="251"/>
      <c r="OPJ27" s="250"/>
      <c r="OPK27" s="251"/>
      <c r="OPL27" s="251"/>
      <c r="OPM27" s="251"/>
      <c r="OPN27" s="251"/>
      <c r="OPO27" s="250"/>
      <c r="OPP27" s="251"/>
      <c r="OPQ27" s="251"/>
      <c r="OPR27" s="251"/>
      <c r="OPS27" s="251"/>
      <c r="OPT27" s="250"/>
      <c r="OPU27" s="251"/>
      <c r="OPV27" s="251"/>
      <c r="OPW27" s="251"/>
      <c r="OPX27" s="251"/>
      <c r="OPY27" s="250"/>
      <c r="OPZ27" s="251"/>
      <c r="OQA27" s="251"/>
      <c r="OQB27" s="251"/>
      <c r="OQC27" s="251"/>
      <c r="OQD27" s="250"/>
      <c r="OQE27" s="251"/>
      <c r="OQF27" s="251"/>
      <c r="OQG27" s="251"/>
      <c r="OQH27" s="251"/>
      <c r="OQI27" s="250"/>
      <c r="OQJ27" s="251"/>
      <c r="OQK27" s="251"/>
      <c r="OQL27" s="251"/>
      <c r="OQM27" s="251"/>
      <c r="OQN27" s="250"/>
      <c r="OQO27" s="251"/>
      <c r="OQP27" s="251"/>
      <c r="OQQ27" s="251"/>
      <c r="OQR27" s="251"/>
      <c r="OQS27" s="250"/>
      <c r="OQT27" s="251"/>
      <c r="OQU27" s="251"/>
      <c r="OQV27" s="251"/>
      <c r="OQW27" s="251"/>
      <c r="OQX27" s="250"/>
      <c r="OQY27" s="251"/>
      <c r="OQZ27" s="251"/>
      <c r="ORA27" s="251"/>
      <c r="ORB27" s="251"/>
      <c r="ORC27" s="250"/>
      <c r="ORD27" s="251"/>
      <c r="ORE27" s="251"/>
      <c r="ORF27" s="251"/>
      <c r="ORG27" s="251"/>
      <c r="ORH27" s="250"/>
      <c r="ORI27" s="251"/>
      <c r="ORJ27" s="251"/>
      <c r="ORK27" s="251"/>
      <c r="ORL27" s="251"/>
      <c r="ORM27" s="250"/>
      <c r="ORN27" s="251"/>
      <c r="ORO27" s="251"/>
      <c r="ORP27" s="251"/>
      <c r="ORQ27" s="251"/>
      <c r="ORR27" s="250"/>
      <c r="ORS27" s="251"/>
      <c r="ORT27" s="251"/>
      <c r="ORU27" s="251"/>
      <c r="ORV27" s="251"/>
      <c r="ORW27" s="250"/>
      <c r="ORX27" s="251"/>
      <c r="ORY27" s="251"/>
      <c r="ORZ27" s="251"/>
      <c r="OSA27" s="251"/>
      <c r="OSB27" s="250"/>
      <c r="OSC27" s="251"/>
      <c r="OSD27" s="251"/>
      <c r="OSE27" s="251"/>
      <c r="OSF27" s="251"/>
      <c r="OSG27" s="250"/>
      <c r="OSH27" s="251"/>
      <c r="OSI27" s="251"/>
      <c r="OSJ27" s="251"/>
      <c r="OSK27" s="251"/>
      <c r="OSL27" s="250"/>
      <c r="OSM27" s="251"/>
      <c r="OSN27" s="251"/>
      <c r="OSO27" s="251"/>
      <c r="OSP27" s="251"/>
      <c r="OSQ27" s="250"/>
      <c r="OSR27" s="251"/>
      <c r="OSS27" s="251"/>
      <c r="OST27" s="251"/>
      <c r="OSU27" s="251"/>
      <c r="OSV27" s="250"/>
      <c r="OSW27" s="251"/>
      <c r="OSX27" s="251"/>
      <c r="OSY27" s="251"/>
      <c r="OSZ27" s="251"/>
      <c r="OTA27" s="250"/>
      <c r="OTB27" s="251"/>
      <c r="OTC27" s="251"/>
      <c r="OTD27" s="251"/>
      <c r="OTE27" s="251"/>
      <c r="OTF27" s="250"/>
      <c r="OTG27" s="251"/>
      <c r="OTH27" s="251"/>
      <c r="OTI27" s="251"/>
      <c r="OTJ27" s="251"/>
      <c r="OTK27" s="250"/>
      <c r="OTL27" s="251"/>
      <c r="OTM27" s="251"/>
      <c r="OTN27" s="251"/>
      <c r="OTO27" s="251"/>
      <c r="OTP27" s="250"/>
      <c r="OTQ27" s="251"/>
      <c r="OTR27" s="251"/>
      <c r="OTS27" s="251"/>
      <c r="OTT27" s="251"/>
      <c r="OTU27" s="250"/>
      <c r="OTV27" s="251"/>
      <c r="OTW27" s="251"/>
      <c r="OTX27" s="251"/>
      <c r="OTY27" s="251"/>
      <c r="OTZ27" s="250"/>
      <c r="OUA27" s="251"/>
      <c r="OUB27" s="251"/>
      <c r="OUC27" s="251"/>
      <c r="OUD27" s="251"/>
      <c r="OUE27" s="250"/>
      <c r="OUF27" s="251"/>
      <c r="OUG27" s="251"/>
      <c r="OUH27" s="251"/>
      <c r="OUI27" s="251"/>
      <c r="OUJ27" s="250"/>
      <c r="OUK27" s="251"/>
      <c r="OUL27" s="251"/>
      <c r="OUM27" s="251"/>
      <c r="OUN27" s="251"/>
      <c r="OUO27" s="250"/>
      <c r="OUP27" s="251"/>
      <c r="OUQ27" s="251"/>
      <c r="OUR27" s="251"/>
      <c r="OUS27" s="251"/>
      <c r="OUT27" s="250"/>
      <c r="OUU27" s="251"/>
      <c r="OUV27" s="251"/>
      <c r="OUW27" s="251"/>
      <c r="OUX27" s="251"/>
      <c r="OUY27" s="250"/>
      <c r="OUZ27" s="251"/>
      <c r="OVA27" s="251"/>
      <c r="OVB27" s="251"/>
      <c r="OVC27" s="251"/>
      <c r="OVD27" s="250"/>
      <c r="OVE27" s="251"/>
      <c r="OVF27" s="251"/>
      <c r="OVG27" s="251"/>
      <c r="OVH27" s="251"/>
      <c r="OVI27" s="250"/>
      <c r="OVJ27" s="251"/>
      <c r="OVK27" s="251"/>
      <c r="OVL27" s="251"/>
      <c r="OVM27" s="251"/>
      <c r="OVN27" s="250"/>
      <c r="OVO27" s="251"/>
      <c r="OVP27" s="251"/>
      <c r="OVQ27" s="251"/>
      <c r="OVR27" s="251"/>
      <c r="OVS27" s="250"/>
      <c r="OVT27" s="251"/>
      <c r="OVU27" s="251"/>
      <c r="OVV27" s="251"/>
      <c r="OVW27" s="251"/>
      <c r="OVX27" s="250"/>
      <c r="OVY27" s="251"/>
      <c r="OVZ27" s="251"/>
      <c r="OWA27" s="251"/>
      <c r="OWB27" s="251"/>
      <c r="OWC27" s="250"/>
      <c r="OWD27" s="251"/>
      <c r="OWE27" s="251"/>
      <c r="OWF27" s="251"/>
      <c r="OWG27" s="251"/>
      <c r="OWH27" s="250"/>
      <c r="OWI27" s="251"/>
      <c r="OWJ27" s="251"/>
      <c r="OWK27" s="251"/>
      <c r="OWL27" s="251"/>
      <c r="OWM27" s="250"/>
      <c r="OWN27" s="251"/>
      <c r="OWO27" s="251"/>
      <c r="OWP27" s="251"/>
      <c r="OWQ27" s="251"/>
      <c r="OWR27" s="250"/>
      <c r="OWS27" s="251"/>
      <c r="OWT27" s="251"/>
      <c r="OWU27" s="251"/>
      <c r="OWV27" s="251"/>
      <c r="OWW27" s="250"/>
      <c r="OWX27" s="251"/>
      <c r="OWY27" s="251"/>
      <c r="OWZ27" s="251"/>
      <c r="OXA27" s="251"/>
      <c r="OXB27" s="250"/>
      <c r="OXC27" s="251"/>
      <c r="OXD27" s="251"/>
      <c r="OXE27" s="251"/>
      <c r="OXF27" s="251"/>
      <c r="OXG27" s="250"/>
      <c r="OXH27" s="251"/>
      <c r="OXI27" s="251"/>
      <c r="OXJ27" s="251"/>
      <c r="OXK27" s="251"/>
      <c r="OXL27" s="250"/>
      <c r="OXM27" s="251"/>
      <c r="OXN27" s="251"/>
      <c r="OXO27" s="251"/>
      <c r="OXP27" s="251"/>
      <c r="OXQ27" s="250"/>
      <c r="OXR27" s="251"/>
      <c r="OXS27" s="251"/>
      <c r="OXT27" s="251"/>
      <c r="OXU27" s="251"/>
      <c r="OXV27" s="250"/>
      <c r="OXW27" s="251"/>
      <c r="OXX27" s="251"/>
      <c r="OXY27" s="251"/>
      <c r="OXZ27" s="251"/>
      <c r="OYA27" s="250"/>
      <c r="OYB27" s="251"/>
      <c r="OYC27" s="251"/>
      <c r="OYD27" s="251"/>
      <c r="OYE27" s="251"/>
      <c r="OYF27" s="250"/>
      <c r="OYG27" s="251"/>
      <c r="OYH27" s="251"/>
      <c r="OYI27" s="251"/>
      <c r="OYJ27" s="251"/>
      <c r="OYK27" s="250"/>
      <c r="OYL27" s="251"/>
      <c r="OYM27" s="251"/>
      <c r="OYN27" s="251"/>
      <c r="OYO27" s="251"/>
      <c r="OYP27" s="250"/>
      <c r="OYQ27" s="251"/>
      <c r="OYR27" s="251"/>
      <c r="OYS27" s="251"/>
      <c r="OYT27" s="251"/>
      <c r="OYU27" s="250"/>
      <c r="OYV27" s="251"/>
      <c r="OYW27" s="251"/>
      <c r="OYX27" s="251"/>
      <c r="OYY27" s="251"/>
      <c r="OYZ27" s="250"/>
      <c r="OZA27" s="251"/>
      <c r="OZB27" s="251"/>
      <c r="OZC27" s="251"/>
      <c r="OZD27" s="251"/>
      <c r="OZE27" s="250"/>
      <c r="OZF27" s="251"/>
      <c r="OZG27" s="251"/>
      <c r="OZH27" s="251"/>
      <c r="OZI27" s="251"/>
      <c r="OZJ27" s="250"/>
      <c r="OZK27" s="251"/>
      <c r="OZL27" s="251"/>
      <c r="OZM27" s="251"/>
      <c r="OZN27" s="251"/>
      <c r="OZO27" s="250"/>
      <c r="OZP27" s="251"/>
      <c r="OZQ27" s="251"/>
      <c r="OZR27" s="251"/>
      <c r="OZS27" s="251"/>
      <c r="OZT27" s="250"/>
      <c r="OZU27" s="251"/>
      <c r="OZV27" s="251"/>
      <c r="OZW27" s="251"/>
      <c r="OZX27" s="251"/>
      <c r="OZY27" s="250"/>
      <c r="OZZ27" s="251"/>
      <c r="PAA27" s="251"/>
      <c r="PAB27" s="251"/>
      <c r="PAC27" s="251"/>
      <c r="PAD27" s="250"/>
      <c r="PAE27" s="251"/>
      <c r="PAF27" s="251"/>
      <c r="PAG27" s="251"/>
      <c r="PAH27" s="251"/>
      <c r="PAI27" s="250"/>
      <c r="PAJ27" s="251"/>
      <c r="PAK27" s="251"/>
      <c r="PAL27" s="251"/>
      <c r="PAM27" s="251"/>
      <c r="PAN27" s="250"/>
      <c r="PAO27" s="251"/>
      <c r="PAP27" s="251"/>
      <c r="PAQ27" s="251"/>
      <c r="PAR27" s="251"/>
      <c r="PAS27" s="250"/>
      <c r="PAT27" s="251"/>
      <c r="PAU27" s="251"/>
      <c r="PAV27" s="251"/>
      <c r="PAW27" s="251"/>
      <c r="PAX27" s="250"/>
      <c r="PAY27" s="251"/>
      <c r="PAZ27" s="251"/>
      <c r="PBA27" s="251"/>
      <c r="PBB27" s="251"/>
      <c r="PBC27" s="250"/>
      <c r="PBD27" s="251"/>
      <c r="PBE27" s="251"/>
      <c r="PBF27" s="251"/>
      <c r="PBG27" s="251"/>
      <c r="PBH27" s="250"/>
      <c r="PBI27" s="251"/>
      <c r="PBJ27" s="251"/>
      <c r="PBK27" s="251"/>
      <c r="PBL27" s="251"/>
      <c r="PBM27" s="250"/>
      <c r="PBN27" s="251"/>
      <c r="PBO27" s="251"/>
      <c r="PBP27" s="251"/>
      <c r="PBQ27" s="251"/>
      <c r="PBR27" s="250"/>
      <c r="PBS27" s="251"/>
      <c r="PBT27" s="251"/>
      <c r="PBU27" s="251"/>
      <c r="PBV27" s="251"/>
      <c r="PBW27" s="250"/>
      <c r="PBX27" s="251"/>
      <c r="PBY27" s="251"/>
      <c r="PBZ27" s="251"/>
      <c r="PCA27" s="251"/>
      <c r="PCB27" s="250"/>
      <c r="PCC27" s="251"/>
      <c r="PCD27" s="251"/>
      <c r="PCE27" s="251"/>
      <c r="PCF27" s="251"/>
      <c r="PCG27" s="250"/>
      <c r="PCH27" s="251"/>
      <c r="PCI27" s="251"/>
      <c r="PCJ27" s="251"/>
      <c r="PCK27" s="251"/>
      <c r="PCL27" s="250"/>
      <c r="PCM27" s="251"/>
      <c r="PCN27" s="251"/>
      <c r="PCO27" s="251"/>
      <c r="PCP27" s="251"/>
      <c r="PCQ27" s="250"/>
      <c r="PCR27" s="251"/>
      <c r="PCS27" s="251"/>
      <c r="PCT27" s="251"/>
      <c r="PCU27" s="251"/>
      <c r="PCV27" s="250"/>
      <c r="PCW27" s="251"/>
      <c r="PCX27" s="251"/>
      <c r="PCY27" s="251"/>
      <c r="PCZ27" s="251"/>
      <c r="PDA27" s="250"/>
      <c r="PDB27" s="251"/>
      <c r="PDC27" s="251"/>
      <c r="PDD27" s="251"/>
      <c r="PDE27" s="251"/>
      <c r="PDF27" s="250"/>
      <c r="PDG27" s="251"/>
      <c r="PDH27" s="251"/>
      <c r="PDI27" s="251"/>
      <c r="PDJ27" s="251"/>
      <c r="PDK27" s="250"/>
      <c r="PDL27" s="251"/>
      <c r="PDM27" s="251"/>
      <c r="PDN27" s="251"/>
      <c r="PDO27" s="251"/>
      <c r="PDP27" s="250"/>
      <c r="PDQ27" s="251"/>
      <c r="PDR27" s="251"/>
      <c r="PDS27" s="251"/>
      <c r="PDT27" s="251"/>
      <c r="PDU27" s="250"/>
      <c r="PDV27" s="251"/>
      <c r="PDW27" s="251"/>
      <c r="PDX27" s="251"/>
      <c r="PDY27" s="251"/>
      <c r="PDZ27" s="250"/>
      <c r="PEA27" s="251"/>
      <c r="PEB27" s="251"/>
      <c r="PEC27" s="251"/>
      <c r="PED27" s="251"/>
      <c r="PEE27" s="250"/>
      <c r="PEF27" s="251"/>
      <c r="PEG27" s="251"/>
      <c r="PEH27" s="251"/>
      <c r="PEI27" s="251"/>
      <c r="PEJ27" s="250"/>
      <c r="PEK27" s="251"/>
      <c r="PEL27" s="251"/>
      <c r="PEM27" s="251"/>
      <c r="PEN27" s="251"/>
      <c r="PEO27" s="250"/>
      <c r="PEP27" s="251"/>
      <c r="PEQ27" s="251"/>
      <c r="PER27" s="251"/>
      <c r="PES27" s="251"/>
      <c r="PET27" s="250"/>
      <c r="PEU27" s="251"/>
      <c r="PEV27" s="251"/>
      <c r="PEW27" s="251"/>
      <c r="PEX27" s="251"/>
      <c r="PEY27" s="250"/>
      <c r="PEZ27" s="251"/>
      <c r="PFA27" s="251"/>
      <c r="PFB27" s="251"/>
      <c r="PFC27" s="251"/>
      <c r="PFD27" s="250"/>
      <c r="PFE27" s="251"/>
      <c r="PFF27" s="251"/>
      <c r="PFG27" s="251"/>
      <c r="PFH27" s="251"/>
      <c r="PFI27" s="250"/>
      <c r="PFJ27" s="251"/>
      <c r="PFK27" s="251"/>
      <c r="PFL27" s="251"/>
      <c r="PFM27" s="251"/>
      <c r="PFN27" s="250"/>
      <c r="PFO27" s="251"/>
      <c r="PFP27" s="251"/>
      <c r="PFQ27" s="251"/>
      <c r="PFR27" s="251"/>
      <c r="PFS27" s="250"/>
      <c r="PFT27" s="251"/>
      <c r="PFU27" s="251"/>
      <c r="PFV27" s="251"/>
      <c r="PFW27" s="251"/>
      <c r="PFX27" s="250"/>
      <c r="PFY27" s="251"/>
      <c r="PFZ27" s="251"/>
      <c r="PGA27" s="251"/>
      <c r="PGB27" s="251"/>
      <c r="PGC27" s="250"/>
      <c r="PGD27" s="251"/>
      <c r="PGE27" s="251"/>
      <c r="PGF27" s="251"/>
      <c r="PGG27" s="251"/>
      <c r="PGH27" s="250"/>
      <c r="PGI27" s="251"/>
      <c r="PGJ27" s="251"/>
      <c r="PGK27" s="251"/>
      <c r="PGL27" s="251"/>
      <c r="PGM27" s="250"/>
      <c r="PGN27" s="251"/>
      <c r="PGO27" s="251"/>
      <c r="PGP27" s="251"/>
      <c r="PGQ27" s="251"/>
      <c r="PGR27" s="250"/>
      <c r="PGS27" s="251"/>
      <c r="PGT27" s="251"/>
      <c r="PGU27" s="251"/>
      <c r="PGV27" s="251"/>
      <c r="PGW27" s="250"/>
      <c r="PGX27" s="251"/>
      <c r="PGY27" s="251"/>
      <c r="PGZ27" s="251"/>
      <c r="PHA27" s="251"/>
      <c r="PHB27" s="250"/>
      <c r="PHC27" s="251"/>
      <c r="PHD27" s="251"/>
      <c r="PHE27" s="251"/>
      <c r="PHF27" s="251"/>
      <c r="PHG27" s="250"/>
      <c r="PHH27" s="251"/>
      <c r="PHI27" s="251"/>
      <c r="PHJ27" s="251"/>
      <c r="PHK27" s="251"/>
      <c r="PHL27" s="250"/>
      <c r="PHM27" s="251"/>
      <c r="PHN27" s="251"/>
      <c r="PHO27" s="251"/>
      <c r="PHP27" s="251"/>
      <c r="PHQ27" s="250"/>
      <c r="PHR27" s="251"/>
      <c r="PHS27" s="251"/>
      <c r="PHT27" s="251"/>
      <c r="PHU27" s="251"/>
      <c r="PHV27" s="250"/>
      <c r="PHW27" s="251"/>
      <c r="PHX27" s="251"/>
      <c r="PHY27" s="251"/>
      <c r="PHZ27" s="251"/>
      <c r="PIA27" s="250"/>
      <c r="PIB27" s="251"/>
      <c r="PIC27" s="251"/>
      <c r="PID27" s="251"/>
      <c r="PIE27" s="251"/>
      <c r="PIF27" s="250"/>
      <c r="PIG27" s="251"/>
      <c r="PIH27" s="251"/>
      <c r="PII27" s="251"/>
      <c r="PIJ27" s="251"/>
      <c r="PIK27" s="250"/>
      <c r="PIL27" s="251"/>
      <c r="PIM27" s="251"/>
      <c r="PIN27" s="251"/>
      <c r="PIO27" s="251"/>
      <c r="PIP27" s="250"/>
      <c r="PIQ27" s="251"/>
      <c r="PIR27" s="251"/>
      <c r="PIS27" s="251"/>
      <c r="PIT27" s="251"/>
      <c r="PIU27" s="250"/>
      <c r="PIV27" s="251"/>
      <c r="PIW27" s="251"/>
      <c r="PIX27" s="251"/>
      <c r="PIY27" s="251"/>
      <c r="PIZ27" s="250"/>
      <c r="PJA27" s="251"/>
      <c r="PJB27" s="251"/>
      <c r="PJC27" s="251"/>
      <c r="PJD27" s="251"/>
      <c r="PJE27" s="250"/>
      <c r="PJF27" s="251"/>
      <c r="PJG27" s="251"/>
      <c r="PJH27" s="251"/>
      <c r="PJI27" s="251"/>
      <c r="PJJ27" s="250"/>
      <c r="PJK27" s="251"/>
      <c r="PJL27" s="251"/>
      <c r="PJM27" s="251"/>
      <c r="PJN27" s="251"/>
      <c r="PJO27" s="250"/>
      <c r="PJP27" s="251"/>
      <c r="PJQ27" s="251"/>
      <c r="PJR27" s="251"/>
      <c r="PJS27" s="251"/>
      <c r="PJT27" s="250"/>
      <c r="PJU27" s="251"/>
      <c r="PJV27" s="251"/>
      <c r="PJW27" s="251"/>
      <c r="PJX27" s="251"/>
      <c r="PJY27" s="250"/>
      <c r="PJZ27" s="251"/>
      <c r="PKA27" s="251"/>
      <c r="PKB27" s="251"/>
      <c r="PKC27" s="251"/>
      <c r="PKD27" s="250"/>
      <c r="PKE27" s="251"/>
      <c r="PKF27" s="251"/>
      <c r="PKG27" s="251"/>
      <c r="PKH27" s="251"/>
      <c r="PKI27" s="250"/>
      <c r="PKJ27" s="251"/>
      <c r="PKK27" s="251"/>
      <c r="PKL27" s="251"/>
      <c r="PKM27" s="251"/>
      <c r="PKN27" s="250"/>
      <c r="PKO27" s="251"/>
      <c r="PKP27" s="251"/>
      <c r="PKQ27" s="251"/>
      <c r="PKR27" s="251"/>
      <c r="PKS27" s="250"/>
      <c r="PKT27" s="251"/>
      <c r="PKU27" s="251"/>
      <c r="PKV27" s="251"/>
      <c r="PKW27" s="251"/>
      <c r="PKX27" s="250"/>
      <c r="PKY27" s="251"/>
      <c r="PKZ27" s="251"/>
      <c r="PLA27" s="251"/>
      <c r="PLB27" s="251"/>
      <c r="PLC27" s="250"/>
      <c r="PLD27" s="251"/>
      <c r="PLE27" s="251"/>
      <c r="PLF27" s="251"/>
      <c r="PLG27" s="251"/>
      <c r="PLH27" s="250"/>
      <c r="PLI27" s="251"/>
      <c r="PLJ27" s="251"/>
      <c r="PLK27" s="251"/>
      <c r="PLL27" s="251"/>
      <c r="PLM27" s="250"/>
      <c r="PLN27" s="251"/>
      <c r="PLO27" s="251"/>
      <c r="PLP27" s="251"/>
      <c r="PLQ27" s="251"/>
      <c r="PLR27" s="250"/>
      <c r="PLS27" s="251"/>
      <c r="PLT27" s="251"/>
      <c r="PLU27" s="251"/>
      <c r="PLV27" s="251"/>
      <c r="PLW27" s="250"/>
      <c r="PLX27" s="251"/>
      <c r="PLY27" s="251"/>
      <c r="PLZ27" s="251"/>
      <c r="PMA27" s="251"/>
      <c r="PMB27" s="250"/>
      <c r="PMC27" s="251"/>
      <c r="PMD27" s="251"/>
      <c r="PME27" s="251"/>
      <c r="PMF27" s="251"/>
      <c r="PMG27" s="250"/>
      <c r="PMH27" s="251"/>
      <c r="PMI27" s="251"/>
      <c r="PMJ27" s="251"/>
      <c r="PMK27" s="251"/>
      <c r="PML27" s="250"/>
      <c r="PMM27" s="251"/>
      <c r="PMN27" s="251"/>
      <c r="PMO27" s="251"/>
      <c r="PMP27" s="251"/>
      <c r="PMQ27" s="250"/>
      <c r="PMR27" s="251"/>
      <c r="PMS27" s="251"/>
      <c r="PMT27" s="251"/>
      <c r="PMU27" s="251"/>
      <c r="PMV27" s="250"/>
      <c r="PMW27" s="251"/>
      <c r="PMX27" s="251"/>
      <c r="PMY27" s="251"/>
      <c r="PMZ27" s="251"/>
      <c r="PNA27" s="250"/>
      <c r="PNB27" s="251"/>
      <c r="PNC27" s="251"/>
      <c r="PND27" s="251"/>
      <c r="PNE27" s="251"/>
      <c r="PNF27" s="250"/>
      <c r="PNG27" s="251"/>
      <c r="PNH27" s="251"/>
      <c r="PNI27" s="251"/>
      <c r="PNJ27" s="251"/>
      <c r="PNK27" s="250"/>
      <c r="PNL27" s="251"/>
      <c r="PNM27" s="251"/>
      <c r="PNN27" s="251"/>
      <c r="PNO27" s="251"/>
      <c r="PNP27" s="250"/>
      <c r="PNQ27" s="251"/>
      <c r="PNR27" s="251"/>
      <c r="PNS27" s="251"/>
      <c r="PNT27" s="251"/>
      <c r="PNU27" s="250"/>
      <c r="PNV27" s="251"/>
      <c r="PNW27" s="251"/>
      <c r="PNX27" s="251"/>
      <c r="PNY27" s="251"/>
      <c r="PNZ27" s="250"/>
      <c r="POA27" s="251"/>
      <c r="POB27" s="251"/>
      <c r="POC27" s="251"/>
      <c r="POD27" s="251"/>
      <c r="POE27" s="250"/>
      <c r="POF27" s="251"/>
      <c r="POG27" s="251"/>
      <c r="POH27" s="251"/>
      <c r="POI27" s="251"/>
      <c r="POJ27" s="250"/>
      <c r="POK27" s="251"/>
      <c r="POL27" s="251"/>
      <c r="POM27" s="251"/>
      <c r="PON27" s="251"/>
      <c r="POO27" s="250"/>
      <c r="POP27" s="251"/>
      <c r="POQ27" s="251"/>
      <c r="POR27" s="251"/>
      <c r="POS27" s="251"/>
      <c r="POT27" s="250"/>
      <c r="POU27" s="251"/>
      <c r="POV27" s="251"/>
      <c r="POW27" s="251"/>
      <c r="POX27" s="251"/>
      <c r="POY27" s="250"/>
      <c r="POZ27" s="251"/>
      <c r="PPA27" s="251"/>
      <c r="PPB27" s="251"/>
      <c r="PPC27" s="251"/>
      <c r="PPD27" s="250"/>
      <c r="PPE27" s="251"/>
      <c r="PPF27" s="251"/>
      <c r="PPG27" s="251"/>
      <c r="PPH27" s="251"/>
      <c r="PPI27" s="250"/>
      <c r="PPJ27" s="251"/>
      <c r="PPK27" s="251"/>
      <c r="PPL27" s="251"/>
      <c r="PPM27" s="251"/>
      <c r="PPN27" s="250"/>
      <c r="PPO27" s="251"/>
      <c r="PPP27" s="251"/>
      <c r="PPQ27" s="251"/>
      <c r="PPR27" s="251"/>
      <c r="PPS27" s="250"/>
      <c r="PPT27" s="251"/>
      <c r="PPU27" s="251"/>
      <c r="PPV27" s="251"/>
      <c r="PPW27" s="251"/>
      <c r="PPX27" s="250"/>
      <c r="PPY27" s="251"/>
      <c r="PPZ27" s="251"/>
      <c r="PQA27" s="251"/>
      <c r="PQB27" s="251"/>
      <c r="PQC27" s="250"/>
      <c r="PQD27" s="251"/>
      <c r="PQE27" s="251"/>
      <c r="PQF27" s="251"/>
      <c r="PQG27" s="251"/>
      <c r="PQH27" s="250"/>
      <c r="PQI27" s="251"/>
      <c r="PQJ27" s="251"/>
      <c r="PQK27" s="251"/>
      <c r="PQL27" s="251"/>
      <c r="PQM27" s="250"/>
      <c r="PQN27" s="251"/>
      <c r="PQO27" s="251"/>
      <c r="PQP27" s="251"/>
      <c r="PQQ27" s="251"/>
      <c r="PQR27" s="250"/>
      <c r="PQS27" s="251"/>
      <c r="PQT27" s="251"/>
      <c r="PQU27" s="251"/>
      <c r="PQV27" s="251"/>
      <c r="PQW27" s="250"/>
      <c r="PQX27" s="251"/>
      <c r="PQY27" s="251"/>
      <c r="PQZ27" s="251"/>
      <c r="PRA27" s="251"/>
      <c r="PRB27" s="250"/>
      <c r="PRC27" s="251"/>
      <c r="PRD27" s="251"/>
      <c r="PRE27" s="251"/>
      <c r="PRF27" s="251"/>
      <c r="PRG27" s="250"/>
      <c r="PRH27" s="251"/>
      <c r="PRI27" s="251"/>
      <c r="PRJ27" s="251"/>
      <c r="PRK27" s="251"/>
      <c r="PRL27" s="250"/>
      <c r="PRM27" s="251"/>
      <c r="PRN27" s="251"/>
      <c r="PRO27" s="251"/>
      <c r="PRP27" s="251"/>
      <c r="PRQ27" s="250"/>
      <c r="PRR27" s="251"/>
      <c r="PRS27" s="251"/>
      <c r="PRT27" s="251"/>
      <c r="PRU27" s="251"/>
      <c r="PRV27" s="250"/>
      <c r="PRW27" s="251"/>
      <c r="PRX27" s="251"/>
      <c r="PRY27" s="251"/>
      <c r="PRZ27" s="251"/>
      <c r="PSA27" s="250"/>
      <c r="PSB27" s="251"/>
      <c r="PSC27" s="251"/>
      <c r="PSD27" s="251"/>
      <c r="PSE27" s="251"/>
      <c r="PSF27" s="250"/>
      <c r="PSG27" s="251"/>
      <c r="PSH27" s="251"/>
      <c r="PSI27" s="251"/>
      <c r="PSJ27" s="251"/>
      <c r="PSK27" s="250"/>
      <c r="PSL27" s="251"/>
      <c r="PSM27" s="251"/>
      <c r="PSN27" s="251"/>
      <c r="PSO27" s="251"/>
      <c r="PSP27" s="250"/>
      <c r="PSQ27" s="251"/>
      <c r="PSR27" s="251"/>
      <c r="PSS27" s="251"/>
      <c r="PST27" s="251"/>
      <c r="PSU27" s="250"/>
      <c r="PSV27" s="251"/>
      <c r="PSW27" s="251"/>
      <c r="PSX27" s="251"/>
      <c r="PSY27" s="251"/>
      <c r="PSZ27" s="250"/>
      <c r="PTA27" s="251"/>
      <c r="PTB27" s="251"/>
      <c r="PTC27" s="251"/>
      <c r="PTD27" s="251"/>
      <c r="PTE27" s="250"/>
      <c r="PTF27" s="251"/>
      <c r="PTG27" s="251"/>
      <c r="PTH27" s="251"/>
      <c r="PTI27" s="251"/>
      <c r="PTJ27" s="250"/>
      <c r="PTK27" s="251"/>
      <c r="PTL27" s="251"/>
      <c r="PTM27" s="251"/>
      <c r="PTN27" s="251"/>
      <c r="PTO27" s="250"/>
      <c r="PTP27" s="251"/>
      <c r="PTQ27" s="251"/>
      <c r="PTR27" s="251"/>
      <c r="PTS27" s="251"/>
      <c r="PTT27" s="250"/>
      <c r="PTU27" s="251"/>
      <c r="PTV27" s="251"/>
      <c r="PTW27" s="251"/>
      <c r="PTX27" s="251"/>
      <c r="PTY27" s="250"/>
      <c r="PTZ27" s="251"/>
      <c r="PUA27" s="251"/>
      <c r="PUB27" s="251"/>
      <c r="PUC27" s="251"/>
      <c r="PUD27" s="250"/>
      <c r="PUE27" s="251"/>
      <c r="PUF27" s="251"/>
      <c r="PUG27" s="251"/>
      <c r="PUH27" s="251"/>
      <c r="PUI27" s="250"/>
      <c r="PUJ27" s="251"/>
      <c r="PUK27" s="251"/>
      <c r="PUL27" s="251"/>
      <c r="PUM27" s="251"/>
      <c r="PUN27" s="250"/>
      <c r="PUO27" s="251"/>
      <c r="PUP27" s="251"/>
      <c r="PUQ27" s="251"/>
      <c r="PUR27" s="251"/>
      <c r="PUS27" s="250"/>
      <c r="PUT27" s="251"/>
      <c r="PUU27" s="251"/>
      <c r="PUV27" s="251"/>
      <c r="PUW27" s="251"/>
      <c r="PUX27" s="250"/>
      <c r="PUY27" s="251"/>
      <c r="PUZ27" s="251"/>
      <c r="PVA27" s="251"/>
      <c r="PVB27" s="251"/>
      <c r="PVC27" s="250"/>
      <c r="PVD27" s="251"/>
      <c r="PVE27" s="251"/>
      <c r="PVF27" s="251"/>
      <c r="PVG27" s="251"/>
      <c r="PVH27" s="250"/>
      <c r="PVI27" s="251"/>
      <c r="PVJ27" s="251"/>
      <c r="PVK27" s="251"/>
      <c r="PVL27" s="251"/>
      <c r="PVM27" s="250"/>
      <c r="PVN27" s="251"/>
      <c r="PVO27" s="251"/>
      <c r="PVP27" s="251"/>
      <c r="PVQ27" s="251"/>
      <c r="PVR27" s="250"/>
      <c r="PVS27" s="251"/>
      <c r="PVT27" s="251"/>
      <c r="PVU27" s="251"/>
      <c r="PVV27" s="251"/>
      <c r="PVW27" s="250"/>
      <c r="PVX27" s="251"/>
      <c r="PVY27" s="251"/>
      <c r="PVZ27" s="251"/>
      <c r="PWA27" s="251"/>
      <c r="PWB27" s="250"/>
      <c r="PWC27" s="251"/>
      <c r="PWD27" s="251"/>
      <c r="PWE27" s="251"/>
      <c r="PWF27" s="251"/>
      <c r="PWG27" s="250"/>
      <c r="PWH27" s="251"/>
      <c r="PWI27" s="251"/>
      <c r="PWJ27" s="251"/>
      <c r="PWK27" s="251"/>
      <c r="PWL27" s="250"/>
      <c r="PWM27" s="251"/>
      <c r="PWN27" s="251"/>
      <c r="PWO27" s="251"/>
      <c r="PWP27" s="251"/>
      <c r="PWQ27" s="250"/>
      <c r="PWR27" s="251"/>
      <c r="PWS27" s="251"/>
      <c r="PWT27" s="251"/>
      <c r="PWU27" s="251"/>
      <c r="PWV27" s="250"/>
      <c r="PWW27" s="251"/>
      <c r="PWX27" s="251"/>
      <c r="PWY27" s="251"/>
      <c r="PWZ27" s="251"/>
      <c r="PXA27" s="250"/>
      <c r="PXB27" s="251"/>
      <c r="PXC27" s="251"/>
      <c r="PXD27" s="251"/>
      <c r="PXE27" s="251"/>
      <c r="PXF27" s="250"/>
      <c r="PXG27" s="251"/>
      <c r="PXH27" s="251"/>
      <c r="PXI27" s="251"/>
      <c r="PXJ27" s="251"/>
      <c r="PXK27" s="250"/>
      <c r="PXL27" s="251"/>
      <c r="PXM27" s="251"/>
      <c r="PXN27" s="251"/>
      <c r="PXO27" s="251"/>
      <c r="PXP27" s="250"/>
      <c r="PXQ27" s="251"/>
      <c r="PXR27" s="251"/>
      <c r="PXS27" s="251"/>
      <c r="PXT27" s="251"/>
      <c r="PXU27" s="250"/>
      <c r="PXV27" s="251"/>
      <c r="PXW27" s="251"/>
      <c r="PXX27" s="251"/>
      <c r="PXY27" s="251"/>
      <c r="PXZ27" s="250"/>
      <c r="PYA27" s="251"/>
      <c r="PYB27" s="251"/>
      <c r="PYC27" s="251"/>
      <c r="PYD27" s="251"/>
      <c r="PYE27" s="250"/>
      <c r="PYF27" s="251"/>
      <c r="PYG27" s="251"/>
      <c r="PYH27" s="251"/>
      <c r="PYI27" s="251"/>
      <c r="PYJ27" s="250"/>
      <c r="PYK27" s="251"/>
      <c r="PYL27" s="251"/>
      <c r="PYM27" s="251"/>
      <c r="PYN27" s="251"/>
      <c r="PYO27" s="250"/>
      <c r="PYP27" s="251"/>
      <c r="PYQ27" s="251"/>
      <c r="PYR27" s="251"/>
      <c r="PYS27" s="251"/>
      <c r="PYT27" s="250"/>
      <c r="PYU27" s="251"/>
      <c r="PYV27" s="251"/>
      <c r="PYW27" s="251"/>
      <c r="PYX27" s="251"/>
      <c r="PYY27" s="250"/>
      <c r="PYZ27" s="251"/>
      <c r="PZA27" s="251"/>
      <c r="PZB27" s="251"/>
      <c r="PZC27" s="251"/>
      <c r="PZD27" s="250"/>
      <c r="PZE27" s="251"/>
      <c r="PZF27" s="251"/>
      <c r="PZG27" s="251"/>
      <c r="PZH27" s="251"/>
      <c r="PZI27" s="250"/>
      <c r="PZJ27" s="251"/>
      <c r="PZK27" s="251"/>
      <c r="PZL27" s="251"/>
      <c r="PZM27" s="251"/>
      <c r="PZN27" s="250"/>
      <c r="PZO27" s="251"/>
      <c r="PZP27" s="251"/>
      <c r="PZQ27" s="251"/>
      <c r="PZR27" s="251"/>
      <c r="PZS27" s="250"/>
      <c r="PZT27" s="251"/>
      <c r="PZU27" s="251"/>
      <c r="PZV27" s="251"/>
      <c r="PZW27" s="251"/>
      <c r="PZX27" s="250"/>
      <c r="PZY27" s="251"/>
      <c r="PZZ27" s="251"/>
      <c r="QAA27" s="251"/>
      <c r="QAB27" s="251"/>
      <c r="QAC27" s="250"/>
      <c r="QAD27" s="251"/>
      <c r="QAE27" s="251"/>
      <c r="QAF27" s="251"/>
      <c r="QAG27" s="251"/>
      <c r="QAH27" s="250"/>
      <c r="QAI27" s="251"/>
      <c r="QAJ27" s="251"/>
      <c r="QAK27" s="251"/>
      <c r="QAL27" s="251"/>
      <c r="QAM27" s="250"/>
      <c r="QAN27" s="251"/>
      <c r="QAO27" s="251"/>
      <c r="QAP27" s="251"/>
      <c r="QAQ27" s="251"/>
      <c r="QAR27" s="250"/>
      <c r="QAS27" s="251"/>
      <c r="QAT27" s="251"/>
      <c r="QAU27" s="251"/>
      <c r="QAV27" s="251"/>
      <c r="QAW27" s="250"/>
      <c r="QAX27" s="251"/>
      <c r="QAY27" s="251"/>
      <c r="QAZ27" s="251"/>
      <c r="QBA27" s="251"/>
      <c r="QBB27" s="250"/>
      <c r="QBC27" s="251"/>
      <c r="QBD27" s="251"/>
      <c r="QBE27" s="251"/>
      <c r="QBF27" s="251"/>
      <c r="QBG27" s="250"/>
      <c r="QBH27" s="251"/>
      <c r="QBI27" s="251"/>
      <c r="QBJ27" s="251"/>
      <c r="QBK27" s="251"/>
      <c r="QBL27" s="250"/>
      <c r="QBM27" s="251"/>
      <c r="QBN27" s="251"/>
      <c r="QBO27" s="251"/>
      <c r="QBP27" s="251"/>
      <c r="QBQ27" s="250"/>
      <c r="QBR27" s="251"/>
      <c r="QBS27" s="251"/>
      <c r="QBT27" s="251"/>
      <c r="QBU27" s="251"/>
      <c r="QBV27" s="250"/>
      <c r="QBW27" s="251"/>
      <c r="QBX27" s="251"/>
      <c r="QBY27" s="251"/>
      <c r="QBZ27" s="251"/>
      <c r="QCA27" s="250"/>
      <c r="QCB27" s="251"/>
      <c r="QCC27" s="251"/>
      <c r="QCD27" s="251"/>
      <c r="QCE27" s="251"/>
      <c r="QCF27" s="250"/>
      <c r="QCG27" s="251"/>
      <c r="QCH27" s="251"/>
      <c r="QCI27" s="251"/>
      <c r="QCJ27" s="251"/>
      <c r="QCK27" s="250"/>
      <c r="QCL27" s="251"/>
      <c r="QCM27" s="251"/>
      <c r="QCN27" s="251"/>
      <c r="QCO27" s="251"/>
      <c r="QCP27" s="250"/>
      <c r="QCQ27" s="251"/>
      <c r="QCR27" s="251"/>
      <c r="QCS27" s="251"/>
      <c r="QCT27" s="251"/>
      <c r="QCU27" s="250"/>
      <c r="QCV27" s="251"/>
      <c r="QCW27" s="251"/>
      <c r="QCX27" s="251"/>
      <c r="QCY27" s="251"/>
      <c r="QCZ27" s="250"/>
      <c r="QDA27" s="251"/>
      <c r="QDB27" s="251"/>
      <c r="QDC27" s="251"/>
      <c r="QDD27" s="251"/>
      <c r="QDE27" s="250"/>
      <c r="QDF27" s="251"/>
      <c r="QDG27" s="251"/>
      <c r="QDH27" s="251"/>
      <c r="QDI27" s="251"/>
      <c r="QDJ27" s="250"/>
      <c r="QDK27" s="251"/>
      <c r="QDL27" s="251"/>
      <c r="QDM27" s="251"/>
      <c r="QDN27" s="251"/>
      <c r="QDO27" s="250"/>
      <c r="QDP27" s="251"/>
      <c r="QDQ27" s="251"/>
      <c r="QDR27" s="251"/>
      <c r="QDS27" s="251"/>
      <c r="QDT27" s="250"/>
      <c r="QDU27" s="251"/>
      <c r="QDV27" s="251"/>
      <c r="QDW27" s="251"/>
      <c r="QDX27" s="251"/>
      <c r="QDY27" s="250"/>
      <c r="QDZ27" s="251"/>
      <c r="QEA27" s="251"/>
      <c r="QEB27" s="251"/>
      <c r="QEC27" s="251"/>
      <c r="QED27" s="250"/>
      <c r="QEE27" s="251"/>
      <c r="QEF27" s="251"/>
      <c r="QEG27" s="251"/>
      <c r="QEH27" s="251"/>
      <c r="QEI27" s="250"/>
      <c r="QEJ27" s="251"/>
      <c r="QEK27" s="251"/>
      <c r="QEL27" s="251"/>
      <c r="QEM27" s="251"/>
      <c r="QEN27" s="250"/>
      <c r="QEO27" s="251"/>
      <c r="QEP27" s="251"/>
      <c r="QEQ27" s="251"/>
      <c r="QER27" s="251"/>
      <c r="QES27" s="250"/>
      <c r="QET27" s="251"/>
      <c r="QEU27" s="251"/>
      <c r="QEV27" s="251"/>
      <c r="QEW27" s="251"/>
      <c r="QEX27" s="250"/>
      <c r="QEY27" s="251"/>
      <c r="QEZ27" s="251"/>
      <c r="QFA27" s="251"/>
      <c r="QFB27" s="251"/>
      <c r="QFC27" s="250"/>
      <c r="QFD27" s="251"/>
      <c r="QFE27" s="251"/>
      <c r="QFF27" s="251"/>
      <c r="QFG27" s="251"/>
      <c r="QFH27" s="250"/>
      <c r="QFI27" s="251"/>
      <c r="QFJ27" s="251"/>
      <c r="QFK27" s="251"/>
      <c r="QFL27" s="251"/>
      <c r="QFM27" s="250"/>
      <c r="QFN27" s="251"/>
      <c r="QFO27" s="251"/>
      <c r="QFP27" s="251"/>
      <c r="QFQ27" s="251"/>
      <c r="QFR27" s="250"/>
      <c r="QFS27" s="251"/>
      <c r="QFT27" s="251"/>
      <c r="QFU27" s="251"/>
      <c r="QFV27" s="251"/>
      <c r="QFW27" s="250"/>
      <c r="QFX27" s="251"/>
      <c r="QFY27" s="251"/>
      <c r="QFZ27" s="251"/>
      <c r="QGA27" s="251"/>
      <c r="QGB27" s="250"/>
      <c r="QGC27" s="251"/>
      <c r="QGD27" s="251"/>
      <c r="QGE27" s="251"/>
      <c r="QGF27" s="251"/>
      <c r="QGG27" s="250"/>
      <c r="QGH27" s="251"/>
      <c r="QGI27" s="251"/>
      <c r="QGJ27" s="251"/>
      <c r="QGK27" s="251"/>
      <c r="QGL27" s="250"/>
      <c r="QGM27" s="251"/>
      <c r="QGN27" s="251"/>
      <c r="QGO27" s="251"/>
      <c r="QGP27" s="251"/>
      <c r="QGQ27" s="250"/>
      <c r="QGR27" s="251"/>
      <c r="QGS27" s="251"/>
      <c r="QGT27" s="251"/>
      <c r="QGU27" s="251"/>
      <c r="QGV27" s="250"/>
      <c r="QGW27" s="251"/>
      <c r="QGX27" s="251"/>
      <c r="QGY27" s="251"/>
      <c r="QGZ27" s="251"/>
      <c r="QHA27" s="250"/>
      <c r="QHB27" s="251"/>
      <c r="QHC27" s="251"/>
      <c r="QHD27" s="251"/>
      <c r="QHE27" s="251"/>
      <c r="QHF27" s="250"/>
      <c r="QHG27" s="251"/>
      <c r="QHH27" s="251"/>
      <c r="QHI27" s="251"/>
      <c r="QHJ27" s="251"/>
      <c r="QHK27" s="250"/>
      <c r="QHL27" s="251"/>
      <c r="QHM27" s="251"/>
      <c r="QHN27" s="251"/>
      <c r="QHO27" s="251"/>
      <c r="QHP27" s="250"/>
      <c r="QHQ27" s="251"/>
      <c r="QHR27" s="251"/>
      <c r="QHS27" s="251"/>
      <c r="QHT27" s="251"/>
      <c r="QHU27" s="250"/>
      <c r="QHV27" s="251"/>
      <c r="QHW27" s="251"/>
      <c r="QHX27" s="251"/>
      <c r="QHY27" s="251"/>
      <c r="QHZ27" s="250"/>
      <c r="QIA27" s="251"/>
      <c r="QIB27" s="251"/>
      <c r="QIC27" s="251"/>
      <c r="QID27" s="251"/>
      <c r="QIE27" s="250"/>
      <c r="QIF27" s="251"/>
      <c r="QIG27" s="251"/>
      <c r="QIH27" s="251"/>
      <c r="QII27" s="251"/>
      <c r="QIJ27" s="250"/>
      <c r="QIK27" s="251"/>
      <c r="QIL27" s="251"/>
      <c r="QIM27" s="251"/>
      <c r="QIN27" s="251"/>
      <c r="QIO27" s="250"/>
      <c r="QIP27" s="251"/>
      <c r="QIQ27" s="251"/>
      <c r="QIR27" s="251"/>
      <c r="QIS27" s="251"/>
      <c r="QIT27" s="250"/>
      <c r="QIU27" s="251"/>
      <c r="QIV27" s="251"/>
      <c r="QIW27" s="251"/>
      <c r="QIX27" s="251"/>
      <c r="QIY27" s="250"/>
      <c r="QIZ27" s="251"/>
      <c r="QJA27" s="251"/>
      <c r="QJB27" s="251"/>
      <c r="QJC27" s="251"/>
      <c r="QJD27" s="250"/>
      <c r="QJE27" s="251"/>
      <c r="QJF27" s="251"/>
      <c r="QJG27" s="251"/>
      <c r="QJH27" s="251"/>
      <c r="QJI27" s="250"/>
      <c r="QJJ27" s="251"/>
      <c r="QJK27" s="251"/>
      <c r="QJL27" s="251"/>
      <c r="QJM27" s="251"/>
      <c r="QJN27" s="250"/>
      <c r="QJO27" s="251"/>
      <c r="QJP27" s="251"/>
      <c r="QJQ27" s="251"/>
      <c r="QJR27" s="251"/>
      <c r="QJS27" s="250"/>
      <c r="QJT27" s="251"/>
      <c r="QJU27" s="251"/>
      <c r="QJV27" s="251"/>
      <c r="QJW27" s="251"/>
      <c r="QJX27" s="250"/>
      <c r="QJY27" s="251"/>
      <c r="QJZ27" s="251"/>
      <c r="QKA27" s="251"/>
      <c r="QKB27" s="251"/>
      <c r="QKC27" s="250"/>
      <c r="QKD27" s="251"/>
      <c r="QKE27" s="251"/>
      <c r="QKF27" s="251"/>
      <c r="QKG27" s="251"/>
      <c r="QKH27" s="250"/>
      <c r="QKI27" s="251"/>
      <c r="QKJ27" s="251"/>
      <c r="QKK27" s="251"/>
      <c r="QKL27" s="251"/>
      <c r="QKM27" s="250"/>
      <c r="QKN27" s="251"/>
      <c r="QKO27" s="251"/>
      <c r="QKP27" s="251"/>
      <c r="QKQ27" s="251"/>
      <c r="QKR27" s="250"/>
      <c r="QKS27" s="251"/>
      <c r="QKT27" s="251"/>
      <c r="QKU27" s="251"/>
      <c r="QKV27" s="251"/>
      <c r="QKW27" s="250"/>
      <c r="QKX27" s="251"/>
      <c r="QKY27" s="251"/>
      <c r="QKZ27" s="251"/>
      <c r="QLA27" s="251"/>
      <c r="QLB27" s="250"/>
      <c r="QLC27" s="251"/>
      <c r="QLD27" s="251"/>
      <c r="QLE27" s="251"/>
      <c r="QLF27" s="251"/>
      <c r="QLG27" s="250"/>
      <c r="QLH27" s="251"/>
      <c r="QLI27" s="251"/>
      <c r="QLJ27" s="251"/>
      <c r="QLK27" s="251"/>
      <c r="QLL27" s="250"/>
      <c r="QLM27" s="251"/>
      <c r="QLN27" s="251"/>
      <c r="QLO27" s="251"/>
      <c r="QLP27" s="251"/>
      <c r="QLQ27" s="250"/>
      <c r="QLR27" s="251"/>
      <c r="QLS27" s="251"/>
      <c r="QLT27" s="251"/>
      <c r="QLU27" s="251"/>
      <c r="QLV27" s="250"/>
      <c r="QLW27" s="251"/>
      <c r="QLX27" s="251"/>
      <c r="QLY27" s="251"/>
      <c r="QLZ27" s="251"/>
      <c r="QMA27" s="250"/>
      <c r="QMB27" s="251"/>
      <c r="QMC27" s="251"/>
      <c r="QMD27" s="251"/>
      <c r="QME27" s="251"/>
      <c r="QMF27" s="250"/>
      <c r="QMG27" s="251"/>
      <c r="QMH27" s="251"/>
      <c r="QMI27" s="251"/>
      <c r="QMJ27" s="251"/>
      <c r="QMK27" s="250"/>
      <c r="QML27" s="251"/>
      <c r="QMM27" s="251"/>
      <c r="QMN27" s="251"/>
      <c r="QMO27" s="251"/>
      <c r="QMP27" s="250"/>
      <c r="QMQ27" s="251"/>
      <c r="QMR27" s="251"/>
      <c r="QMS27" s="251"/>
      <c r="QMT27" s="251"/>
      <c r="QMU27" s="250"/>
      <c r="QMV27" s="251"/>
      <c r="QMW27" s="251"/>
      <c r="QMX27" s="251"/>
      <c r="QMY27" s="251"/>
      <c r="QMZ27" s="250"/>
      <c r="QNA27" s="251"/>
      <c r="QNB27" s="251"/>
      <c r="QNC27" s="251"/>
      <c r="QND27" s="251"/>
      <c r="QNE27" s="250"/>
      <c r="QNF27" s="251"/>
      <c r="QNG27" s="251"/>
      <c r="QNH27" s="251"/>
      <c r="QNI27" s="251"/>
      <c r="QNJ27" s="250"/>
      <c r="QNK27" s="251"/>
      <c r="QNL27" s="251"/>
      <c r="QNM27" s="251"/>
      <c r="QNN27" s="251"/>
      <c r="QNO27" s="250"/>
      <c r="QNP27" s="251"/>
      <c r="QNQ27" s="251"/>
      <c r="QNR27" s="251"/>
      <c r="QNS27" s="251"/>
      <c r="QNT27" s="250"/>
      <c r="QNU27" s="251"/>
      <c r="QNV27" s="251"/>
      <c r="QNW27" s="251"/>
      <c r="QNX27" s="251"/>
      <c r="QNY27" s="250"/>
      <c r="QNZ27" s="251"/>
      <c r="QOA27" s="251"/>
      <c r="QOB27" s="251"/>
      <c r="QOC27" s="251"/>
      <c r="QOD27" s="250"/>
      <c r="QOE27" s="251"/>
      <c r="QOF27" s="251"/>
      <c r="QOG27" s="251"/>
      <c r="QOH27" s="251"/>
      <c r="QOI27" s="250"/>
      <c r="QOJ27" s="251"/>
      <c r="QOK27" s="251"/>
      <c r="QOL27" s="251"/>
      <c r="QOM27" s="251"/>
      <c r="QON27" s="250"/>
      <c r="QOO27" s="251"/>
      <c r="QOP27" s="251"/>
      <c r="QOQ27" s="251"/>
      <c r="QOR27" s="251"/>
      <c r="QOS27" s="250"/>
      <c r="QOT27" s="251"/>
      <c r="QOU27" s="251"/>
      <c r="QOV27" s="251"/>
      <c r="QOW27" s="251"/>
      <c r="QOX27" s="250"/>
      <c r="QOY27" s="251"/>
      <c r="QOZ27" s="251"/>
      <c r="QPA27" s="251"/>
      <c r="QPB27" s="251"/>
      <c r="QPC27" s="250"/>
      <c r="QPD27" s="251"/>
      <c r="QPE27" s="251"/>
      <c r="QPF27" s="251"/>
      <c r="QPG27" s="251"/>
      <c r="QPH27" s="250"/>
      <c r="QPI27" s="251"/>
      <c r="QPJ27" s="251"/>
      <c r="QPK27" s="251"/>
      <c r="QPL27" s="251"/>
      <c r="QPM27" s="250"/>
      <c r="QPN27" s="251"/>
      <c r="QPO27" s="251"/>
      <c r="QPP27" s="251"/>
      <c r="QPQ27" s="251"/>
      <c r="QPR27" s="250"/>
      <c r="QPS27" s="251"/>
      <c r="QPT27" s="251"/>
      <c r="QPU27" s="251"/>
      <c r="QPV27" s="251"/>
      <c r="QPW27" s="250"/>
      <c r="QPX27" s="251"/>
      <c r="QPY27" s="251"/>
      <c r="QPZ27" s="251"/>
      <c r="QQA27" s="251"/>
      <c r="QQB27" s="250"/>
      <c r="QQC27" s="251"/>
      <c r="QQD27" s="251"/>
      <c r="QQE27" s="251"/>
      <c r="QQF27" s="251"/>
      <c r="QQG27" s="250"/>
      <c r="QQH27" s="251"/>
      <c r="QQI27" s="251"/>
      <c r="QQJ27" s="251"/>
      <c r="QQK27" s="251"/>
      <c r="QQL27" s="250"/>
      <c r="QQM27" s="251"/>
      <c r="QQN27" s="251"/>
      <c r="QQO27" s="251"/>
      <c r="QQP27" s="251"/>
      <c r="QQQ27" s="250"/>
      <c r="QQR27" s="251"/>
      <c r="QQS27" s="251"/>
      <c r="QQT27" s="251"/>
      <c r="QQU27" s="251"/>
      <c r="QQV27" s="250"/>
      <c r="QQW27" s="251"/>
      <c r="QQX27" s="251"/>
      <c r="QQY27" s="251"/>
      <c r="QQZ27" s="251"/>
      <c r="QRA27" s="250"/>
      <c r="QRB27" s="251"/>
      <c r="QRC27" s="251"/>
      <c r="QRD27" s="251"/>
      <c r="QRE27" s="251"/>
      <c r="QRF27" s="250"/>
      <c r="QRG27" s="251"/>
      <c r="QRH27" s="251"/>
      <c r="QRI27" s="251"/>
      <c r="QRJ27" s="251"/>
      <c r="QRK27" s="250"/>
      <c r="QRL27" s="251"/>
      <c r="QRM27" s="251"/>
      <c r="QRN27" s="251"/>
      <c r="QRO27" s="251"/>
      <c r="QRP27" s="250"/>
      <c r="QRQ27" s="251"/>
      <c r="QRR27" s="251"/>
      <c r="QRS27" s="251"/>
      <c r="QRT27" s="251"/>
      <c r="QRU27" s="250"/>
      <c r="QRV27" s="251"/>
      <c r="QRW27" s="251"/>
      <c r="QRX27" s="251"/>
      <c r="QRY27" s="251"/>
      <c r="QRZ27" s="250"/>
      <c r="QSA27" s="251"/>
      <c r="QSB27" s="251"/>
      <c r="QSC27" s="251"/>
      <c r="QSD27" s="251"/>
      <c r="QSE27" s="250"/>
      <c r="QSF27" s="251"/>
      <c r="QSG27" s="251"/>
      <c r="QSH27" s="251"/>
      <c r="QSI27" s="251"/>
      <c r="QSJ27" s="250"/>
      <c r="QSK27" s="251"/>
      <c r="QSL27" s="251"/>
      <c r="QSM27" s="251"/>
      <c r="QSN27" s="251"/>
      <c r="QSO27" s="250"/>
      <c r="QSP27" s="251"/>
      <c r="QSQ27" s="251"/>
      <c r="QSR27" s="251"/>
      <c r="QSS27" s="251"/>
      <c r="QST27" s="250"/>
      <c r="QSU27" s="251"/>
      <c r="QSV27" s="251"/>
      <c r="QSW27" s="251"/>
      <c r="QSX27" s="251"/>
      <c r="QSY27" s="250"/>
      <c r="QSZ27" s="251"/>
      <c r="QTA27" s="251"/>
      <c r="QTB27" s="251"/>
      <c r="QTC27" s="251"/>
      <c r="QTD27" s="250"/>
      <c r="QTE27" s="251"/>
      <c r="QTF27" s="251"/>
      <c r="QTG27" s="251"/>
      <c r="QTH27" s="251"/>
      <c r="QTI27" s="250"/>
      <c r="QTJ27" s="251"/>
      <c r="QTK27" s="251"/>
      <c r="QTL27" s="251"/>
      <c r="QTM27" s="251"/>
      <c r="QTN27" s="250"/>
      <c r="QTO27" s="251"/>
      <c r="QTP27" s="251"/>
      <c r="QTQ27" s="251"/>
      <c r="QTR27" s="251"/>
      <c r="QTS27" s="250"/>
      <c r="QTT27" s="251"/>
      <c r="QTU27" s="251"/>
      <c r="QTV27" s="251"/>
      <c r="QTW27" s="251"/>
      <c r="QTX27" s="250"/>
      <c r="QTY27" s="251"/>
      <c r="QTZ27" s="251"/>
      <c r="QUA27" s="251"/>
      <c r="QUB27" s="251"/>
      <c r="QUC27" s="250"/>
      <c r="QUD27" s="251"/>
      <c r="QUE27" s="251"/>
      <c r="QUF27" s="251"/>
      <c r="QUG27" s="251"/>
      <c r="QUH27" s="250"/>
      <c r="QUI27" s="251"/>
      <c r="QUJ27" s="251"/>
      <c r="QUK27" s="251"/>
      <c r="QUL27" s="251"/>
      <c r="QUM27" s="250"/>
      <c r="QUN27" s="251"/>
      <c r="QUO27" s="251"/>
      <c r="QUP27" s="251"/>
      <c r="QUQ27" s="251"/>
      <c r="QUR27" s="250"/>
      <c r="QUS27" s="251"/>
      <c r="QUT27" s="251"/>
      <c r="QUU27" s="251"/>
      <c r="QUV27" s="251"/>
      <c r="QUW27" s="250"/>
      <c r="QUX27" s="251"/>
      <c r="QUY27" s="251"/>
      <c r="QUZ27" s="251"/>
      <c r="QVA27" s="251"/>
      <c r="QVB27" s="250"/>
      <c r="QVC27" s="251"/>
      <c r="QVD27" s="251"/>
      <c r="QVE27" s="251"/>
      <c r="QVF27" s="251"/>
      <c r="QVG27" s="250"/>
      <c r="QVH27" s="251"/>
      <c r="QVI27" s="251"/>
      <c r="QVJ27" s="251"/>
      <c r="QVK27" s="251"/>
      <c r="QVL27" s="250"/>
      <c r="QVM27" s="251"/>
      <c r="QVN27" s="251"/>
      <c r="QVO27" s="251"/>
      <c r="QVP27" s="251"/>
      <c r="QVQ27" s="250"/>
      <c r="QVR27" s="251"/>
      <c r="QVS27" s="251"/>
      <c r="QVT27" s="251"/>
      <c r="QVU27" s="251"/>
      <c r="QVV27" s="250"/>
      <c r="QVW27" s="251"/>
      <c r="QVX27" s="251"/>
      <c r="QVY27" s="251"/>
      <c r="QVZ27" s="251"/>
      <c r="QWA27" s="250"/>
      <c r="QWB27" s="251"/>
      <c r="QWC27" s="251"/>
      <c r="QWD27" s="251"/>
      <c r="QWE27" s="251"/>
      <c r="QWF27" s="250"/>
      <c r="QWG27" s="251"/>
      <c r="QWH27" s="251"/>
      <c r="QWI27" s="251"/>
      <c r="QWJ27" s="251"/>
      <c r="QWK27" s="250"/>
      <c r="QWL27" s="251"/>
      <c r="QWM27" s="251"/>
      <c r="QWN27" s="251"/>
      <c r="QWO27" s="251"/>
      <c r="QWP27" s="250"/>
      <c r="QWQ27" s="251"/>
      <c r="QWR27" s="251"/>
      <c r="QWS27" s="251"/>
      <c r="QWT27" s="251"/>
      <c r="QWU27" s="250"/>
      <c r="QWV27" s="251"/>
      <c r="QWW27" s="251"/>
      <c r="QWX27" s="251"/>
      <c r="QWY27" s="251"/>
      <c r="QWZ27" s="250"/>
      <c r="QXA27" s="251"/>
      <c r="QXB27" s="251"/>
      <c r="QXC27" s="251"/>
      <c r="QXD27" s="251"/>
      <c r="QXE27" s="250"/>
      <c r="QXF27" s="251"/>
      <c r="QXG27" s="251"/>
      <c r="QXH27" s="251"/>
      <c r="QXI27" s="251"/>
      <c r="QXJ27" s="250"/>
      <c r="QXK27" s="251"/>
      <c r="QXL27" s="251"/>
      <c r="QXM27" s="251"/>
      <c r="QXN27" s="251"/>
      <c r="QXO27" s="250"/>
      <c r="QXP27" s="251"/>
      <c r="QXQ27" s="251"/>
      <c r="QXR27" s="251"/>
      <c r="QXS27" s="251"/>
      <c r="QXT27" s="250"/>
      <c r="QXU27" s="251"/>
      <c r="QXV27" s="251"/>
      <c r="QXW27" s="251"/>
      <c r="QXX27" s="251"/>
      <c r="QXY27" s="250"/>
      <c r="QXZ27" s="251"/>
      <c r="QYA27" s="251"/>
      <c r="QYB27" s="251"/>
      <c r="QYC27" s="251"/>
      <c r="QYD27" s="250"/>
      <c r="QYE27" s="251"/>
      <c r="QYF27" s="251"/>
      <c r="QYG27" s="251"/>
      <c r="QYH27" s="251"/>
      <c r="QYI27" s="250"/>
      <c r="QYJ27" s="251"/>
      <c r="QYK27" s="251"/>
      <c r="QYL27" s="251"/>
      <c r="QYM27" s="251"/>
      <c r="QYN27" s="250"/>
      <c r="QYO27" s="251"/>
      <c r="QYP27" s="251"/>
      <c r="QYQ27" s="251"/>
      <c r="QYR27" s="251"/>
      <c r="QYS27" s="250"/>
      <c r="QYT27" s="251"/>
      <c r="QYU27" s="251"/>
      <c r="QYV27" s="251"/>
      <c r="QYW27" s="251"/>
      <c r="QYX27" s="250"/>
      <c r="QYY27" s="251"/>
      <c r="QYZ27" s="251"/>
      <c r="QZA27" s="251"/>
      <c r="QZB27" s="251"/>
      <c r="QZC27" s="250"/>
      <c r="QZD27" s="251"/>
      <c r="QZE27" s="251"/>
      <c r="QZF27" s="251"/>
      <c r="QZG27" s="251"/>
      <c r="QZH27" s="250"/>
      <c r="QZI27" s="251"/>
      <c r="QZJ27" s="251"/>
      <c r="QZK27" s="251"/>
      <c r="QZL27" s="251"/>
      <c r="QZM27" s="250"/>
      <c r="QZN27" s="251"/>
      <c r="QZO27" s="251"/>
      <c r="QZP27" s="251"/>
      <c r="QZQ27" s="251"/>
      <c r="QZR27" s="250"/>
      <c r="QZS27" s="251"/>
      <c r="QZT27" s="251"/>
      <c r="QZU27" s="251"/>
      <c r="QZV27" s="251"/>
      <c r="QZW27" s="250"/>
      <c r="QZX27" s="251"/>
      <c r="QZY27" s="251"/>
      <c r="QZZ27" s="251"/>
      <c r="RAA27" s="251"/>
      <c r="RAB27" s="250"/>
      <c r="RAC27" s="251"/>
      <c r="RAD27" s="251"/>
      <c r="RAE27" s="251"/>
      <c r="RAF27" s="251"/>
      <c r="RAG27" s="250"/>
      <c r="RAH27" s="251"/>
      <c r="RAI27" s="251"/>
      <c r="RAJ27" s="251"/>
      <c r="RAK27" s="251"/>
      <c r="RAL27" s="250"/>
      <c r="RAM27" s="251"/>
      <c r="RAN27" s="251"/>
      <c r="RAO27" s="251"/>
      <c r="RAP27" s="251"/>
      <c r="RAQ27" s="250"/>
      <c r="RAR27" s="251"/>
      <c r="RAS27" s="251"/>
      <c r="RAT27" s="251"/>
      <c r="RAU27" s="251"/>
      <c r="RAV27" s="250"/>
      <c r="RAW27" s="251"/>
      <c r="RAX27" s="251"/>
      <c r="RAY27" s="251"/>
      <c r="RAZ27" s="251"/>
      <c r="RBA27" s="250"/>
      <c r="RBB27" s="251"/>
      <c r="RBC27" s="251"/>
      <c r="RBD27" s="251"/>
      <c r="RBE27" s="251"/>
      <c r="RBF27" s="250"/>
      <c r="RBG27" s="251"/>
      <c r="RBH27" s="251"/>
      <c r="RBI27" s="251"/>
      <c r="RBJ27" s="251"/>
      <c r="RBK27" s="250"/>
      <c r="RBL27" s="251"/>
      <c r="RBM27" s="251"/>
      <c r="RBN27" s="251"/>
      <c r="RBO27" s="251"/>
      <c r="RBP27" s="250"/>
      <c r="RBQ27" s="251"/>
      <c r="RBR27" s="251"/>
      <c r="RBS27" s="251"/>
      <c r="RBT27" s="251"/>
      <c r="RBU27" s="250"/>
      <c r="RBV27" s="251"/>
      <c r="RBW27" s="251"/>
      <c r="RBX27" s="251"/>
      <c r="RBY27" s="251"/>
      <c r="RBZ27" s="250"/>
      <c r="RCA27" s="251"/>
      <c r="RCB27" s="251"/>
      <c r="RCC27" s="251"/>
      <c r="RCD27" s="251"/>
      <c r="RCE27" s="250"/>
      <c r="RCF27" s="251"/>
      <c r="RCG27" s="251"/>
      <c r="RCH27" s="251"/>
      <c r="RCI27" s="251"/>
      <c r="RCJ27" s="250"/>
      <c r="RCK27" s="251"/>
      <c r="RCL27" s="251"/>
      <c r="RCM27" s="251"/>
      <c r="RCN27" s="251"/>
      <c r="RCO27" s="250"/>
      <c r="RCP27" s="251"/>
      <c r="RCQ27" s="251"/>
      <c r="RCR27" s="251"/>
      <c r="RCS27" s="251"/>
      <c r="RCT27" s="250"/>
      <c r="RCU27" s="251"/>
      <c r="RCV27" s="251"/>
      <c r="RCW27" s="251"/>
      <c r="RCX27" s="251"/>
      <c r="RCY27" s="250"/>
      <c r="RCZ27" s="251"/>
      <c r="RDA27" s="251"/>
      <c r="RDB27" s="251"/>
      <c r="RDC27" s="251"/>
      <c r="RDD27" s="250"/>
      <c r="RDE27" s="251"/>
      <c r="RDF27" s="251"/>
      <c r="RDG27" s="251"/>
      <c r="RDH27" s="251"/>
      <c r="RDI27" s="250"/>
      <c r="RDJ27" s="251"/>
      <c r="RDK27" s="251"/>
      <c r="RDL27" s="251"/>
      <c r="RDM27" s="251"/>
      <c r="RDN27" s="250"/>
      <c r="RDO27" s="251"/>
      <c r="RDP27" s="251"/>
      <c r="RDQ27" s="251"/>
      <c r="RDR27" s="251"/>
      <c r="RDS27" s="250"/>
      <c r="RDT27" s="251"/>
      <c r="RDU27" s="251"/>
      <c r="RDV27" s="251"/>
      <c r="RDW27" s="251"/>
      <c r="RDX27" s="250"/>
      <c r="RDY27" s="251"/>
      <c r="RDZ27" s="251"/>
      <c r="REA27" s="251"/>
      <c r="REB27" s="251"/>
      <c r="REC27" s="250"/>
      <c r="RED27" s="251"/>
      <c r="REE27" s="251"/>
      <c r="REF27" s="251"/>
      <c r="REG27" s="251"/>
      <c r="REH27" s="250"/>
      <c r="REI27" s="251"/>
      <c r="REJ27" s="251"/>
      <c r="REK27" s="251"/>
      <c r="REL27" s="251"/>
      <c r="REM27" s="250"/>
      <c r="REN27" s="251"/>
      <c r="REO27" s="251"/>
      <c r="REP27" s="251"/>
      <c r="REQ27" s="251"/>
      <c r="RER27" s="250"/>
      <c r="RES27" s="251"/>
      <c r="RET27" s="251"/>
      <c r="REU27" s="251"/>
      <c r="REV27" s="251"/>
      <c r="REW27" s="250"/>
      <c r="REX27" s="251"/>
      <c r="REY27" s="251"/>
      <c r="REZ27" s="251"/>
      <c r="RFA27" s="251"/>
      <c r="RFB27" s="250"/>
      <c r="RFC27" s="251"/>
      <c r="RFD27" s="251"/>
      <c r="RFE27" s="251"/>
      <c r="RFF27" s="251"/>
      <c r="RFG27" s="250"/>
      <c r="RFH27" s="251"/>
      <c r="RFI27" s="251"/>
      <c r="RFJ27" s="251"/>
      <c r="RFK27" s="251"/>
      <c r="RFL27" s="250"/>
      <c r="RFM27" s="251"/>
      <c r="RFN27" s="251"/>
      <c r="RFO27" s="251"/>
      <c r="RFP27" s="251"/>
      <c r="RFQ27" s="250"/>
      <c r="RFR27" s="251"/>
      <c r="RFS27" s="251"/>
      <c r="RFT27" s="251"/>
      <c r="RFU27" s="251"/>
      <c r="RFV27" s="250"/>
      <c r="RFW27" s="251"/>
      <c r="RFX27" s="251"/>
      <c r="RFY27" s="251"/>
      <c r="RFZ27" s="251"/>
      <c r="RGA27" s="250"/>
      <c r="RGB27" s="251"/>
      <c r="RGC27" s="251"/>
      <c r="RGD27" s="251"/>
      <c r="RGE27" s="251"/>
      <c r="RGF27" s="250"/>
      <c r="RGG27" s="251"/>
      <c r="RGH27" s="251"/>
      <c r="RGI27" s="251"/>
      <c r="RGJ27" s="251"/>
      <c r="RGK27" s="250"/>
      <c r="RGL27" s="251"/>
      <c r="RGM27" s="251"/>
      <c r="RGN27" s="251"/>
      <c r="RGO27" s="251"/>
      <c r="RGP27" s="250"/>
      <c r="RGQ27" s="251"/>
      <c r="RGR27" s="251"/>
      <c r="RGS27" s="251"/>
      <c r="RGT27" s="251"/>
      <c r="RGU27" s="250"/>
      <c r="RGV27" s="251"/>
      <c r="RGW27" s="251"/>
      <c r="RGX27" s="251"/>
      <c r="RGY27" s="251"/>
      <c r="RGZ27" s="250"/>
      <c r="RHA27" s="251"/>
      <c r="RHB27" s="251"/>
      <c r="RHC27" s="251"/>
      <c r="RHD27" s="251"/>
      <c r="RHE27" s="250"/>
      <c r="RHF27" s="251"/>
      <c r="RHG27" s="251"/>
      <c r="RHH27" s="251"/>
      <c r="RHI27" s="251"/>
      <c r="RHJ27" s="250"/>
      <c r="RHK27" s="251"/>
      <c r="RHL27" s="251"/>
      <c r="RHM27" s="251"/>
      <c r="RHN27" s="251"/>
      <c r="RHO27" s="250"/>
      <c r="RHP27" s="251"/>
      <c r="RHQ27" s="251"/>
      <c r="RHR27" s="251"/>
      <c r="RHS27" s="251"/>
      <c r="RHT27" s="250"/>
      <c r="RHU27" s="251"/>
      <c r="RHV27" s="251"/>
      <c r="RHW27" s="251"/>
      <c r="RHX27" s="251"/>
      <c r="RHY27" s="250"/>
      <c r="RHZ27" s="251"/>
      <c r="RIA27" s="251"/>
      <c r="RIB27" s="251"/>
      <c r="RIC27" s="251"/>
      <c r="RID27" s="250"/>
      <c r="RIE27" s="251"/>
      <c r="RIF27" s="251"/>
      <c r="RIG27" s="251"/>
      <c r="RIH27" s="251"/>
      <c r="RII27" s="250"/>
      <c r="RIJ27" s="251"/>
      <c r="RIK27" s="251"/>
      <c r="RIL27" s="251"/>
      <c r="RIM27" s="251"/>
      <c r="RIN27" s="250"/>
      <c r="RIO27" s="251"/>
      <c r="RIP27" s="251"/>
      <c r="RIQ27" s="251"/>
      <c r="RIR27" s="251"/>
      <c r="RIS27" s="250"/>
      <c r="RIT27" s="251"/>
      <c r="RIU27" s="251"/>
      <c r="RIV27" s="251"/>
      <c r="RIW27" s="251"/>
      <c r="RIX27" s="250"/>
      <c r="RIY27" s="251"/>
      <c r="RIZ27" s="251"/>
      <c r="RJA27" s="251"/>
      <c r="RJB27" s="251"/>
      <c r="RJC27" s="250"/>
      <c r="RJD27" s="251"/>
      <c r="RJE27" s="251"/>
      <c r="RJF27" s="251"/>
      <c r="RJG27" s="251"/>
      <c r="RJH27" s="250"/>
      <c r="RJI27" s="251"/>
      <c r="RJJ27" s="251"/>
      <c r="RJK27" s="251"/>
      <c r="RJL27" s="251"/>
      <c r="RJM27" s="250"/>
      <c r="RJN27" s="251"/>
      <c r="RJO27" s="251"/>
      <c r="RJP27" s="251"/>
      <c r="RJQ27" s="251"/>
      <c r="RJR27" s="250"/>
      <c r="RJS27" s="251"/>
      <c r="RJT27" s="251"/>
      <c r="RJU27" s="251"/>
      <c r="RJV27" s="251"/>
      <c r="RJW27" s="250"/>
      <c r="RJX27" s="251"/>
      <c r="RJY27" s="251"/>
      <c r="RJZ27" s="251"/>
      <c r="RKA27" s="251"/>
      <c r="RKB27" s="250"/>
      <c r="RKC27" s="251"/>
      <c r="RKD27" s="251"/>
      <c r="RKE27" s="251"/>
      <c r="RKF27" s="251"/>
      <c r="RKG27" s="250"/>
      <c r="RKH27" s="251"/>
      <c r="RKI27" s="251"/>
      <c r="RKJ27" s="251"/>
      <c r="RKK27" s="251"/>
      <c r="RKL27" s="250"/>
      <c r="RKM27" s="251"/>
      <c r="RKN27" s="251"/>
      <c r="RKO27" s="251"/>
      <c r="RKP27" s="251"/>
      <c r="RKQ27" s="250"/>
      <c r="RKR27" s="251"/>
      <c r="RKS27" s="251"/>
      <c r="RKT27" s="251"/>
      <c r="RKU27" s="251"/>
      <c r="RKV27" s="250"/>
      <c r="RKW27" s="251"/>
      <c r="RKX27" s="251"/>
      <c r="RKY27" s="251"/>
      <c r="RKZ27" s="251"/>
      <c r="RLA27" s="250"/>
      <c r="RLB27" s="251"/>
      <c r="RLC27" s="251"/>
      <c r="RLD27" s="251"/>
      <c r="RLE27" s="251"/>
      <c r="RLF27" s="250"/>
      <c r="RLG27" s="251"/>
      <c r="RLH27" s="251"/>
      <c r="RLI27" s="251"/>
      <c r="RLJ27" s="251"/>
      <c r="RLK27" s="250"/>
      <c r="RLL27" s="251"/>
      <c r="RLM27" s="251"/>
      <c r="RLN27" s="251"/>
      <c r="RLO27" s="251"/>
      <c r="RLP27" s="250"/>
      <c r="RLQ27" s="251"/>
      <c r="RLR27" s="251"/>
      <c r="RLS27" s="251"/>
      <c r="RLT27" s="251"/>
      <c r="RLU27" s="250"/>
      <c r="RLV27" s="251"/>
      <c r="RLW27" s="251"/>
      <c r="RLX27" s="251"/>
      <c r="RLY27" s="251"/>
      <c r="RLZ27" s="250"/>
      <c r="RMA27" s="251"/>
      <c r="RMB27" s="251"/>
      <c r="RMC27" s="251"/>
      <c r="RMD27" s="251"/>
      <c r="RME27" s="250"/>
      <c r="RMF27" s="251"/>
      <c r="RMG27" s="251"/>
      <c r="RMH27" s="251"/>
      <c r="RMI27" s="251"/>
      <c r="RMJ27" s="250"/>
      <c r="RMK27" s="251"/>
      <c r="RML27" s="251"/>
      <c r="RMM27" s="251"/>
      <c r="RMN27" s="251"/>
      <c r="RMO27" s="250"/>
      <c r="RMP27" s="251"/>
      <c r="RMQ27" s="251"/>
      <c r="RMR27" s="251"/>
      <c r="RMS27" s="251"/>
      <c r="RMT27" s="250"/>
      <c r="RMU27" s="251"/>
      <c r="RMV27" s="251"/>
      <c r="RMW27" s="251"/>
      <c r="RMX27" s="251"/>
      <c r="RMY27" s="250"/>
      <c r="RMZ27" s="251"/>
      <c r="RNA27" s="251"/>
      <c r="RNB27" s="251"/>
      <c r="RNC27" s="251"/>
      <c r="RND27" s="250"/>
      <c r="RNE27" s="251"/>
      <c r="RNF27" s="251"/>
      <c r="RNG27" s="251"/>
      <c r="RNH27" s="251"/>
      <c r="RNI27" s="250"/>
      <c r="RNJ27" s="251"/>
      <c r="RNK27" s="251"/>
      <c r="RNL27" s="251"/>
      <c r="RNM27" s="251"/>
      <c r="RNN27" s="250"/>
      <c r="RNO27" s="251"/>
      <c r="RNP27" s="251"/>
      <c r="RNQ27" s="251"/>
      <c r="RNR27" s="251"/>
      <c r="RNS27" s="250"/>
      <c r="RNT27" s="251"/>
      <c r="RNU27" s="251"/>
      <c r="RNV27" s="251"/>
      <c r="RNW27" s="251"/>
      <c r="RNX27" s="250"/>
      <c r="RNY27" s="251"/>
      <c r="RNZ27" s="251"/>
      <c r="ROA27" s="251"/>
      <c r="ROB27" s="251"/>
      <c r="ROC27" s="250"/>
      <c r="ROD27" s="251"/>
      <c r="ROE27" s="251"/>
      <c r="ROF27" s="251"/>
      <c r="ROG27" s="251"/>
      <c r="ROH27" s="250"/>
      <c r="ROI27" s="251"/>
      <c r="ROJ27" s="251"/>
      <c r="ROK27" s="251"/>
      <c r="ROL27" s="251"/>
      <c r="ROM27" s="250"/>
      <c r="RON27" s="251"/>
      <c r="ROO27" s="251"/>
      <c r="ROP27" s="251"/>
      <c r="ROQ27" s="251"/>
      <c r="ROR27" s="250"/>
      <c r="ROS27" s="251"/>
      <c r="ROT27" s="251"/>
      <c r="ROU27" s="251"/>
      <c r="ROV27" s="251"/>
      <c r="ROW27" s="250"/>
      <c r="ROX27" s="251"/>
      <c r="ROY27" s="251"/>
      <c r="ROZ27" s="251"/>
      <c r="RPA27" s="251"/>
      <c r="RPB27" s="250"/>
      <c r="RPC27" s="251"/>
      <c r="RPD27" s="251"/>
      <c r="RPE27" s="251"/>
      <c r="RPF27" s="251"/>
      <c r="RPG27" s="250"/>
      <c r="RPH27" s="251"/>
      <c r="RPI27" s="251"/>
      <c r="RPJ27" s="251"/>
      <c r="RPK27" s="251"/>
      <c r="RPL27" s="250"/>
      <c r="RPM27" s="251"/>
      <c r="RPN27" s="251"/>
      <c r="RPO27" s="251"/>
      <c r="RPP27" s="251"/>
      <c r="RPQ27" s="250"/>
      <c r="RPR27" s="251"/>
      <c r="RPS27" s="251"/>
      <c r="RPT27" s="251"/>
      <c r="RPU27" s="251"/>
      <c r="RPV27" s="250"/>
      <c r="RPW27" s="251"/>
      <c r="RPX27" s="251"/>
      <c r="RPY27" s="251"/>
      <c r="RPZ27" s="251"/>
      <c r="RQA27" s="250"/>
      <c r="RQB27" s="251"/>
      <c r="RQC27" s="251"/>
      <c r="RQD27" s="251"/>
      <c r="RQE27" s="251"/>
      <c r="RQF27" s="250"/>
      <c r="RQG27" s="251"/>
      <c r="RQH27" s="251"/>
      <c r="RQI27" s="251"/>
      <c r="RQJ27" s="251"/>
      <c r="RQK27" s="250"/>
      <c r="RQL27" s="251"/>
      <c r="RQM27" s="251"/>
      <c r="RQN27" s="251"/>
      <c r="RQO27" s="251"/>
      <c r="RQP27" s="250"/>
      <c r="RQQ27" s="251"/>
      <c r="RQR27" s="251"/>
      <c r="RQS27" s="251"/>
      <c r="RQT27" s="251"/>
      <c r="RQU27" s="250"/>
      <c r="RQV27" s="251"/>
      <c r="RQW27" s="251"/>
      <c r="RQX27" s="251"/>
      <c r="RQY27" s="251"/>
      <c r="RQZ27" s="250"/>
      <c r="RRA27" s="251"/>
      <c r="RRB27" s="251"/>
      <c r="RRC27" s="251"/>
      <c r="RRD27" s="251"/>
      <c r="RRE27" s="250"/>
      <c r="RRF27" s="251"/>
      <c r="RRG27" s="251"/>
      <c r="RRH27" s="251"/>
      <c r="RRI27" s="251"/>
      <c r="RRJ27" s="250"/>
      <c r="RRK27" s="251"/>
      <c r="RRL27" s="251"/>
      <c r="RRM27" s="251"/>
      <c r="RRN27" s="251"/>
      <c r="RRO27" s="250"/>
      <c r="RRP27" s="251"/>
      <c r="RRQ27" s="251"/>
      <c r="RRR27" s="251"/>
      <c r="RRS27" s="251"/>
      <c r="RRT27" s="250"/>
      <c r="RRU27" s="251"/>
      <c r="RRV27" s="251"/>
      <c r="RRW27" s="251"/>
      <c r="RRX27" s="251"/>
      <c r="RRY27" s="250"/>
      <c r="RRZ27" s="251"/>
      <c r="RSA27" s="251"/>
      <c r="RSB27" s="251"/>
      <c r="RSC27" s="251"/>
      <c r="RSD27" s="250"/>
      <c r="RSE27" s="251"/>
      <c r="RSF27" s="251"/>
      <c r="RSG27" s="251"/>
      <c r="RSH27" s="251"/>
      <c r="RSI27" s="250"/>
      <c r="RSJ27" s="251"/>
      <c r="RSK27" s="251"/>
      <c r="RSL27" s="251"/>
      <c r="RSM27" s="251"/>
      <c r="RSN27" s="250"/>
      <c r="RSO27" s="251"/>
      <c r="RSP27" s="251"/>
      <c r="RSQ27" s="251"/>
      <c r="RSR27" s="251"/>
      <c r="RSS27" s="250"/>
      <c r="RST27" s="251"/>
      <c r="RSU27" s="251"/>
      <c r="RSV27" s="251"/>
      <c r="RSW27" s="251"/>
      <c r="RSX27" s="250"/>
      <c r="RSY27" s="251"/>
      <c r="RSZ27" s="251"/>
      <c r="RTA27" s="251"/>
      <c r="RTB27" s="251"/>
      <c r="RTC27" s="250"/>
      <c r="RTD27" s="251"/>
      <c r="RTE27" s="251"/>
      <c r="RTF27" s="251"/>
      <c r="RTG27" s="251"/>
      <c r="RTH27" s="250"/>
      <c r="RTI27" s="251"/>
      <c r="RTJ27" s="251"/>
      <c r="RTK27" s="251"/>
      <c r="RTL27" s="251"/>
      <c r="RTM27" s="250"/>
      <c r="RTN27" s="251"/>
      <c r="RTO27" s="251"/>
      <c r="RTP27" s="251"/>
      <c r="RTQ27" s="251"/>
      <c r="RTR27" s="250"/>
      <c r="RTS27" s="251"/>
      <c r="RTT27" s="251"/>
      <c r="RTU27" s="251"/>
      <c r="RTV27" s="251"/>
      <c r="RTW27" s="250"/>
      <c r="RTX27" s="251"/>
      <c r="RTY27" s="251"/>
      <c r="RTZ27" s="251"/>
      <c r="RUA27" s="251"/>
      <c r="RUB27" s="250"/>
      <c r="RUC27" s="251"/>
      <c r="RUD27" s="251"/>
      <c r="RUE27" s="251"/>
      <c r="RUF27" s="251"/>
      <c r="RUG27" s="250"/>
      <c r="RUH27" s="251"/>
      <c r="RUI27" s="251"/>
      <c r="RUJ27" s="251"/>
      <c r="RUK27" s="251"/>
      <c r="RUL27" s="250"/>
      <c r="RUM27" s="251"/>
      <c r="RUN27" s="251"/>
      <c r="RUO27" s="251"/>
      <c r="RUP27" s="251"/>
      <c r="RUQ27" s="250"/>
      <c r="RUR27" s="251"/>
      <c r="RUS27" s="251"/>
      <c r="RUT27" s="251"/>
      <c r="RUU27" s="251"/>
      <c r="RUV27" s="250"/>
      <c r="RUW27" s="251"/>
      <c r="RUX27" s="251"/>
      <c r="RUY27" s="251"/>
      <c r="RUZ27" s="251"/>
      <c r="RVA27" s="250"/>
      <c r="RVB27" s="251"/>
      <c r="RVC27" s="251"/>
      <c r="RVD27" s="251"/>
      <c r="RVE27" s="251"/>
      <c r="RVF27" s="250"/>
      <c r="RVG27" s="251"/>
      <c r="RVH27" s="251"/>
      <c r="RVI27" s="251"/>
      <c r="RVJ27" s="251"/>
      <c r="RVK27" s="250"/>
      <c r="RVL27" s="251"/>
      <c r="RVM27" s="251"/>
      <c r="RVN27" s="251"/>
      <c r="RVO27" s="251"/>
      <c r="RVP27" s="250"/>
      <c r="RVQ27" s="251"/>
      <c r="RVR27" s="251"/>
      <c r="RVS27" s="251"/>
      <c r="RVT27" s="251"/>
      <c r="RVU27" s="250"/>
      <c r="RVV27" s="251"/>
      <c r="RVW27" s="251"/>
      <c r="RVX27" s="251"/>
      <c r="RVY27" s="251"/>
      <c r="RVZ27" s="250"/>
      <c r="RWA27" s="251"/>
      <c r="RWB27" s="251"/>
      <c r="RWC27" s="251"/>
      <c r="RWD27" s="251"/>
      <c r="RWE27" s="250"/>
      <c r="RWF27" s="251"/>
      <c r="RWG27" s="251"/>
      <c r="RWH27" s="251"/>
      <c r="RWI27" s="251"/>
      <c r="RWJ27" s="250"/>
      <c r="RWK27" s="251"/>
      <c r="RWL27" s="251"/>
      <c r="RWM27" s="251"/>
      <c r="RWN27" s="251"/>
      <c r="RWO27" s="250"/>
      <c r="RWP27" s="251"/>
      <c r="RWQ27" s="251"/>
      <c r="RWR27" s="251"/>
      <c r="RWS27" s="251"/>
      <c r="RWT27" s="250"/>
      <c r="RWU27" s="251"/>
      <c r="RWV27" s="251"/>
      <c r="RWW27" s="251"/>
      <c r="RWX27" s="251"/>
      <c r="RWY27" s="250"/>
      <c r="RWZ27" s="251"/>
      <c r="RXA27" s="251"/>
      <c r="RXB27" s="251"/>
      <c r="RXC27" s="251"/>
      <c r="RXD27" s="250"/>
      <c r="RXE27" s="251"/>
      <c r="RXF27" s="251"/>
      <c r="RXG27" s="251"/>
      <c r="RXH27" s="251"/>
      <c r="RXI27" s="250"/>
      <c r="RXJ27" s="251"/>
      <c r="RXK27" s="251"/>
      <c r="RXL27" s="251"/>
      <c r="RXM27" s="251"/>
      <c r="RXN27" s="250"/>
      <c r="RXO27" s="251"/>
      <c r="RXP27" s="251"/>
      <c r="RXQ27" s="251"/>
      <c r="RXR27" s="251"/>
      <c r="RXS27" s="250"/>
      <c r="RXT27" s="251"/>
      <c r="RXU27" s="251"/>
      <c r="RXV27" s="251"/>
      <c r="RXW27" s="251"/>
      <c r="RXX27" s="250"/>
      <c r="RXY27" s="251"/>
      <c r="RXZ27" s="251"/>
      <c r="RYA27" s="251"/>
      <c r="RYB27" s="251"/>
      <c r="RYC27" s="250"/>
      <c r="RYD27" s="251"/>
      <c r="RYE27" s="251"/>
      <c r="RYF27" s="251"/>
      <c r="RYG27" s="251"/>
      <c r="RYH27" s="250"/>
      <c r="RYI27" s="251"/>
      <c r="RYJ27" s="251"/>
      <c r="RYK27" s="251"/>
      <c r="RYL27" s="251"/>
      <c r="RYM27" s="250"/>
      <c r="RYN27" s="251"/>
      <c r="RYO27" s="251"/>
      <c r="RYP27" s="251"/>
      <c r="RYQ27" s="251"/>
      <c r="RYR27" s="250"/>
      <c r="RYS27" s="251"/>
      <c r="RYT27" s="251"/>
      <c r="RYU27" s="251"/>
      <c r="RYV27" s="251"/>
      <c r="RYW27" s="250"/>
      <c r="RYX27" s="251"/>
      <c r="RYY27" s="251"/>
      <c r="RYZ27" s="251"/>
      <c r="RZA27" s="251"/>
      <c r="RZB27" s="250"/>
      <c r="RZC27" s="251"/>
      <c r="RZD27" s="251"/>
      <c r="RZE27" s="251"/>
      <c r="RZF27" s="251"/>
      <c r="RZG27" s="250"/>
      <c r="RZH27" s="251"/>
      <c r="RZI27" s="251"/>
      <c r="RZJ27" s="251"/>
      <c r="RZK27" s="251"/>
      <c r="RZL27" s="250"/>
      <c r="RZM27" s="251"/>
      <c r="RZN27" s="251"/>
      <c r="RZO27" s="251"/>
      <c r="RZP27" s="251"/>
      <c r="RZQ27" s="250"/>
      <c r="RZR27" s="251"/>
      <c r="RZS27" s="251"/>
      <c r="RZT27" s="251"/>
      <c r="RZU27" s="251"/>
      <c r="RZV27" s="250"/>
      <c r="RZW27" s="251"/>
      <c r="RZX27" s="251"/>
      <c r="RZY27" s="251"/>
      <c r="RZZ27" s="251"/>
      <c r="SAA27" s="250"/>
      <c r="SAB27" s="251"/>
      <c r="SAC27" s="251"/>
      <c r="SAD27" s="251"/>
      <c r="SAE27" s="251"/>
      <c r="SAF27" s="250"/>
      <c r="SAG27" s="251"/>
      <c r="SAH27" s="251"/>
      <c r="SAI27" s="251"/>
      <c r="SAJ27" s="251"/>
      <c r="SAK27" s="250"/>
      <c r="SAL27" s="251"/>
      <c r="SAM27" s="251"/>
      <c r="SAN27" s="251"/>
      <c r="SAO27" s="251"/>
      <c r="SAP27" s="250"/>
      <c r="SAQ27" s="251"/>
      <c r="SAR27" s="251"/>
      <c r="SAS27" s="251"/>
      <c r="SAT27" s="251"/>
      <c r="SAU27" s="250"/>
      <c r="SAV27" s="251"/>
      <c r="SAW27" s="251"/>
      <c r="SAX27" s="251"/>
      <c r="SAY27" s="251"/>
      <c r="SAZ27" s="250"/>
      <c r="SBA27" s="251"/>
      <c r="SBB27" s="251"/>
      <c r="SBC27" s="251"/>
      <c r="SBD27" s="251"/>
      <c r="SBE27" s="250"/>
      <c r="SBF27" s="251"/>
      <c r="SBG27" s="251"/>
      <c r="SBH27" s="251"/>
      <c r="SBI27" s="251"/>
      <c r="SBJ27" s="250"/>
      <c r="SBK27" s="251"/>
      <c r="SBL27" s="251"/>
      <c r="SBM27" s="251"/>
      <c r="SBN27" s="251"/>
      <c r="SBO27" s="250"/>
      <c r="SBP27" s="251"/>
      <c r="SBQ27" s="251"/>
      <c r="SBR27" s="251"/>
      <c r="SBS27" s="251"/>
      <c r="SBT27" s="250"/>
      <c r="SBU27" s="251"/>
      <c r="SBV27" s="251"/>
      <c r="SBW27" s="251"/>
      <c r="SBX27" s="251"/>
      <c r="SBY27" s="250"/>
      <c r="SBZ27" s="251"/>
      <c r="SCA27" s="251"/>
      <c r="SCB27" s="251"/>
      <c r="SCC27" s="251"/>
      <c r="SCD27" s="250"/>
      <c r="SCE27" s="251"/>
      <c r="SCF27" s="251"/>
      <c r="SCG27" s="251"/>
      <c r="SCH27" s="251"/>
      <c r="SCI27" s="250"/>
      <c r="SCJ27" s="251"/>
      <c r="SCK27" s="251"/>
      <c r="SCL27" s="251"/>
      <c r="SCM27" s="251"/>
      <c r="SCN27" s="250"/>
      <c r="SCO27" s="251"/>
      <c r="SCP27" s="251"/>
      <c r="SCQ27" s="251"/>
      <c r="SCR27" s="251"/>
      <c r="SCS27" s="250"/>
      <c r="SCT27" s="251"/>
      <c r="SCU27" s="251"/>
      <c r="SCV27" s="251"/>
      <c r="SCW27" s="251"/>
      <c r="SCX27" s="250"/>
      <c r="SCY27" s="251"/>
      <c r="SCZ27" s="251"/>
      <c r="SDA27" s="251"/>
      <c r="SDB27" s="251"/>
      <c r="SDC27" s="250"/>
      <c r="SDD27" s="251"/>
      <c r="SDE27" s="251"/>
      <c r="SDF27" s="251"/>
      <c r="SDG27" s="251"/>
      <c r="SDH27" s="250"/>
      <c r="SDI27" s="251"/>
      <c r="SDJ27" s="251"/>
      <c r="SDK27" s="251"/>
      <c r="SDL27" s="251"/>
      <c r="SDM27" s="250"/>
      <c r="SDN27" s="251"/>
      <c r="SDO27" s="251"/>
      <c r="SDP27" s="251"/>
      <c r="SDQ27" s="251"/>
      <c r="SDR27" s="250"/>
      <c r="SDS27" s="251"/>
      <c r="SDT27" s="251"/>
      <c r="SDU27" s="251"/>
      <c r="SDV27" s="251"/>
      <c r="SDW27" s="250"/>
      <c r="SDX27" s="251"/>
      <c r="SDY27" s="251"/>
      <c r="SDZ27" s="251"/>
      <c r="SEA27" s="251"/>
      <c r="SEB27" s="250"/>
      <c r="SEC27" s="251"/>
      <c r="SED27" s="251"/>
      <c r="SEE27" s="251"/>
      <c r="SEF27" s="251"/>
      <c r="SEG27" s="250"/>
      <c r="SEH27" s="251"/>
      <c r="SEI27" s="251"/>
      <c r="SEJ27" s="251"/>
      <c r="SEK27" s="251"/>
      <c r="SEL27" s="250"/>
      <c r="SEM27" s="251"/>
      <c r="SEN27" s="251"/>
      <c r="SEO27" s="251"/>
      <c r="SEP27" s="251"/>
      <c r="SEQ27" s="250"/>
      <c r="SER27" s="251"/>
      <c r="SES27" s="251"/>
      <c r="SET27" s="251"/>
      <c r="SEU27" s="251"/>
      <c r="SEV27" s="250"/>
      <c r="SEW27" s="251"/>
      <c r="SEX27" s="251"/>
      <c r="SEY27" s="251"/>
      <c r="SEZ27" s="251"/>
      <c r="SFA27" s="250"/>
      <c r="SFB27" s="251"/>
      <c r="SFC27" s="251"/>
      <c r="SFD27" s="251"/>
      <c r="SFE27" s="251"/>
      <c r="SFF27" s="250"/>
      <c r="SFG27" s="251"/>
      <c r="SFH27" s="251"/>
      <c r="SFI27" s="251"/>
      <c r="SFJ27" s="251"/>
      <c r="SFK27" s="250"/>
      <c r="SFL27" s="251"/>
      <c r="SFM27" s="251"/>
      <c r="SFN27" s="251"/>
      <c r="SFO27" s="251"/>
      <c r="SFP27" s="250"/>
      <c r="SFQ27" s="251"/>
      <c r="SFR27" s="251"/>
      <c r="SFS27" s="251"/>
      <c r="SFT27" s="251"/>
      <c r="SFU27" s="250"/>
      <c r="SFV27" s="251"/>
      <c r="SFW27" s="251"/>
      <c r="SFX27" s="251"/>
      <c r="SFY27" s="251"/>
      <c r="SFZ27" s="250"/>
      <c r="SGA27" s="251"/>
      <c r="SGB27" s="251"/>
      <c r="SGC27" s="251"/>
      <c r="SGD27" s="251"/>
      <c r="SGE27" s="250"/>
      <c r="SGF27" s="251"/>
      <c r="SGG27" s="251"/>
      <c r="SGH27" s="251"/>
      <c r="SGI27" s="251"/>
      <c r="SGJ27" s="250"/>
      <c r="SGK27" s="251"/>
      <c r="SGL27" s="251"/>
      <c r="SGM27" s="251"/>
      <c r="SGN27" s="251"/>
      <c r="SGO27" s="250"/>
      <c r="SGP27" s="251"/>
      <c r="SGQ27" s="251"/>
      <c r="SGR27" s="251"/>
      <c r="SGS27" s="251"/>
      <c r="SGT27" s="250"/>
      <c r="SGU27" s="251"/>
      <c r="SGV27" s="251"/>
      <c r="SGW27" s="251"/>
      <c r="SGX27" s="251"/>
      <c r="SGY27" s="250"/>
      <c r="SGZ27" s="251"/>
      <c r="SHA27" s="251"/>
      <c r="SHB27" s="251"/>
      <c r="SHC27" s="251"/>
      <c r="SHD27" s="250"/>
      <c r="SHE27" s="251"/>
      <c r="SHF27" s="251"/>
      <c r="SHG27" s="251"/>
      <c r="SHH27" s="251"/>
      <c r="SHI27" s="250"/>
      <c r="SHJ27" s="251"/>
      <c r="SHK27" s="251"/>
      <c r="SHL27" s="251"/>
      <c r="SHM27" s="251"/>
      <c r="SHN27" s="250"/>
      <c r="SHO27" s="251"/>
      <c r="SHP27" s="251"/>
      <c r="SHQ27" s="251"/>
      <c r="SHR27" s="251"/>
      <c r="SHS27" s="250"/>
      <c r="SHT27" s="251"/>
      <c r="SHU27" s="251"/>
      <c r="SHV27" s="251"/>
      <c r="SHW27" s="251"/>
      <c r="SHX27" s="250"/>
      <c r="SHY27" s="251"/>
      <c r="SHZ27" s="251"/>
      <c r="SIA27" s="251"/>
      <c r="SIB27" s="251"/>
      <c r="SIC27" s="250"/>
      <c r="SID27" s="251"/>
      <c r="SIE27" s="251"/>
      <c r="SIF27" s="251"/>
      <c r="SIG27" s="251"/>
      <c r="SIH27" s="250"/>
      <c r="SII27" s="251"/>
      <c r="SIJ27" s="251"/>
      <c r="SIK27" s="251"/>
      <c r="SIL27" s="251"/>
      <c r="SIM27" s="250"/>
      <c r="SIN27" s="251"/>
      <c r="SIO27" s="251"/>
      <c r="SIP27" s="251"/>
      <c r="SIQ27" s="251"/>
      <c r="SIR27" s="250"/>
      <c r="SIS27" s="251"/>
      <c r="SIT27" s="251"/>
      <c r="SIU27" s="251"/>
      <c r="SIV27" s="251"/>
      <c r="SIW27" s="250"/>
      <c r="SIX27" s="251"/>
      <c r="SIY27" s="251"/>
      <c r="SIZ27" s="251"/>
      <c r="SJA27" s="251"/>
      <c r="SJB27" s="250"/>
      <c r="SJC27" s="251"/>
      <c r="SJD27" s="251"/>
      <c r="SJE27" s="251"/>
      <c r="SJF27" s="251"/>
      <c r="SJG27" s="250"/>
      <c r="SJH27" s="251"/>
      <c r="SJI27" s="251"/>
      <c r="SJJ27" s="251"/>
      <c r="SJK27" s="251"/>
      <c r="SJL27" s="250"/>
      <c r="SJM27" s="251"/>
      <c r="SJN27" s="251"/>
      <c r="SJO27" s="251"/>
      <c r="SJP27" s="251"/>
      <c r="SJQ27" s="250"/>
      <c r="SJR27" s="251"/>
      <c r="SJS27" s="251"/>
      <c r="SJT27" s="251"/>
      <c r="SJU27" s="251"/>
      <c r="SJV27" s="250"/>
      <c r="SJW27" s="251"/>
      <c r="SJX27" s="251"/>
      <c r="SJY27" s="251"/>
      <c r="SJZ27" s="251"/>
      <c r="SKA27" s="250"/>
      <c r="SKB27" s="251"/>
      <c r="SKC27" s="251"/>
      <c r="SKD27" s="251"/>
      <c r="SKE27" s="251"/>
      <c r="SKF27" s="250"/>
      <c r="SKG27" s="251"/>
      <c r="SKH27" s="251"/>
      <c r="SKI27" s="251"/>
      <c r="SKJ27" s="251"/>
      <c r="SKK27" s="250"/>
      <c r="SKL27" s="251"/>
      <c r="SKM27" s="251"/>
      <c r="SKN27" s="251"/>
      <c r="SKO27" s="251"/>
      <c r="SKP27" s="250"/>
      <c r="SKQ27" s="251"/>
      <c r="SKR27" s="251"/>
      <c r="SKS27" s="251"/>
      <c r="SKT27" s="251"/>
      <c r="SKU27" s="250"/>
      <c r="SKV27" s="251"/>
      <c r="SKW27" s="251"/>
      <c r="SKX27" s="251"/>
      <c r="SKY27" s="251"/>
      <c r="SKZ27" s="250"/>
      <c r="SLA27" s="251"/>
      <c r="SLB27" s="251"/>
      <c r="SLC27" s="251"/>
      <c r="SLD27" s="251"/>
      <c r="SLE27" s="250"/>
      <c r="SLF27" s="251"/>
      <c r="SLG27" s="251"/>
      <c r="SLH27" s="251"/>
      <c r="SLI27" s="251"/>
      <c r="SLJ27" s="250"/>
      <c r="SLK27" s="251"/>
      <c r="SLL27" s="251"/>
      <c r="SLM27" s="251"/>
      <c r="SLN27" s="251"/>
      <c r="SLO27" s="250"/>
      <c r="SLP27" s="251"/>
      <c r="SLQ27" s="251"/>
      <c r="SLR27" s="251"/>
      <c r="SLS27" s="251"/>
      <c r="SLT27" s="250"/>
      <c r="SLU27" s="251"/>
      <c r="SLV27" s="251"/>
      <c r="SLW27" s="251"/>
      <c r="SLX27" s="251"/>
      <c r="SLY27" s="250"/>
      <c r="SLZ27" s="251"/>
      <c r="SMA27" s="251"/>
      <c r="SMB27" s="251"/>
      <c r="SMC27" s="251"/>
      <c r="SMD27" s="250"/>
      <c r="SME27" s="251"/>
      <c r="SMF27" s="251"/>
      <c r="SMG27" s="251"/>
      <c r="SMH27" s="251"/>
      <c r="SMI27" s="250"/>
      <c r="SMJ27" s="251"/>
      <c r="SMK27" s="251"/>
      <c r="SML27" s="251"/>
      <c r="SMM27" s="251"/>
      <c r="SMN27" s="250"/>
      <c r="SMO27" s="251"/>
      <c r="SMP27" s="251"/>
      <c r="SMQ27" s="251"/>
      <c r="SMR27" s="251"/>
      <c r="SMS27" s="250"/>
      <c r="SMT27" s="251"/>
      <c r="SMU27" s="251"/>
      <c r="SMV27" s="251"/>
      <c r="SMW27" s="251"/>
      <c r="SMX27" s="250"/>
      <c r="SMY27" s="251"/>
      <c r="SMZ27" s="251"/>
      <c r="SNA27" s="251"/>
      <c r="SNB27" s="251"/>
      <c r="SNC27" s="250"/>
      <c r="SND27" s="251"/>
      <c r="SNE27" s="251"/>
      <c r="SNF27" s="251"/>
      <c r="SNG27" s="251"/>
      <c r="SNH27" s="250"/>
      <c r="SNI27" s="251"/>
      <c r="SNJ27" s="251"/>
      <c r="SNK27" s="251"/>
      <c r="SNL27" s="251"/>
      <c r="SNM27" s="250"/>
      <c r="SNN27" s="251"/>
      <c r="SNO27" s="251"/>
      <c r="SNP27" s="251"/>
      <c r="SNQ27" s="251"/>
      <c r="SNR27" s="250"/>
      <c r="SNS27" s="251"/>
      <c r="SNT27" s="251"/>
      <c r="SNU27" s="251"/>
      <c r="SNV27" s="251"/>
      <c r="SNW27" s="250"/>
      <c r="SNX27" s="251"/>
      <c r="SNY27" s="251"/>
      <c r="SNZ27" s="251"/>
      <c r="SOA27" s="251"/>
      <c r="SOB27" s="250"/>
      <c r="SOC27" s="251"/>
      <c r="SOD27" s="251"/>
      <c r="SOE27" s="251"/>
      <c r="SOF27" s="251"/>
      <c r="SOG27" s="250"/>
      <c r="SOH27" s="251"/>
      <c r="SOI27" s="251"/>
      <c r="SOJ27" s="251"/>
      <c r="SOK27" s="251"/>
      <c r="SOL27" s="250"/>
      <c r="SOM27" s="251"/>
      <c r="SON27" s="251"/>
      <c r="SOO27" s="251"/>
      <c r="SOP27" s="251"/>
      <c r="SOQ27" s="250"/>
      <c r="SOR27" s="251"/>
      <c r="SOS27" s="251"/>
      <c r="SOT27" s="251"/>
      <c r="SOU27" s="251"/>
      <c r="SOV27" s="250"/>
      <c r="SOW27" s="251"/>
      <c r="SOX27" s="251"/>
      <c r="SOY27" s="251"/>
      <c r="SOZ27" s="251"/>
      <c r="SPA27" s="250"/>
      <c r="SPB27" s="251"/>
      <c r="SPC27" s="251"/>
      <c r="SPD27" s="251"/>
      <c r="SPE27" s="251"/>
      <c r="SPF27" s="250"/>
      <c r="SPG27" s="251"/>
      <c r="SPH27" s="251"/>
      <c r="SPI27" s="251"/>
      <c r="SPJ27" s="251"/>
      <c r="SPK27" s="250"/>
      <c r="SPL27" s="251"/>
      <c r="SPM27" s="251"/>
      <c r="SPN27" s="251"/>
      <c r="SPO27" s="251"/>
      <c r="SPP27" s="250"/>
      <c r="SPQ27" s="251"/>
      <c r="SPR27" s="251"/>
      <c r="SPS27" s="251"/>
      <c r="SPT27" s="251"/>
      <c r="SPU27" s="250"/>
      <c r="SPV27" s="251"/>
      <c r="SPW27" s="251"/>
      <c r="SPX27" s="251"/>
      <c r="SPY27" s="251"/>
      <c r="SPZ27" s="250"/>
      <c r="SQA27" s="251"/>
      <c r="SQB27" s="251"/>
      <c r="SQC27" s="251"/>
      <c r="SQD27" s="251"/>
      <c r="SQE27" s="250"/>
      <c r="SQF27" s="251"/>
      <c r="SQG27" s="251"/>
      <c r="SQH27" s="251"/>
      <c r="SQI27" s="251"/>
      <c r="SQJ27" s="250"/>
      <c r="SQK27" s="251"/>
      <c r="SQL27" s="251"/>
      <c r="SQM27" s="251"/>
      <c r="SQN27" s="251"/>
      <c r="SQO27" s="250"/>
      <c r="SQP27" s="251"/>
      <c r="SQQ27" s="251"/>
      <c r="SQR27" s="251"/>
      <c r="SQS27" s="251"/>
      <c r="SQT27" s="250"/>
      <c r="SQU27" s="251"/>
      <c r="SQV27" s="251"/>
      <c r="SQW27" s="251"/>
      <c r="SQX27" s="251"/>
      <c r="SQY27" s="250"/>
      <c r="SQZ27" s="251"/>
      <c r="SRA27" s="251"/>
      <c r="SRB27" s="251"/>
      <c r="SRC27" s="251"/>
      <c r="SRD27" s="250"/>
      <c r="SRE27" s="251"/>
      <c r="SRF27" s="251"/>
      <c r="SRG27" s="251"/>
      <c r="SRH27" s="251"/>
      <c r="SRI27" s="250"/>
      <c r="SRJ27" s="251"/>
      <c r="SRK27" s="251"/>
      <c r="SRL27" s="251"/>
      <c r="SRM27" s="251"/>
      <c r="SRN27" s="250"/>
      <c r="SRO27" s="251"/>
      <c r="SRP27" s="251"/>
      <c r="SRQ27" s="251"/>
      <c r="SRR27" s="251"/>
      <c r="SRS27" s="250"/>
      <c r="SRT27" s="251"/>
      <c r="SRU27" s="251"/>
      <c r="SRV27" s="251"/>
      <c r="SRW27" s="251"/>
      <c r="SRX27" s="250"/>
      <c r="SRY27" s="251"/>
      <c r="SRZ27" s="251"/>
      <c r="SSA27" s="251"/>
      <c r="SSB27" s="251"/>
      <c r="SSC27" s="250"/>
      <c r="SSD27" s="251"/>
      <c r="SSE27" s="251"/>
      <c r="SSF27" s="251"/>
      <c r="SSG27" s="251"/>
      <c r="SSH27" s="250"/>
      <c r="SSI27" s="251"/>
      <c r="SSJ27" s="251"/>
      <c r="SSK27" s="251"/>
      <c r="SSL27" s="251"/>
      <c r="SSM27" s="250"/>
      <c r="SSN27" s="251"/>
      <c r="SSO27" s="251"/>
      <c r="SSP27" s="251"/>
      <c r="SSQ27" s="251"/>
      <c r="SSR27" s="250"/>
      <c r="SSS27" s="251"/>
      <c r="SST27" s="251"/>
      <c r="SSU27" s="251"/>
      <c r="SSV27" s="251"/>
      <c r="SSW27" s="250"/>
      <c r="SSX27" s="251"/>
      <c r="SSY27" s="251"/>
      <c r="SSZ27" s="251"/>
      <c r="STA27" s="251"/>
      <c r="STB27" s="250"/>
      <c r="STC27" s="251"/>
      <c r="STD27" s="251"/>
      <c r="STE27" s="251"/>
      <c r="STF27" s="251"/>
      <c r="STG27" s="250"/>
      <c r="STH27" s="251"/>
      <c r="STI27" s="251"/>
      <c r="STJ27" s="251"/>
      <c r="STK27" s="251"/>
      <c r="STL27" s="250"/>
      <c r="STM27" s="251"/>
      <c r="STN27" s="251"/>
      <c r="STO27" s="251"/>
      <c r="STP27" s="251"/>
      <c r="STQ27" s="250"/>
      <c r="STR27" s="251"/>
      <c r="STS27" s="251"/>
      <c r="STT27" s="251"/>
      <c r="STU27" s="251"/>
      <c r="STV27" s="250"/>
      <c r="STW27" s="251"/>
      <c r="STX27" s="251"/>
      <c r="STY27" s="251"/>
      <c r="STZ27" s="251"/>
      <c r="SUA27" s="250"/>
      <c r="SUB27" s="251"/>
      <c r="SUC27" s="251"/>
      <c r="SUD27" s="251"/>
      <c r="SUE27" s="251"/>
      <c r="SUF27" s="250"/>
      <c r="SUG27" s="251"/>
      <c r="SUH27" s="251"/>
      <c r="SUI27" s="251"/>
      <c r="SUJ27" s="251"/>
      <c r="SUK27" s="250"/>
      <c r="SUL27" s="251"/>
      <c r="SUM27" s="251"/>
      <c r="SUN27" s="251"/>
      <c r="SUO27" s="251"/>
      <c r="SUP27" s="250"/>
      <c r="SUQ27" s="251"/>
      <c r="SUR27" s="251"/>
      <c r="SUS27" s="251"/>
      <c r="SUT27" s="251"/>
      <c r="SUU27" s="250"/>
      <c r="SUV27" s="251"/>
      <c r="SUW27" s="251"/>
      <c r="SUX27" s="251"/>
      <c r="SUY27" s="251"/>
      <c r="SUZ27" s="250"/>
      <c r="SVA27" s="251"/>
      <c r="SVB27" s="251"/>
      <c r="SVC27" s="251"/>
      <c r="SVD27" s="251"/>
      <c r="SVE27" s="250"/>
      <c r="SVF27" s="251"/>
      <c r="SVG27" s="251"/>
      <c r="SVH27" s="251"/>
      <c r="SVI27" s="251"/>
      <c r="SVJ27" s="250"/>
      <c r="SVK27" s="251"/>
      <c r="SVL27" s="251"/>
      <c r="SVM27" s="251"/>
      <c r="SVN27" s="251"/>
      <c r="SVO27" s="250"/>
      <c r="SVP27" s="251"/>
      <c r="SVQ27" s="251"/>
      <c r="SVR27" s="251"/>
      <c r="SVS27" s="251"/>
      <c r="SVT27" s="250"/>
      <c r="SVU27" s="251"/>
      <c r="SVV27" s="251"/>
      <c r="SVW27" s="251"/>
      <c r="SVX27" s="251"/>
      <c r="SVY27" s="250"/>
      <c r="SVZ27" s="251"/>
      <c r="SWA27" s="251"/>
      <c r="SWB27" s="251"/>
      <c r="SWC27" s="251"/>
      <c r="SWD27" s="250"/>
      <c r="SWE27" s="251"/>
      <c r="SWF27" s="251"/>
      <c r="SWG27" s="251"/>
      <c r="SWH27" s="251"/>
      <c r="SWI27" s="250"/>
      <c r="SWJ27" s="251"/>
      <c r="SWK27" s="251"/>
      <c r="SWL27" s="251"/>
      <c r="SWM27" s="251"/>
      <c r="SWN27" s="250"/>
      <c r="SWO27" s="251"/>
      <c r="SWP27" s="251"/>
      <c r="SWQ27" s="251"/>
      <c r="SWR27" s="251"/>
      <c r="SWS27" s="250"/>
      <c r="SWT27" s="251"/>
      <c r="SWU27" s="251"/>
      <c r="SWV27" s="251"/>
      <c r="SWW27" s="251"/>
      <c r="SWX27" s="250"/>
      <c r="SWY27" s="251"/>
      <c r="SWZ27" s="251"/>
      <c r="SXA27" s="251"/>
      <c r="SXB27" s="251"/>
      <c r="SXC27" s="250"/>
      <c r="SXD27" s="251"/>
      <c r="SXE27" s="251"/>
      <c r="SXF27" s="251"/>
      <c r="SXG27" s="251"/>
      <c r="SXH27" s="250"/>
      <c r="SXI27" s="251"/>
      <c r="SXJ27" s="251"/>
      <c r="SXK27" s="251"/>
      <c r="SXL27" s="251"/>
      <c r="SXM27" s="250"/>
      <c r="SXN27" s="251"/>
      <c r="SXO27" s="251"/>
      <c r="SXP27" s="251"/>
      <c r="SXQ27" s="251"/>
      <c r="SXR27" s="250"/>
      <c r="SXS27" s="251"/>
      <c r="SXT27" s="251"/>
      <c r="SXU27" s="251"/>
      <c r="SXV27" s="251"/>
      <c r="SXW27" s="250"/>
      <c r="SXX27" s="251"/>
      <c r="SXY27" s="251"/>
      <c r="SXZ27" s="251"/>
      <c r="SYA27" s="251"/>
      <c r="SYB27" s="250"/>
      <c r="SYC27" s="251"/>
      <c r="SYD27" s="251"/>
      <c r="SYE27" s="251"/>
      <c r="SYF27" s="251"/>
      <c r="SYG27" s="250"/>
      <c r="SYH27" s="251"/>
      <c r="SYI27" s="251"/>
      <c r="SYJ27" s="251"/>
      <c r="SYK27" s="251"/>
      <c r="SYL27" s="250"/>
      <c r="SYM27" s="251"/>
      <c r="SYN27" s="251"/>
      <c r="SYO27" s="251"/>
      <c r="SYP27" s="251"/>
      <c r="SYQ27" s="250"/>
      <c r="SYR27" s="251"/>
      <c r="SYS27" s="251"/>
      <c r="SYT27" s="251"/>
      <c r="SYU27" s="251"/>
      <c r="SYV27" s="250"/>
      <c r="SYW27" s="251"/>
      <c r="SYX27" s="251"/>
      <c r="SYY27" s="251"/>
      <c r="SYZ27" s="251"/>
      <c r="SZA27" s="250"/>
      <c r="SZB27" s="251"/>
      <c r="SZC27" s="251"/>
      <c r="SZD27" s="251"/>
      <c r="SZE27" s="251"/>
      <c r="SZF27" s="250"/>
      <c r="SZG27" s="251"/>
      <c r="SZH27" s="251"/>
      <c r="SZI27" s="251"/>
      <c r="SZJ27" s="251"/>
      <c r="SZK27" s="250"/>
      <c r="SZL27" s="251"/>
      <c r="SZM27" s="251"/>
      <c r="SZN27" s="251"/>
      <c r="SZO27" s="251"/>
      <c r="SZP27" s="250"/>
      <c r="SZQ27" s="251"/>
      <c r="SZR27" s="251"/>
      <c r="SZS27" s="251"/>
      <c r="SZT27" s="251"/>
      <c r="SZU27" s="250"/>
      <c r="SZV27" s="251"/>
      <c r="SZW27" s="251"/>
      <c r="SZX27" s="251"/>
      <c r="SZY27" s="251"/>
      <c r="SZZ27" s="250"/>
      <c r="TAA27" s="251"/>
      <c r="TAB27" s="251"/>
      <c r="TAC27" s="251"/>
      <c r="TAD27" s="251"/>
      <c r="TAE27" s="250"/>
      <c r="TAF27" s="251"/>
      <c r="TAG27" s="251"/>
      <c r="TAH27" s="251"/>
      <c r="TAI27" s="251"/>
      <c r="TAJ27" s="250"/>
      <c r="TAK27" s="251"/>
      <c r="TAL27" s="251"/>
      <c r="TAM27" s="251"/>
      <c r="TAN27" s="251"/>
      <c r="TAO27" s="250"/>
      <c r="TAP27" s="251"/>
      <c r="TAQ27" s="251"/>
      <c r="TAR27" s="251"/>
      <c r="TAS27" s="251"/>
      <c r="TAT27" s="250"/>
      <c r="TAU27" s="251"/>
      <c r="TAV27" s="251"/>
      <c r="TAW27" s="251"/>
      <c r="TAX27" s="251"/>
      <c r="TAY27" s="250"/>
      <c r="TAZ27" s="251"/>
      <c r="TBA27" s="251"/>
      <c r="TBB27" s="251"/>
      <c r="TBC27" s="251"/>
      <c r="TBD27" s="250"/>
      <c r="TBE27" s="251"/>
      <c r="TBF27" s="251"/>
      <c r="TBG27" s="251"/>
      <c r="TBH27" s="251"/>
      <c r="TBI27" s="250"/>
      <c r="TBJ27" s="251"/>
      <c r="TBK27" s="251"/>
      <c r="TBL27" s="251"/>
      <c r="TBM27" s="251"/>
      <c r="TBN27" s="250"/>
      <c r="TBO27" s="251"/>
      <c r="TBP27" s="251"/>
      <c r="TBQ27" s="251"/>
      <c r="TBR27" s="251"/>
      <c r="TBS27" s="250"/>
      <c r="TBT27" s="251"/>
      <c r="TBU27" s="251"/>
      <c r="TBV27" s="251"/>
      <c r="TBW27" s="251"/>
      <c r="TBX27" s="250"/>
      <c r="TBY27" s="251"/>
      <c r="TBZ27" s="251"/>
      <c r="TCA27" s="251"/>
      <c r="TCB27" s="251"/>
      <c r="TCC27" s="250"/>
      <c r="TCD27" s="251"/>
      <c r="TCE27" s="251"/>
      <c r="TCF27" s="251"/>
      <c r="TCG27" s="251"/>
      <c r="TCH27" s="250"/>
      <c r="TCI27" s="251"/>
      <c r="TCJ27" s="251"/>
      <c r="TCK27" s="251"/>
      <c r="TCL27" s="251"/>
      <c r="TCM27" s="250"/>
      <c r="TCN27" s="251"/>
      <c r="TCO27" s="251"/>
      <c r="TCP27" s="251"/>
      <c r="TCQ27" s="251"/>
      <c r="TCR27" s="250"/>
      <c r="TCS27" s="251"/>
      <c r="TCT27" s="251"/>
      <c r="TCU27" s="251"/>
      <c r="TCV27" s="251"/>
      <c r="TCW27" s="250"/>
      <c r="TCX27" s="251"/>
      <c r="TCY27" s="251"/>
      <c r="TCZ27" s="251"/>
      <c r="TDA27" s="251"/>
      <c r="TDB27" s="250"/>
      <c r="TDC27" s="251"/>
      <c r="TDD27" s="251"/>
      <c r="TDE27" s="251"/>
      <c r="TDF27" s="251"/>
      <c r="TDG27" s="250"/>
      <c r="TDH27" s="251"/>
      <c r="TDI27" s="251"/>
      <c r="TDJ27" s="251"/>
      <c r="TDK27" s="251"/>
      <c r="TDL27" s="250"/>
      <c r="TDM27" s="251"/>
      <c r="TDN27" s="251"/>
      <c r="TDO27" s="251"/>
      <c r="TDP27" s="251"/>
      <c r="TDQ27" s="250"/>
      <c r="TDR27" s="251"/>
      <c r="TDS27" s="251"/>
      <c r="TDT27" s="251"/>
      <c r="TDU27" s="251"/>
      <c r="TDV27" s="250"/>
      <c r="TDW27" s="251"/>
      <c r="TDX27" s="251"/>
      <c r="TDY27" s="251"/>
      <c r="TDZ27" s="251"/>
      <c r="TEA27" s="250"/>
      <c r="TEB27" s="251"/>
      <c r="TEC27" s="251"/>
      <c r="TED27" s="251"/>
      <c r="TEE27" s="251"/>
      <c r="TEF27" s="250"/>
      <c r="TEG27" s="251"/>
      <c r="TEH27" s="251"/>
      <c r="TEI27" s="251"/>
      <c r="TEJ27" s="251"/>
      <c r="TEK27" s="250"/>
      <c r="TEL27" s="251"/>
      <c r="TEM27" s="251"/>
      <c r="TEN27" s="251"/>
      <c r="TEO27" s="251"/>
      <c r="TEP27" s="250"/>
      <c r="TEQ27" s="251"/>
      <c r="TER27" s="251"/>
      <c r="TES27" s="251"/>
      <c r="TET27" s="251"/>
      <c r="TEU27" s="250"/>
      <c r="TEV27" s="251"/>
      <c r="TEW27" s="251"/>
      <c r="TEX27" s="251"/>
      <c r="TEY27" s="251"/>
      <c r="TEZ27" s="250"/>
      <c r="TFA27" s="251"/>
      <c r="TFB27" s="251"/>
      <c r="TFC27" s="251"/>
      <c r="TFD27" s="251"/>
      <c r="TFE27" s="250"/>
      <c r="TFF27" s="251"/>
      <c r="TFG27" s="251"/>
      <c r="TFH27" s="251"/>
      <c r="TFI27" s="251"/>
      <c r="TFJ27" s="250"/>
      <c r="TFK27" s="251"/>
      <c r="TFL27" s="251"/>
      <c r="TFM27" s="251"/>
      <c r="TFN27" s="251"/>
      <c r="TFO27" s="250"/>
      <c r="TFP27" s="251"/>
      <c r="TFQ27" s="251"/>
      <c r="TFR27" s="251"/>
      <c r="TFS27" s="251"/>
      <c r="TFT27" s="250"/>
      <c r="TFU27" s="251"/>
      <c r="TFV27" s="251"/>
      <c r="TFW27" s="251"/>
      <c r="TFX27" s="251"/>
      <c r="TFY27" s="250"/>
      <c r="TFZ27" s="251"/>
      <c r="TGA27" s="251"/>
      <c r="TGB27" s="251"/>
      <c r="TGC27" s="251"/>
      <c r="TGD27" s="250"/>
      <c r="TGE27" s="251"/>
      <c r="TGF27" s="251"/>
      <c r="TGG27" s="251"/>
      <c r="TGH27" s="251"/>
      <c r="TGI27" s="250"/>
      <c r="TGJ27" s="251"/>
      <c r="TGK27" s="251"/>
      <c r="TGL27" s="251"/>
      <c r="TGM27" s="251"/>
      <c r="TGN27" s="250"/>
      <c r="TGO27" s="251"/>
      <c r="TGP27" s="251"/>
      <c r="TGQ27" s="251"/>
      <c r="TGR27" s="251"/>
      <c r="TGS27" s="250"/>
      <c r="TGT27" s="251"/>
      <c r="TGU27" s="251"/>
      <c r="TGV27" s="251"/>
      <c r="TGW27" s="251"/>
      <c r="TGX27" s="250"/>
      <c r="TGY27" s="251"/>
      <c r="TGZ27" s="251"/>
      <c r="THA27" s="251"/>
      <c r="THB27" s="251"/>
      <c r="THC27" s="250"/>
      <c r="THD27" s="251"/>
      <c r="THE27" s="251"/>
      <c r="THF27" s="251"/>
      <c r="THG27" s="251"/>
      <c r="THH27" s="250"/>
      <c r="THI27" s="251"/>
      <c r="THJ27" s="251"/>
      <c r="THK27" s="251"/>
      <c r="THL27" s="251"/>
      <c r="THM27" s="250"/>
      <c r="THN27" s="251"/>
      <c r="THO27" s="251"/>
      <c r="THP27" s="251"/>
      <c r="THQ27" s="251"/>
      <c r="THR27" s="250"/>
      <c r="THS27" s="251"/>
      <c r="THT27" s="251"/>
      <c r="THU27" s="251"/>
      <c r="THV27" s="251"/>
      <c r="THW27" s="250"/>
      <c r="THX27" s="251"/>
      <c r="THY27" s="251"/>
      <c r="THZ27" s="251"/>
      <c r="TIA27" s="251"/>
      <c r="TIB27" s="250"/>
      <c r="TIC27" s="251"/>
      <c r="TID27" s="251"/>
      <c r="TIE27" s="251"/>
      <c r="TIF27" s="251"/>
      <c r="TIG27" s="250"/>
      <c r="TIH27" s="251"/>
      <c r="TII27" s="251"/>
      <c r="TIJ27" s="251"/>
      <c r="TIK27" s="251"/>
      <c r="TIL27" s="250"/>
      <c r="TIM27" s="251"/>
      <c r="TIN27" s="251"/>
      <c r="TIO27" s="251"/>
      <c r="TIP27" s="251"/>
      <c r="TIQ27" s="250"/>
      <c r="TIR27" s="251"/>
      <c r="TIS27" s="251"/>
      <c r="TIT27" s="251"/>
      <c r="TIU27" s="251"/>
      <c r="TIV27" s="250"/>
      <c r="TIW27" s="251"/>
      <c r="TIX27" s="251"/>
      <c r="TIY27" s="251"/>
      <c r="TIZ27" s="251"/>
      <c r="TJA27" s="250"/>
      <c r="TJB27" s="251"/>
      <c r="TJC27" s="251"/>
      <c r="TJD27" s="251"/>
      <c r="TJE27" s="251"/>
      <c r="TJF27" s="250"/>
      <c r="TJG27" s="251"/>
      <c r="TJH27" s="251"/>
      <c r="TJI27" s="251"/>
      <c r="TJJ27" s="251"/>
      <c r="TJK27" s="250"/>
      <c r="TJL27" s="251"/>
      <c r="TJM27" s="251"/>
      <c r="TJN27" s="251"/>
      <c r="TJO27" s="251"/>
      <c r="TJP27" s="250"/>
      <c r="TJQ27" s="251"/>
      <c r="TJR27" s="251"/>
      <c r="TJS27" s="251"/>
      <c r="TJT27" s="251"/>
      <c r="TJU27" s="250"/>
      <c r="TJV27" s="251"/>
      <c r="TJW27" s="251"/>
      <c r="TJX27" s="251"/>
      <c r="TJY27" s="251"/>
      <c r="TJZ27" s="250"/>
      <c r="TKA27" s="251"/>
      <c r="TKB27" s="251"/>
      <c r="TKC27" s="251"/>
      <c r="TKD27" s="251"/>
      <c r="TKE27" s="250"/>
      <c r="TKF27" s="251"/>
      <c r="TKG27" s="251"/>
      <c r="TKH27" s="251"/>
      <c r="TKI27" s="251"/>
      <c r="TKJ27" s="250"/>
      <c r="TKK27" s="251"/>
      <c r="TKL27" s="251"/>
      <c r="TKM27" s="251"/>
      <c r="TKN27" s="251"/>
      <c r="TKO27" s="250"/>
      <c r="TKP27" s="251"/>
      <c r="TKQ27" s="251"/>
      <c r="TKR27" s="251"/>
      <c r="TKS27" s="251"/>
      <c r="TKT27" s="250"/>
      <c r="TKU27" s="251"/>
      <c r="TKV27" s="251"/>
      <c r="TKW27" s="251"/>
      <c r="TKX27" s="251"/>
      <c r="TKY27" s="250"/>
      <c r="TKZ27" s="251"/>
      <c r="TLA27" s="251"/>
      <c r="TLB27" s="251"/>
      <c r="TLC27" s="251"/>
      <c r="TLD27" s="250"/>
      <c r="TLE27" s="251"/>
      <c r="TLF27" s="251"/>
      <c r="TLG27" s="251"/>
      <c r="TLH27" s="251"/>
      <c r="TLI27" s="250"/>
      <c r="TLJ27" s="251"/>
      <c r="TLK27" s="251"/>
      <c r="TLL27" s="251"/>
      <c r="TLM27" s="251"/>
      <c r="TLN27" s="250"/>
      <c r="TLO27" s="251"/>
      <c r="TLP27" s="251"/>
      <c r="TLQ27" s="251"/>
      <c r="TLR27" s="251"/>
      <c r="TLS27" s="250"/>
      <c r="TLT27" s="251"/>
      <c r="TLU27" s="251"/>
      <c r="TLV27" s="251"/>
      <c r="TLW27" s="251"/>
      <c r="TLX27" s="250"/>
      <c r="TLY27" s="251"/>
      <c r="TLZ27" s="251"/>
      <c r="TMA27" s="251"/>
      <c r="TMB27" s="251"/>
      <c r="TMC27" s="250"/>
      <c r="TMD27" s="251"/>
      <c r="TME27" s="251"/>
      <c r="TMF27" s="251"/>
      <c r="TMG27" s="251"/>
      <c r="TMH27" s="250"/>
      <c r="TMI27" s="251"/>
      <c r="TMJ27" s="251"/>
      <c r="TMK27" s="251"/>
      <c r="TML27" s="251"/>
      <c r="TMM27" s="250"/>
      <c r="TMN27" s="251"/>
      <c r="TMO27" s="251"/>
      <c r="TMP27" s="251"/>
      <c r="TMQ27" s="251"/>
      <c r="TMR27" s="250"/>
      <c r="TMS27" s="251"/>
      <c r="TMT27" s="251"/>
      <c r="TMU27" s="251"/>
      <c r="TMV27" s="251"/>
      <c r="TMW27" s="250"/>
      <c r="TMX27" s="251"/>
      <c r="TMY27" s="251"/>
      <c r="TMZ27" s="251"/>
      <c r="TNA27" s="251"/>
      <c r="TNB27" s="250"/>
      <c r="TNC27" s="251"/>
      <c r="TND27" s="251"/>
      <c r="TNE27" s="251"/>
      <c r="TNF27" s="251"/>
      <c r="TNG27" s="250"/>
      <c r="TNH27" s="251"/>
      <c r="TNI27" s="251"/>
      <c r="TNJ27" s="251"/>
      <c r="TNK27" s="251"/>
      <c r="TNL27" s="250"/>
      <c r="TNM27" s="251"/>
      <c r="TNN27" s="251"/>
      <c r="TNO27" s="251"/>
      <c r="TNP27" s="251"/>
      <c r="TNQ27" s="250"/>
      <c r="TNR27" s="251"/>
      <c r="TNS27" s="251"/>
      <c r="TNT27" s="251"/>
      <c r="TNU27" s="251"/>
      <c r="TNV27" s="250"/>
      <c r="TNW27" s="251"/>
      <c r="TNX27" s="251"/>
      <c r="TNY27" s="251"/>
      <c r="TNZ27" s="251"/>
      <c r="TOA27" s="250"/>
      <c r="TOB27" s="251"/>
      <c r="TOC27" s="251"/>
      <c r="TOD27" s="251"/>
      <c r="TOE27" s="251"/>
      <c r="TOF27" s="250"/>
      <c r="TOG27" s="251"/>
      <c r="TOH27" s="251"/>
      <c r="TOI27" s="251"/>
      <c r="TOJ27" s="251"/>
      <c r="TOK27" s="250"/>
      <c r="TOL27" s="251"/>
      <c r="TOM27" s="251"/>
      <c r="TON27" s="251"/>
      <c r="TOO27" s="251"/>
      <c r="TOP27" s="250"/>
      <c r="TOQ27" s="251"/>
      <c r="TOR27" s="251"/>
      <c r="TOS27" s="251"/>
      <c r="TOT27" s="251"/>
      <c r="TOU27" s="250"/>
      <c r="TOV27" s="251"/>
      <c r="TOW27" s="251"/>
      <c r="TOX27" s="251"/>
      <c r="TOY27" s="251"/>
      <c r="TOZ27" s="250"/>
      <c r="TPA27" s="251"/>
      <c r="TPB27" s="251"/>
      <c r="TPC27" s="251"/>
      <c r="TPD27" s="251"/>
      <c r="TPE27" s="250"/>
      <c r="TPF27" s="251"/>
      <c r="TPG27" s="251"/>
      <c r="TPH27" s="251"/>
      <c r="TPI27" s="251"/>
      <c r="TPJ27" s="250"/>
      <c r="TPK27" s="251"/>
      <c r="TPL27" s="251"/>
      <c r="TPM27" s="251"/>
      <c r="TPN27" s="251"/>
      <c r="TPO27" s="250"/>
      <c r="TPP27" s="251"/>
      <c r="TPQ27" s="251"/>
      <c r="TPR27" s="251"/>
      <c r="TPS27" s="251"/>
      <c r="TPT27" s="250"/>
      <c r="TPU27" s="251"/>
      <c r="TPV27" s="251"/>
      <c r="TPW27" s="251"/>
      <c r="TPX27" s="251"/>
      <c r="TPY27" s="250"/>
      <c r="TPZ27" s="251"/>
      <c r="TQA27" s="251"/>
      <c r="TQB27" s="251"/>
      <c r="TQC27" s="251"/>
      <c r="TQD27" s="250"/>
      <c r="TQE27" s="251"/>
      <c r="TQF27" s="251"/>
      <c r="TQG27" s="251"/>
      <c r="TQH27" s="251"/>
      <c r="TQI27" s="250"/>
      <c r="TQJ27" s="251"/>
      <c r="TQK27" s="251"/>
      <c r="TQL27" s="251"/>
      <c r="TQM27" s="251"/>
      <c r="TQN27" s="250"/>
      <c r="TQO27" s="251"/>
      <c r="TQP27" s="251"/>
      <c r="TQQ27" s="251"/>
      <c r="TQR27" s="251"/>
      <c r="TQS27" s="250"/>
      <c r="TQT27" s="251"/>
      <c r="TQU27" s="251"/>
      <c r="TQV27" s="251"/>
      <c r="TQW27" s="251"/>
      <c r="TQX27" s="250"/>
      <c r="TQY27" s="251"/>
      <c r="TQZ27" s="251"/>
      <c r="TRA27" s="251"/>
      <c r="TRB27" s="251"/>
      <c r="TRC27" s="250"/>
      <c r="TRD27" s="251"/>
      <c r="TRE27" s="251"/>
      <c r="TRF27" s="251"/>
      <c r="TRG27" s="251"/>
      <c r="TRH27" s="250"/>
      <c r="TRI27" s="251"/>
      <c r="TRJ27" s="251"/>
      <c r="TRK27" s="251"/>
      <c r="TRL27" s="251"/>
      <c r="TRM27" s="250"/>
      <c r="TRN27" s="251"/>
      <c r="TRO27" s="251"/>
      <c r="TRP27" s="251"/>
      <c r="TRQ27" s="251"/>
      <c r="TRR27" s="250"/>
      <c r="TRS27" s="251"/>
      <c r="TRT27" s="251"/>
      <c r="TRU27" s="251"/>
      <c r="TRV27" s="251"/>
      <c r="TRW27" s="250"/>
      <c r="TRX27" s="251"/>
      <c r="TRY27" s="251"/>
      <c r="TRZ27" s="251"/>
      <c r="TSA27" s="251"/>
      <c r="TSB27" s="250"/>
      <c r="TSC27" s="251"/>
      <c r="TSD27" s="251"/>
      <c r="TSE27" s="251"/>
      <c r="TSF27" s="251"/>
      <c r="TSG27" s="250"/>
      <c r="TSH27" s="251"/>
      <c r="TSI27" s="251"/>
      <c r="TSJ27" s="251"/>
      <c r="TSK27" s="251"/>
      <c r="TSL27" s="250"/>
      <c r="TSM27" s="251"/>
      <c r="TSN27" s="251"/>
      <c r="TSO27" s="251"/>
      <c r="TSP27" s="251"/>
      <c r="TSQ27" s="250"/>
      <c r="TSR27" s="251"/>
      <c r="TSS27" s="251"/>
      <c r="TST27" s="251"/>
      <c r="TSU27" s="251"/>
      <c r="TSV27" s="250"/>
      <c r="TSW27" s="251"/>
      <c r="TSX27" s="251"/>
      <c r="TSY27" s="251"/>
      <c r="TSZ27" s="251"/>
      <c r="TTA27" s="250"/>
      <c r="TTB27" s="251"/>
      <c r="TTC27" s="251"/>
      <c r="TTD27" s="251"/>
      <c r="TTE27" s="251"/>
      <c r="TTF27" s="250"/>
      <c r="TTG27" s="251"/>
      <c r="TTH27" s="251"/>
      <c r="TTI27" s="251"/>
      <c r="TTJ27" s="251"/>
      <c r="TTK27" s="250"/>
      <c r="TTL27" s="251"/>
      <c r="TTM27" s="251"/>
      <c r="TTN27" s="251"/>
      <c r="TTO27" s="251"/>
      <c r="TTP27" s="250"/>
      <c r="TTQ27" s="251"/>
      <c r="TTR27" s="251"/>
      <c r="TTS27" s="251"/>
      <c r="TTT27" s="251"/>
      <c r="TTU27" s="250"/>
      <c r="TTV27" s="251"/>
      <c r="TTW27" s="251"/>
      <c r="TTX27" s="251"/>
      <c r="TTY27" s="251"/>
      <c r="TTZ27" s="250"/>
      <c r="TUA27" s="251"/>
      <c r="TUB27" s="251"/>
      <c r="TUC27" s="251"/>
      <c r="TUD27" s="251"/>
      <c r="TUE27" s="250"/>
      <c r="TUF27" s="251"/>
      <c r="TUG27" s="251"/>
      <c r="TUH27" s="251"/>
      <c r="TUI27" s="251"/>
      <c r="TUJ27" s="250"/>
      <c r="TUK27" s="251"/>
      <c r="TUL27" s="251"/>
      <c r="TUM27" s="251"/>
      <c r="TUN27" s="251"/>
      <c r="TUO27" s="250"/>
      <c r="TUP27" s="251"/>
      <c r="TUQ27" s="251"/>
      <c r="TUR27" s="251"/>
      <c r="TUS27" s="251"/>
      <c r="TUT27" s="250"/>
      <c r="TUU27" s="251"/>
      <c r="TUV27" s="251"/>
      <c r="TUW27" s="251"/>
      <c r="TUX27" s="251"/>
      <c r="TUY27" s="250"/>
      <c r="TUZ27" s="251"/>
      <c r="TVA27" s="251"/>
      <c r="TVB27" s="251"/>
      <c r="TVC27" s="251"/>
      <c r="TVD27" s="250"/>
      <c r="TVE27" s="251"/>
      <c r="TVF27" s="251"/>
      <c r="TVG27" s="251"/>
      <c r="TVH27" s="251"/>
      <c r="TVI27" s="250"/>
      <c r="TVJ27" s="251"/>
      <c r="TVK27" s="251"/>
      <c r="TVL27" s="251"/>
      <c r="TVM27" s="251"/>
      <c r="TVN27" s="250"/>
      <c r="TVO27" s="251"/>
      <c r="TVP27" s="251"/>
      <c r="TVQ27" s="251"/>
      <c r="TVR27" s="251"/>
      <c r="TVS27" s="250"/>
      <c r="TVT27" s="251"/>
      <c r="TVU27" s="251"/>
      <c r="TVV27" s="251"/>
      <c r="TVW27" s="251"/>
      <c r="TVX27" s="250"/>
      <c r="TVY27" s="251"/>
      <c r="TVZ27" s="251"/>
      <c r="TWA27" s="251"/>
      <c r="TWB27" s="251"/>
      <c r="TWC27" s="250"/>
      <c r="TWD27" s="251"/>
      <c r="TWE27" s="251"/>
      <c r="TWF27" s="251"/>
      <c r="TWG27" s="251"/>
      <c r="TWH27" s="250"/>
      <c r="TWI27" s="251"/>
      <c r="TWJ27" s="251"/>
      <c r="TWK27" s="251"/>
      <c r="TWL27" s="251"/>
      <c r="TWM27" s="250"/>
      <c r="TWN27" s="251"/>
      <c r="TWO27" s="251"/>
      <c r="TWP27" s="251"/>
      <c r="TWQ27" s="251"/>
      <c r="TWR27" s="250"/>
      <c r="TWS27" s="251"/>
      <c r="TWT27" s="251"/>
      <c r="TWU27" s="251"/>
      <c r="TWV27" s="251"/>
      <c r="TWW27" s="250"/>
      <c r="TWX27" s="251"/>
      <c r="TWY27" s="251"/>
      <c r="TWZ27" s="251"/>
      <c r="TXA27" s="251"/>
      <c r="TXB27" s="250"/>
      <c r="TXC27" s="251"/>
      <c r="TXD27" s="251"/>
      <c r="TXE27" s="251"/>
      <c r="TXF27" s="251"/>
      <c r="TXG27" s="250"/>
      <c r="TXH27" s="251"/>
      <c r="TXI27" s="251"/>
      <c r="TXJ27" s="251"/>
      <c r="TXK27" s="251"/>
      <c r="TXL27" s="250"/>
      <c r="TXM27" s="251"/>
      <c r="TXN27" s="251"/>
      <c r="TXO27" s="251"/>
      <c r="TXP27" s="251"/>
      <c r="TXQ27" s="250"/>
      <c r="TXR27" s="251"/>
      <c r="TXS27" s="251"/>
      <c r="TXT27" s="251"/>
      <c r="TXU27" s="251"/>
      <c r="TXV27" s="250"/>
      <c r="TXW27" s="251"/>
      <c r="TXX27" s="251"/>
      <c r="TXY27" s="251"/>
      <c r="TXZ27" s="251"/>
      <c r="TYA27" s="250"/>
      <c r="TYB27" s="251"/>
      <c r="TYC27" s="251"/>
      <c r="TYD27" s="251"/>
      <c r="TYE27" s="251"/>
      <c r="TYF27" s="250"/>
      <c r="TYG27" s="251"/>
      <c r="TYH27" s="251"/>
      <c r="TYI27" s="251"/>
      <c r="TYJ27" s="251"/>
      <c r="TYK27" s="250"/>
      <c r="TYL27" s="251"/>
      <c r="TYM27" s="251"/>
      <c r="TYN27" s="251"/>
      <c r="TYO27" s="251"/>
      <c r="TYP27" s="250"/>
      <c r="TYQ27" s="251"/>
      <c r="TYR27" s="251"/>
      <c r="TYS27" s="251"/>
      <c r="TYT27" s="251"/>
      <c r="TYU27" s="250"/>
      <c r="TYV27" s="251"/>
      <c r="TYW27" s="251"/>
      <c r="TYX27" s="251"/>
      <c r="TYY27" s="251"/>
      <c r="TYZ27" s="250"/>
      <c r="TZA27" s="251"/>
      <c r="TZB27" s="251"/>
      <c r="TZC27" s="251"/>
      <c r="TZD27" s="251"/>
      <c r="TZE27" s="250"/>
      <c r="TZF27" s="251"/>
      <c r="TZG27" s="251"/>
      <c r="TZH27" s="251"/>
      <c r="TZI27" s="251"/>
      <c r="TZJ27" s="250"/>
      <c r="TZK27" s="251"/>
      <c r="TZL27" s="251"/>
      <c r="TZM27" s="251"/>
      <c r="TZN27" s="251"/>
      <c r="TZO27" s="250"/>
      <c r="TZP27" s="251"/>
      <c r="TZQ27" s="251"/>
      <c r="TZR27" s="251"/>
      <c r="TZS27" s="251"/>
      <c r="TZT27" s="250"/>
      <c r="TZU27" s="251"/>
      <c r="TZV27" s="251"/>
      <c r="TZW27" s="251"/>
      <c r="TZX27" s="251"/>
      <c r="TZY27" s="250"/>
      <c r="TZZ27" s="251"/>
      <c r="UAA27" s="251"/>
      <c r="UAB27" s="251"/>
      <c r="UAC27" s="251"/>
      <c r="UAD27" s="250"/>
      <c r="UAE27" s="251"/>
      <c r="UAF27" s="251"/>
      <c r="UAG27" s="251"/>
      <c r="UAH27" s="251"/>
      <c r="UAI27" s="250"/>
      <c r="UAJ27" s="251"/>
      <c r="UAK27" s="251"/>
      <c r="UAL27" s="251"/>
      <c r="UAM27" s="251"/>
      <c r="UAN27" s="250"/>
      <c r="UAO27" s="251"/>
      <c r="UAP27" s="251"/>
      <c r="UAQ27" s="251"/>
      <c r="UAR27" s="251"/>
      <c r="UAS27" s="250"/>
      <c r="UAT27" s="251"/>
      <c r="UAU27" s="251"/>
      <c r="UAV27" s="251"/>
      <c r="UAW27" s="251"/>
      <c r="UAX27" s="250"/>
      <c r="UAY27" s="251"/>
      <c r="UAZ27" s="251"/>
      <c r="UBA27" s="251"/>
      <c r="UBB27" s="251"/>
      <c r="UBC27" s="250"/>
      <c r="UBD27" s="251"/>
      <c r="UBE27" s="251"/>
      <c r="UBF27" s="251"/>
      <c r="UBG27" s="251"/>
      <c r="UBH27" s="250"/>
      <c r="UBI27" s="251"/>
      <c r="UBJ27" s="251"/>
      <c r="UBK27" s="251"/>
      <c r="UBL27" s="251"/>
      <c r="UBM27" s="250"/>
      <c r="UBN27" s="251"/>
      <c r="UBO27" s="251"/>
      <c r="UBP27" s="251"/>
      <c r="UBQ27" s="251"/>
      <c r="UBR27" s="250"/>
      <c r="UBS27" s="251"/>
      <c r="UBT27" s="251"/>
      <c r="UBU27" s="251"/>
      <c r="UBV27" s="251"/>
      <c r="UBW27" s="250"/>
      <c r="UBX27" s="251"/>
      <c r="UBY27" s="251"/>
      <c r="UBZ27" s="251"/>
      <c r="UCA27" s="251"/>
      <c r="UCB27" s="250"/>
      <c r="UCC27" s="251"/>
      <c r="UCD27" s="251"/>
      <c r="UCE27" s="251"/>
      <c r="UCF27" s="251"/>
      <c r="UCG27" s="250"/>
      <c r="UCH27" s="251"/>
      <c r="UCI27" s="251"/>
      <c r="UCJ27" s="251"/>
      <c r="UCK27" s="251"/>
      <c r="UCL27" s="250"/>
      <c r="UCM27" s="251"/>
      <c r="UCN27" s="251"/>
      <c r="UCO27" s="251"/>
      <c r="UCP27" s="251"/>
      <c r="UCQ27" s="250"/>
      <c r="UCR27" s="251"/>
      <c r="UCS27" s="251"/>
      <c r="UCT27" s="251"/>
      <c r="UCU27" s="251"/>
      <c r="UCV27" s="250"/>
      <c r="UCW27" s="251"/>
      <c r="UCX27" s="251"/>
      <c r="UCY27" s="251"/>
      <c r="UCZ27" s="251"/>
      <c r="UDA27" s="250"/>
      <c r="UDB27" s="251"/>
      <c r="UDC27" s="251"/>
      <c r="UDD27" s="251"/>
      <c r="UDE27" s="251"/>
      <c r="UDF27" s="250"/>
      <c r="UDG27" s="251"/>
      <c r="UDH27" s="251"/>
      <c r="UDI27" s="251"/>
      <c r="UDJ27" s="251"/>
      <c r="UDK27" s="250"/>
      <c r="UDL27" s="251"/>
      <c r="UDM27" s="251"/>
      <c r="UDN27" s="251"/>
      <c r="UDO27" s="251"/>
      <c r="UDP27" s="250"/>
      <c r="UDQ27" s="251"/>
      <c r="UDR27" s="251"/>
      <c r="UDS27" s="251"/>
      <c r="UDT27" s="251"/>
      <c r="UDU27" s="250"/>
      <c r="UDV27" s="251"/>
      <c r="UDW27" s="251"/>
      <c r="UDX27" s="251"/>
      <c r="UDY27" s="251"/>
      <c r="UDZ27" s="250"/>
      <c r="UEA27" s="251"/>
      <c r="UEB27" s="251"/>
      <c r="UEC27" s="251"/>
      <c r="UED27" s="251"/>
      <c r="UEE27" s="250"/>
      <c r="UEF27" s="251"/>
      <c r="UEG27" s="251"/>
      <c r="UEH27" s="251"/>
      <c r="UEI27" s="251"/>
      <c r="UEJ27" s="250"/>
      <c r="UEK27" s="251"/>
      <c r="UEL27" s="251"/>
      <c r="UEM27" s="251"/>
      <c r="UEN27" s="251"/>
      <c r="UEO27" s="250"/>
      <c r="UEP27" s="251"/>
      <c r="UEQ27" s="251"/>
      <c r="UER27" s="251"/>
      <c r="UES27" s="251"/>
      <c r="UET27" s="250"/>
      <c r="UEU27" s="251"/>
      <c r="UEV27" s="251"/>
      <c r="UEW27" s="251"/>
      <c r="UEX27" s="251"/>
      <c r="UEY27" s="250"/>
      <c r="UEZ27" s="251"/>
      <c r="UFA27" s="251"/>
      <c r="UFB27" s="251"/>
      <c r="UFC27" s="251"/>
      <c r="UFD27" s="250"/>
      <c r="UFE27" s="251"/>
      <c r="UFF27" s="251"/>
      <c r="UFG27" s="251"/>
      <c r="UFH27" s="251"/>
      <c r="UFI27" s="250"/>
      <c r="UFJ27" s="251"/>
      <c r="UFK27" s="251"/>
      <c r="UFL27" s="251"/>
      <c r="UFM27" s="251"/>
      <c r="UFN27" s="250"/>
      <c r="UFO27" s="251"/>
      <c r="UFP27" s="251"/>
      <c r="UFQ27" s="251"/>
      <c r="UFR27" s="251"/>
      <c r="UFS27" s="250"/>
      <c r="UFT27" s="251"/>
      <c r="UFU27" s="251"/>
      <c r="UFV27" s="251"/>
      <c r="UFW27" s="251"/>
      <c r="UFX27" s="250"/>
      <c r="UFY27" s="251"/>
      <c r="UFZ27" s="251"/>
      <c r="UGA27" s="251"/>
      <c r="UGB27" s="251"/>
      <c r="UGC27" s="250"/>
      <c r="UGD27" s="251"/>
      <c r="UGE27" s="251"/>
      <c r="UGF27" s="251"/>
      <c r="UGG27" s="251"/>
      <c r="UGH27" s="250"/>
      <c r="UGI27" s="251"/>
      <c r="UGJ27" s="251"/>
      <c r="UGK27" s="251"/>
      <c r="UGL27" s="251"/>
      <c r="UGM27" s="250"/>
      <c r="UGN27" s="251"/>
      <c r="UGO27" s="251"/>
      <c r="UGP27" s="251"/>
      <c r="UGQ27" s="251"/>
      <c r="UGR27" s="250"/>
      <c r="UGS27" s="251"/>
      <c r="UGT27" s="251"/>
      <c r="UGU27" s="251"/>
      <c r="UGV27" s="251"/>
      <c r="UGW27" s="250"/>
      <c r="UGX27" s="251"/>
      <c r="UGY27" s="251"/>
      <c r="UGZ27" s="251"/>
      <c r="UHA27" s="251"/>
      <c r="UHB27" s="250"/>
      <c r="UHC27" s="251"/>
      <c r="UHD27" s="251"/>
      <c r="UHE27" s="251"/>
      <c r="UHF27" s="251"/>
      <c r="UHG27" s="250"/>
      <c r="UHH27" s="251"/>
      <c r="UHI27" s="251"/>
      <c r="UHJ27" s="251"/>
      <c r="UHK27" s="251"/>
      <c r="UHL27" s="250"/>
      <c r="UHM27" s="251"/>
      <c r="UHN27" s="251"/>
      <c r="UHO27" s="251"/>
      <c r="UHP27" s="251"/>
      <c r="UHQ27" s="250"/>
      <c r="UHR27" s="251"/>
      <c r="UHS27" s="251"/>
      <c r="UHT27" s="251"/>
      <c r="UHU27" s="251"/>
      <c r="UHV27" s="250"/>
      <c r="UHW27" s="251"/>
      <c r="UHX27" s="251"/>
      <c r="UHY27" s="251"/>
      <c r="UHZ27" s="251"/>
      <c r="UIA27" s="250"/>
      <c r="UIB27" s="251"/>
      <c r="UIC27" s="251"/>
      <c r="UID27" s="251"/>
      <c r="UIE27" s="251"/>
      <c r="UIF27" s="250"/>
      <c r="UIG27" s="251"/>
      <c r="UIH27" s="251"/>
      <c r="UII27" s="251"/>
      <c r="UIJ27" s="251"/>
      <c r="UIK27" s="250"/>
      <c r="UIL27" s="251"/>
      <c r="UIM27" s="251"/>
      <c r="UIN27" s="251"/>
      <c r="UIO27" s="251"/>
      <c r="UIP27" s="250"/>
      <c r="UIQ27" s="251"/>
      <c r="UIR27" s="251"/>
      <c r="UIS27" s="251"/>
      <c r="UIT27" s="251"/>
      <c r="UIU27" s="250"/>
      <c r="UIV27" s="251"/>
      <c r="UIW27" s="251"/>
      <c r="UIX27" s="251"/>
      <c r="UIY27" s="251"/>
      <c r="UIZ27" s="250"/>
      <c r="UJA27" s="251"/>
      <c r="UJB27" s="251"/>
      <c r="UJC27" s="251"/>
      <c r="UJD27" s="251"/>
      <c r="UJE27" s="250"/>
      <c r="UJF27" s="251"/>
      <c r="UJG27" s="251"/>
      <c r="UJH27" s="251"/>
      <c r="UJI27" s="251"/>
      <c r="UJJ27" s="250"/>
      <c r="UJK27" s="251"/>
      <c r="UJL27" s="251"/>
      <c r="UJM27" s="251"/>
      <c r="UJN27" s="251"/>
      <c r="UJO27" s="250"/>
      <c r="UJP27" s="251"/>
      <c r="UJQ27" s="251"/>
      <c r="UJR27" s="251"/>
      <c r="UJS27" s="251"/>
      <c r="UJT27" s="250"/>
      <c r="UJU27" s="251"/>
      <c r="UJV27" s="251"/>
      <c r="UJW27" s="251"/>
      <c r="UJX27" s="251"/>
      <c r="UJY27" s="250"/>
      <c r="UJZ27" s="251"/>
      <c r="UKA27" s="251"/>
      <c r="UKB27" s="251"/>
      <c r="UKC27" s="251"/>
      <c r="UKD27" s="250"/>
      <c r="UKE27" s="251"/>
      <c r="UKF27" s="251"/>
      <c r="UKG27" s="251"/>
      <c r="UKH27" s="251"/>
      <c r="UKI27" s="250"/>
      <c r="UKJ27" s="251"/>
      <c r="UKK27" s="251"/>
      <c r="UKL27" s="251"/>
      <c r="UKM27" s="251"/>
      <c r="UKN27" s="250"/>
      <c r="UKO27" s="251"/>
      <c r="UKP27" s="251"/>
      <c r="UKQ27" s="251"/>
      <c r="UKR27" s="251"/>
      <c r="UKS27" s="250"/>
      <c r="UKT27" s="251"/>
      <c r="UKU27" s="251"/>
      <c r="UKV27" s="251"/>
      <c r="UKW27" s="251"/>
      <c r="UKX27" s="250"/>
      <c r="UKY27" s="251"/>
      <c r="UKZ27" s="251"/>
      <c r="ULA27" s="251"/>
      <c r="ULB27" s="251"/>
      <c r="ULC27" s="250"/>
      <c r="ULD27" s="251"/>
      <c r="ULE27" s="251"/>
      <c r="ULF27" s="251"/>
      <c r="ULG27" s="251"/>
      <c r="ULH27" s="250"/>
      <c r="ULI27" s="251"/>
      <c r="ULJ27" s="251"/>
      <c r="ULK27" s="251"/>
      <c r="ULL27" s="251"/>
      <c r="ULM27" s="250"/>
      <c r="ULN27" s="251"/>
      <c r="ULO27" s="251"/>
      <c r="ULP27" s="251"/>
      <c r="ULQ27" s="251"/>
      <c r="ULR27" s="250"/>
      <c r="ULS27" s="251"/>
      <c r="ULT27" s="251"/>
      <c r="ULU27" s="251"/>
      <c r="ULV27" s="251"/>
      <c r="ULW27" s="250"/>
      <c r="ULX27" s="251"/>
      <c r="ULY27" s="251"/>
      <c r="ULZ27" s="251"/>
      <c r="UMA27" s="251"/>
      <c r="UMB27" s="250"/>
      <c r="UMC27" s="251"/>
      <c r="UMD27" s="251"/>
      <c r="UME27" s="251"/>
      <c r="UMF27" s="251"/>
      <c r="UMG27" s="250"/>
      <c r="UMH27" s="251"/>
      <c r="UMI27" s="251"/>
      <c r="UMJ27" s="251"/>
      <c r="UMK27" s="251"/>
      <c r="UML27" s="250"/>
      <c r="UMM27" s="251"/>
      <c r="UMN27" s="251"/>
      <c r="UMO27" s="251"/>
      <c r="UMP27" s="251"/>
      <c r="UMQ27" s="250"/>
      <c r="UMR27" s="251"/>
      <c r="UMS27" s="251"/>
      <c r="UMT27" s="251"/>
      <c r="UMU27" s="251"/>
      <c r="UMV27" s="250"/>
      <c r="UMW27" s="251"/>
      <c r="UMX27" s="251"/>
      <c r="UMY27" s="251"/>
      <c r="UMZ27" s="251"/>
      <c r="UNA27" s="250"/>
      <c r="UNB27" s="251"/>
      <c r="UNC27" s="251"/>
      <c r="UND27" s="251"/>
      <c r="UNE27" s="251"/>
      <c r="UNF27" s="250"/>
      <c r="UNG27" s="251"/>
      <c r="UNH27" s="251"/>
      <c r="UNI27" s="251"/>
      <c r="UNJ27" s="251"/>
      <c r="UNK27" s="250"/>
      <c r="UNL27" s="251"/>
      <c r="UNM27" s="251"/>
      <c r="UNN27" s="251"/>
      <c r="UNO27" s="251"/>
      <c r="UNP27" s="250"/>
      <c r="UNQ27" s="251"/>
      <c r="UNR27" s="251"/>
      <c r="UNS27" s="251"/>
      <c r="UNT27" s="251"/>
      <c r="UNU27" s="250"/>
      <c r="UNV27" s="251"/>
      <c r="UNW27" s="251"/>
      <c r="UNX27" s="251"/>
      <c r="UNY27" s="251"/>
      <c r="UNZ27" s="250"/>
      <c r="UOA27" s="251"/>
      <c r="UOB27" s="251"/>
      <c r="UOC27" s="251"/>
      <c r="UOD27" s="251"/>
      <c r="UOE27" s="250"/>
      <c r="UOF27" s="251"/>
      <c r="UOG27" s="251"/>
      <c r="UOH27" s="251"/>
      <c r="UOI27" s="251"/>
      <c r="UOJ27" s="250"/>
      <c r="UOK27" s="251"/>
      <c r="UOL27" s="251"/>
      <c r="UOM27" s="251"/>
      <c r="UON27" s="251"/>
      <c r="UOO27" s="250"/>
      <c r="UOP27" s="251"/>
      <c r="UOQ27" s="251"/>
      <c r="UOR27" s="251"/>
      <c r="UOS27" s="251"/>
      <c r="UOT27" s="250"/>
      <c r="UOU27" s="251"/>
      <c r="UOV27" s="251"/>
      <c r="UOW27" s="251"/>
      <c r="UOX27" s="251"/>
      <c r="UOY27" s="250"/>
      <c r="UOZ27" s="251"/>
      <c r="UPA27" s="251"/>
      <c r="UPB27" s="251"/>
      <c r="UPC27" s="251"/>
      <c r="UPD27" s="250"/>
      <c r="UPE27" s="251"/>
      <c r="UPF27" s="251"/>
      <c r="UPG27" s="251"/>
      <c r="UPH27" s="251"/>
      <c r="UPI27" s="250"/>
      <c r="UPJ27" s="251"/>
      <c r="UPK27" s="251"/>
      <c r="UPL27" s="251"/>
      <c r="UPM27" s="251"/>
      <c r="UPN27" s="250"/>
      <c r="UPO27" s="251"/>
      <c r="UPP27" s="251"/>
      <c r="UPQ27" s="251"/>
      <c r="UPR27" s="251"/>
      <c r="UPS27" s="250"/>
      <c r="UPT27" s="251"/>
      <c r="UPU27" s="251"/>
      <c r="UPV27" s="251"/>
      <c r="UPW27" s="251"/>
      <c r="UPX27" s="250"/>
      <c r="UPY27" s="251"/>
      <c r="UPZ27" s="251"/>
      <c r="UQA27" s="251"/>
      <c r="UQB27" s="251"/>
      <c r="UQC27" s="250"/>
      <c r="UQD27" s="251"/>
      <c r="UQE27" s="251"/>
      <c r="UQF27" s="251"/>
      <c r="UQG27" s="251"/>
      <c r="UQH27" s="250"/>
      <c r="UQI27" s="251"/>
      <c r="UQJ27" s="251"/>
      <c r="UQK27" s="251"/>
      <c r="UQL27" s="251"/>
      <c r="UQM27" s="250"/>
      <c r="UQN27" s="251"/>
      <c r="UQO27" s="251"/>
      <c r="UQP27" s="251"/>
      <c r="UQQ27" s="251"/>
      <c r="UQR27" s="250"/>
      <c r="UQS27" s="251"/>
      <c r="UQT27" s="251"/>
      <c r="UQU27" s="251"/>
      <c r="UQV27" s="251"/>
      <c r="UQW27" s="250"/>
      <c r="UQX27" s="251"/>
      <c r="UQY27" s="251"/>
      <c r="UQZ27" s="251"/>
      <c r="URA27" s="251"/>
      <c r="URB27" s="250"/>
      <c r="URC27" s="251"/>
      <c r="URD27" s="251"/>
      <c r="URE27" s="251"/>
      <c r="URF27" s="251"/>
      <c r="URG27" s="250"/>
      <c r="URH27" s="251"/>
      <c r="URI27" s="251"/>
      <c r="URJ27" s="251"/>
      <c r="URK27" s="251"/>
      <c r="URL27" s="250"/>
      <c r="URM27" s="251"/>
      <c r="URN27" s="251"/>
      <c r="URO27" s="251"/>
      <c r="URP27" s="251"/>
      <c r="URQ27" s="250"/>
      <c r="URR27" s="251"/>
      <c r="URS27" s="251"/>
      <c r="URT27" s="251"/>
      <c r="URU27" s="251"/>
      <c r="URV27" s="250"/>
      <c r="URW27" s="251"/>
      <c r="URX27" s="251"/>
      <c r="URY27" s="251"/>
      <c r="URZ27" s="251"/>
      <c r="USA27" s="250"/>
      <c r="USB27" s="251"/>
      <c r="USC27" s="251"/>
      <c r="USD27" s="251"/>
      <c r="USE27" s="251"/>
      <c r="USF27" s="250"/>
      <c r="USG27" s="251"/>
      <c r="USH27" s="251"/>
      <c r="USI27" s="251"/>
      <c r="USJ27" s="251"/>
      <c r="USK27" s="250"/>
      <c r="USL27" s="251"/>
      <c r="USM27" s="251"/>
      <c r="USN27" s="251"/>
      <c r="USO27" s="251"/>
      <c r="USP27" s="250"/>
      <c r="USQ27" s="251"/>
      <c r="USR27" s="251"/>
      <c r="USS27" s="251"/>
      <c r="UST27" s="251"/>
      <c r="USU27" s="250"/>
      <c r="USV27" s="251"/>
      <c r="USW27" s="251"/>
      <c r="USX27" s="251"/>
      <c r="USY27" s="251"/>
      <c r="USZ27" s="250"/>
      <c r="UTA27" s="251"/>
      <c r="UTB27" s="251"/>
      <c r="UTC27" s="251"/>
      <c r="UTD27" s="251"/>
      <c r="UTE27" s="250"/>
      <c r="UTF27" s="251"/>
      <c r="UTG27" s="251"/>
      <c r="UTH27" s="251"/>
      <c r="UTI27" s="251"/>
      <c r="UTJ27" s="250"/>
      <c r="UTK27" s="251"/>
      <c r="UTL27" s="251"/>
      <c r="UTM27" s="251"/>
      <c r="UTN27" s="251"/>
      <c r="UTO27" s="250"/>
      <c r="UTP27" s="251"/>
      <c r="UTQ27" s="251"/>
      <c r="UTR27" s="251"/>
      <c r="UTS27" s="251"/>
      <c r="UTT27" s="250"/>
      <c r="UTU27" s="251"/>
      <c r="UTV27" s="251"/>
      <c r="UTW27" s="251"/>
      <c r="UTX27" s="251"/>
      <c r="UTY27" s="250"/>
      <c r="UTZ27" s="251"/>
      <c r="UUA27" s="251"/>
      <c r="UUB27" s="251"/>
      <c r="UUC27" s="251"/>
      <c r="UUD27" s="250"/>
      <c r="UUE27" s="251"/>
      <c r="UUF27" s="251"/>
      <c r="UUG27" s="251"/>
      <c r="UUH27" s="251"/>
      <c r="UUI27" s="250"/>
      <c r="UUJ27" s="251"/>
      <c r="UUK27" s="251"/>
      <c r="UUL27" s="251"/>
      <c r="UUM27" s="251"/>
      <c r="UUN27" s="250"/>
      <c r="UUO27" s="251"/>
      <c r="UUP27" s="251"/>
      <c r="UUQ27" s="251"/>
      <c r="UUR27" s="251"/>
      <c r="UUS27" s="250"/>
      <c r="UUT27" s="251"/>
      <c r="UUU27" s="251"/>
      <c r="UUV27" s="251"/>
      <c r="UUW27" s="251"/>
      <c r="UUX27" s="250"/>
      <c r="UUY27" s="251"/>
      <c r="UUZ27" s="251"/>
      <c r="UVA27" s="251"/>
      <c r="UVB27" s="251"/>
      <c r="UVC27" s="250"/>
      <c r="UVD27" s="251"/>
      <c r="UVE27" s="251"/>
      <c r="UVF27" s="251"/>
      <c r="UVG27" s="251"/>
      <c r="UVH27" s="250"/>
      <c r="UVI27" s="251"/>
      <c r="UVJ27" s="251"/>
      <c r="UVK27" s="251"/>
      <c r="UVL27" s="251"/>
      <c r="UVM27" s="250"/>
      <c r="UVN27" s="251"/>
      <c r="UVO27" s="251"/>
      <c r="UVP27" s="251"/>
      <c r="UVQ27" s="251"/>
      <c r="UVR27" s="250"/>
      <c r="UVS27" s="251"/>
      <c r="UVT27" s="251"/>
      <c r="UVU27" s="251"/>
      <c r="UVV27" s="251"/>
      <c r="UVW27" s="250"/>
      <c r="UVX27" s="251"/>
      <c r="UVY27" s="251"/>
      <c r="UVZ27" s="251"/>
      <c r="UWA27" s="251"/>
      <c r="UWB27" s="250"/>
      <c r="UWC27" s="251"/>
      <c r="UWD27" s="251"/>
      <c r="UWE27" s="251"/>
      <c r="UWF27" s="251"/>
      <c r="UWG27" s="250"/>
      <c r="UWH27" s="251"/>
      <c r="UWI27" s="251"/>
      <c r="UWJ27" s="251"/>
      <c r="UWK27" s="251"/>
      <c r="UWL27" s="250"/>
      <c r="UWM27" s="251"/>
      <c r="UWN27" s="251"/>
      <c r="UWO27" s="251"/>
      <c r="UWP27" s="251"/>
      <c r="UWQ27" s="250"/>
      <c r="UWR27" s="251"/>
      <c r="UWS27" s="251"/>
      <c r="UWT27" s="251"/>
      <c r="UWU27" s="251"/>
      <c r="UWV27" s="250"/>
      <c r="UWW27" s="251"/>
      <c r="UWX27" s="251"/>
      <c r="UWY27" s="251"/>
      <c r="UWZ27" s="251"/>
      <c r="UXA27" s="250"/>
      <c r="UXB27" s="251"/>
      <c r="UXC27" s="251"/>
      <c r="UXD27" s="251"/>
      <c r="UXE27" s="251"/>
      <c r="UXF27" s="250"/>
      <c r="UXG27" s="251"/>
      <c r="UXH27" s="251"/>
      <c r="UXI27" s="251"/>
      <c r="UXJ27" s="251"/>
      <c r="UXK27" s="250"/>
      <c r="UXL27" s="251"/>
      <c r="UXM27" s="251"/>
      <c r="UXN27" s="251"/>
      <c r="UXO27" s="251"/>
      <c r="UXP27" s="250"/>
      <c r="UXQ27" s="251"/>
      <c r="UXR27" s="251"/>
      <c r="UXS27" s="251"/>
      <c r="UXT27" s="251"/>
      <c r="UXU27" s="250"/>
      <c r="UXV27" s="251"/>
      <c r="UXW27" s="251"/>
      <c r="UXX27" s="251"/>
      <c r="UXY27" s="251"/>
      <c r="UXZ27" s="250"/>
      <c r="UYA27" s="251"/>
      <c r="UYB27" s="251"/>
      <c r="UYC27" s="251"/>
      <c r="UYD27" s="251"/>
      <c r="UYE27" s="250"/>
      <c r="UYF27" s="251"/>
      <c r="UYG27" s="251"/>
      <c r="UYH27" s="251"/>
      <c r="UYI27" s="251"/>
      <c r="UYJ27" s="250"/>
      <c r="UYK27" s="251"/>
      <c r="UYL27" s="251"/>
      <c r="UYM27" s="251"/>
      <c r="UYN27" s="251"/>
      <c r="UYO27" s="250"/>
      <c r="UYP27" s="251"/>
      <c r="UYQ27" s="251"/>
      <c r="UYR27" s="251"/>
      <c r="UYS27" s="251"/>
      <c r="UYT27" s="250"/>
      <c r="UYU27" s="251"/>
      <c r="UYV27" s="251"/>
      <c r="UYW27" s="251"/>
      <c r="UYX27" s="251"/>
      <c r="UYY27" s="250"/>
      <c r="UYZ27" s="251"/>
      <c r="UZA27" s="251"/>
      <c r="UZB27" s="251"/>
      <c r="UZC27" s="251"/>
      <c r="UZD27" s="250"/>
      <c r="UZE27" s="251"/>
      <c r="UZF27" s="251"/>
      <c r="UZG27" s="251"/>
      <c r="UZH27" s="251"/>
      <c r="UZI27" s="250"/>
      <c r="UZJ27" s="251"/>
      <c r="UZK27" s="251"/>
      <c r="UZL27" s="251"/>
      <c r="UZM27" s="251"/>
      <c r="UZN27" s="250"/>
      <c r="UZO27" s="251"/>
      <c r="UZP27" s="251"/>
      <c r="UZQ27" s="251"/>
      <c r="UZR27" s="251"/>
      <c r="UZS27" s="250"/>
      <c r="UZT27" s="251"/>
      <c r="UZU27" s="251"/>
      <c r="UZV27" s="251"/>
      <c r="UZW27" s="251"/>
      <c r="UZX27" s="250"/>
      <c r="UZY27" s="251"/>
      <c r="UZZ27" s="251"/>
      <c r="VAA27" s="251"/>
      <c r="VAB27" s="251"/>
      <c r="VAC27" s="250"/>
      <c r="VAD27" s="251"/>
      <c r="VAE27" s="251"/>
      <c r="VAF27" s="251"/>
      <c r="VAG27" s="251"/>
      <c r="VAH27" s="250"/>
      <c r="VAI27" s="251"/>
      <c r="VAJ27" s="251"/>
      <c r="VAK27" s="251"/>
      <c r="VAL27" s="251"/>
      <c r="VAM27" s="250"/>
      <c r="VAN27" s="251"/>
      <c r="VAO27" s="251"/>
      <c r="VAP27" s="251"/>
      <c r="VAQ27" s="251"/>
      <c r="VAR27" s="250"/>
      <c r="VAS27" s="251"/>
      <c r="VAT27" s="251"/>
      <c r="VAU27" s="251"/>
      <c r="VAV27" s="251"/>
      <c r="VAW27" s="250"/>
      <c r="VAX27" s="251"/>
      <c r="VAY27" s="251"/>
      <c r="VAZ27" s="251"/>
      <c r="VBA27" s="251"/>
      <c r="VBB27" s="250"/>
      <c r="VBC27" s="251"/>
      <c r="VBD27" s="251"/>
      <c r="VBE27" s="251"/>
      <c r="VBF27" s="251"/>
      <c r="VBG27" s="250"/>
      <c r="VBH27" s="251"/>
      <c r="VBI27" s="251"/>
      <c r="VBJ27" s="251"/>
      <c r="VBK27" s="251"/>
      <c r="VBL27" s="250"/>
      <c r="VBM27" s="251"/>
      <c r="VBN27" s="251"/>
      <c r="VBO27" s="251"/>
      <c r="VBP27" s="251"/>
      <c r="VBQ27" s="250"/>
      <c r="VBR27" s="251"/>
      <c r="VBS27" s="251"/>
      <c r="VBT27" s="251"/>
      <c r="VBU27" s="251"/>
      <c r="VBV27" s="250"/>
      <c r="VBW27" s="251"/>
      <c r="VBX27" s="251"/>
      <c r="VBY27" s="251"/>
      <c r="VBZ27" s="251"/>
      <c r="VCA27" s="250"/>
      <c r="VCB27" s="251"/>
      <c r="VCC27" s="251"/>
      <c r="VCD27" s="251"/>
      <c r="VCE27" s="251"/>
      <c r="VCF27" s="250"/>
      <c r="VCG27" s="251"/>
      <c r="VCH27" s="251"/>
      <c r="VCI27" s="251"/>
      <c r="VCJ27" s="251"/>
      <c r="VCK27" s="250"/>
      <c r="VCL27" s="251"/>
      <c r="VCM27" s="251"/>
      <c r="VCN27" s="251"/>
      <c r="VCO27" s="251"/>
      <c r="VCP27" s="250"/>
      <c r="VCQ27" s="251"/>
      <c r="VCR27" s="251"/>
      <c r="VCS27" s="251"/>
      <c r="VCT27" s="251"/>
      <c r="VCU27" s="250"/>
      <c r="VCV27" s="251"/>
      <c r="VCW27" s="251"/>
      <c r="VCX27" s="251"/>
      <c r="VCY27" s="251"/>
      <c r="VCZ27" s="250"/>
      <c r="VDA27" s="251"/>
      <c r="VDB27" s="251"/>
      <c r="VDC27" s="251"/>
      <c r="VDD27" s="251"/>
      <c r="VDE27" s="250"/>
      <c r="VDF27" s="251"/>
      <c r="VDG27" s="251"/>
      <c r="VDH27" s="251"/>
      <c r="VDI27" s="251"/>
      <c r="VDJ27" s="250"/>
      <c r="VDK27" s="251"/>
      <c r="VDL27" s="251"/>
      <c r="VDM27" s="251"/>
      <c r="VDN27" s="251"/>
      <c r="VDO27" s="250"/>
      <c r="VDP27" s="251"/>
      <c r="VDQ27" s="251"/>
      <c r="VDR27" s="251"/>
      <c r="VDS27" s="251"/>
      <c r="VDT27" s="250"/>
      <c r="VDU27" s="251"/>
      <c r="VDV27" s="251"/>
      <c r="VDW27" s="251"/>
      <c r="VDX27" s="251"/>
      <c r="VDY27" s="250"/>
      <c r="VDZ27" s="251"/>
      <c r="VEA27" s="251"/>
      <c r="VEB27" s="251"/>
      <c r="VEC27" s="251"/>
      <c r="VED27" s="250"/>
      <c r="VEE27" s="251"/>
      <c r="VEF27" s="251"/>
      <c r="VEG27" s="251"/>
      <c r="VEH27" s="251"/>
      <c r="VEI27" s="250"/>
      <c r="VEJ27" s="251"/>
      <c r="VEK27" s="251"/>
      <c r="VEL27" s="251"/>
      <c r="VEM27" s="251"/>
      <c r="VEN27" s="250"/>
      <c r="VEO27" s="251"/>
      <c r="VEP27" s="251"/>
      <c r="VEQ27" s="251"/>
      <c r="VER27" s="251"/>
      <c r="VES27" s="250"/>
      <c r="VET27" s="251"/>
      <c r="VEU27" s="251"/>
      <c r="VEV27" s="251"/>
      <c r="VEW27" s="251"/>
      <c r="VEX27" s="250"/>
      <c r="VEY27" s="251"/>
      <c r="VEZ27" s="251"/>
      <c r="VFA27" s="251"/>
      <c r="VFB27" s="251"/>
      <c r="VFC27" s="250"/>
      <c r="VFD27" s="251"/>
      <c r="VFE27" s="251"/>
      <c r="VFF27" s="251"/>
      <c r="VFG27" s="251"/>
      <c r="VFH27" s="250"/>
      <c r="VFI27" s="251"/>
      <c r="VFJ27" s="251"/>
      <c r="VFK27" s="251"/>
      <c r="VFL27" s="251"/>
      <c r="VFM27" s="250"/>
      <c r="VFN27" s="251"/>
      <c r="VFO27" s="251"/>
      <c r="VFP27" s="251"/>
      <c r="VFQ27" s="251"/>
      <c r="VFR27" s="250"/>
      <c r="VFS27" s="251"/>
      <c r="VFT27" s="251"/>
      <c r="VFU27" s="251"/>
      <c r="VFV27" s="251"/>
      <c r="VFW27" s="250"/>
      <c r="VFX27" s="251"/>
      <c r="VFY27" s="251"/>
      <c r="VFZ27" s="251"/>
      <c r="VGA27" s="251"/>
      <c r="VGB27" s="250"/>
      <c r="VGC27" s="251"/>
      <c r="VGD27" s="251"/>
      <c r="VGE27" s="251"/>
      <c r="VGF27" s="251"/>
      <c r="VGG27" s="250"/>
      <c r="VGH27" s="251"/>
      <c r="VGI27" s="251"/>
      <c r="VGJ27" s="251"/>
      <c r="VGK27" s="251"/>
      <c r="VGL27" s="250"/>
      <c r="VGM27" s="251"/>
      <c r="VGN27" s="251"/>
      <c r="VGO27" s="251"/>
      <c r="VGP27" s="251"/>
      <c r="VGQ27" s="250"/>
      <c r="VGR27" s="251"/>
      <c r="VGS27" s="251"/>
      <c r="VGT27" s="251"/>
      <c r="VGU27" s="251"/>
      <c r="VGV27" s="250"/>
      <c r="VGW27" s="251"/>
      <c r="VGX27" s="251"/>
      <c r="VGY27" s="251"/>
      <c r="VGZ27" s="251"/>
      <c r="VHA27" s="250"/>
      <c r="VHB27" s="251"/>
      <c r="VHC27" s="251"/>
      <c r="VHD27" s="251"/>
      <c r="VHE27" s="251"/>
      <c r="VHF27" s="250"/>
      <c r="VHG27" s="251"/>
      <c r="VHH27" s="251"/>
      <c r="VHI27" s="251"/>
      <c r="VHJ27" s="251"/>
      <c r="VHK27" s="250"/>
      <c r="VHL27" s="251"/>
      <c r="VHM27" s="251"/>
      <c r="VHN27" s="251"/>
      <c r="VHO27" s="251"/>
      <c r="VHP27" s="250"/>
      <c r="VHQ27" s="251"/>
      <c r="VHR27" s="251"/>
      <c r="VHS27" s="251"/>
      <c r="VHT27" s="251"/>
      <c r="VHU27" s="250"/>
      <c r="VHV27" s="251"/>
      <c r="VHW27" s="251"/>
      <c r="VHX27" s="251"/>
      <c r="VHY27" s="251"/>
      <c r="VHZ27" s="250"/>
      <c r="VIA27" s="251"/>
      <c r="VIB27" s="251"/>
      <c r="VIC27" s="251"/>
      <c r="VID27" s="251"/>
      <c r="VIE27" s="250"/>
      <c r="VIF27" s="251"/>
      <c r="VIG27" s="251"/>
      <c r="VIH27" s="251"/>
      <c r="VII27" s="251"/>
      <c r="VIJ27" s="250"/>
      <c r="VIK27" s="251"/>
      <c r="VIL27" s="251"/>
      <c r="VIM27" s="251"/>
      <c r="VIN27" s="251"/>
      <c r="VIO27" s="250"/>
      <c r="VIP27" s="251"/>
      <c r="VIQ27" s="251"/>
      <c r="VIR27" s="251"/>
      <c r="VIS27" s="251"/>
      <c r="VIT27" s="250"/>
      <c r="VIU27" s="251"/>
      <c r="VIV27" s="251"/>
      <c r="VIW27" s="251"/>
      <c r="VIX27" s="251"/>
      <c r="VIY27" s="250"/>
      <c r="VIZ27" s="251"/>
      <c r="VJA27" s="251"/>
      <c r="VJB27" s="251"/>
      <c r="VJC27" s="251"/>
      <c r="VJD27" s="250"/>
      <c r="VJE27" s="251"/>
      <c r="VJF27" s="251"/>
      <c r="VJG27" s="251"/>
      <c r="VJH27" s="251"/>
      <c r="VJI27" s="250"/>
      <c r="VJJ27" s="251"/>
      <c r="VJK27" s="251"/>
      <c r="VJL27" s="251"/>
      <c r="VJM27" s="251"/>
      <c r="VJN27" s="250"/>
      <c r="VJO27" s="251"/>
      <c r="VJP27" s="251"/>
      <c r="VJQ27" s="251"/>
      <c r="VJR27" s="251"/>
      <c r="VJS27" s="250"/>
      <c r="VJT27" s="251"/>
      <c r="VJU27" s="251"/>
      <c r="VJV27" s="251"/>
      <c r="VJW27" s="251"/>
      <c r="VJX27" s="250"/>
      <c r="VJY27" s="251"/>
      <c r="VJZ27" s="251"/>
      <c r="VKA27" s="251"/>
      <c r="VKB27" s="251"/>
      <c r="VKC27" s="250"/>
      <c r="VKD27" s="251"/>
      <c r="VKE27" s="251"/>
      <c r="VKF27" s="251"/>
      <c r="VKG27" s="251"/>
      <c r="VKH27" s="250"/>
      <c r="VKI27" s="251"/>
      <c r="VKJ27" s="251"/>
      <c r="VKK27" s="251"/>
      <c r="VKL27" s="251"/>
      <c r="VKM27" s="250"/>
      <c r="VKN27" s="251"/>
      <c r="VKO27" s="251"/>
      <c r="VKP27" s="251"/>
      <c r="VKQ27" s="251"/>
      <c r="VKR27" s="250"/>
      <c r="VKS27" s="251"/>
      <c r="VKT27" s="251"/>
      <c r="VKU27" s="251"/>
      <c r="VKV27" s="251"/>
      <c r="VKW27" s="250"/>
      <c r="VKX27" s="251"/>
      <c r="VKY27" s="251"/>
      <c r="VKZ27" s="251"/>
      <c r="VLA27" s="251"/>
      <c r="VLB27" s="250"/>
      <c r="VLC27" s="251"/>
      <c r="VLD27" s="251"/>
      <c r="VLE27" s="251"/>
      <c r="VLF27" s="251"/>
      <c r="VLG27" s="250"/>
      <c r="VLH27" s="251"/>
      <c r="VLI27" s="251"/>
      <c r="VLJ27" s="251"/>
      <c r="VLK27" s="251"/>
      <c r="VLL27" s="250"/>
      <c r="VLM27" s="251"/>
      <c r="VLN27" s="251"/>
      <c r="VLO27" s="251"/>
      <c r="VLP27" s="251"/>
      <c r="VLQ27" s="250"/>
      <c r="VLR27" s="251"/>
      <c r="VLS27" s="251"/>
      <c r="VLT27" s="251"/>
      <c r="VLU27" s="251"/>
      <c r="VLV27" s="250"/>
      <c r="VLW27" s="251"/>
      <c r="VLX27" s="251"/>
      <c r="VLY27" s="251"/>
      <c r="VLZ27" s="251"/>
      <c r="VMA27" s="250"/>
      <c r="VMB27" s="251"/>
      <c r="VMC27" s="251"/>
      <c r="VMD27" s="251"/>
      <c r="VME27" s="251"/>
      <c r="VMF27" s="250"/>
      <c r="VMG27" s="251"/>
      <c r="VMH27" s="251"/>
      <c r="VMI27" s="251"/>
      <c r="VMJ27" s="251"/>
      <c r="VMK27" s="250"/>
      <c r="VML27" s="251"/>
      <c r="VMM27" s="251"/>
      <c r="VMN27" s="251"/>
      <c r="VMO27" s="251"/>
      <c r="VMP27" s="250"/>
      <c r="VMQ27" s="251"/>
      <c r="VMR27" s="251"/>
      <c r="VMS27" s="251"/>
      <c r="VMT27" s="251"/>
      <c r="VMU27" s="250"/>
      <c r="VMV27" s="251"/>
      <c r="VMW27" s="251"/>
      <c r="VMX27" s="251"/>
      <c r="VMY27" s="251"/>
      <c r="VMZ27" s="250"/>
      <c r="VNA27" s="251"/>
      <c r="VNB27" s="251"/>
      <c r="VNC27" s="251"/>
      <c r="VND27" s="251"/>
      <c r="VNE27" s="250"/>
      <c r="VNF27" s="251"/>
      <c r="VNG27" s="251"/>
      <c r="VNH27" s="251"/>
      <c r="VNI27" s="251"/>
      <c r="VNJ27" s="250"/>
      <c r="VNK27" s="251"/>
      <c r="VNL27" s="251"/>
      <c r="VNM27" s="251"/>
      <c r="VNN27" s="251"/>
      <c r="VNO27" s="250"/>
      <c r="VNP27" s="251"/>
      <c r="VNQ27" s="251"/>
      <c r="VNR27" s="251"/>
      <c r="VNS27" s="251"/>
      <c r="VNT27" s="250"/>
      <c r="VNU27" s="251"/>
      <c r="VNV27" s="251"/>
      <c r="VNW27" s="251"/>
      <c r="VNX27" s="251"/>
      <c r="VNY27" s="250"/>
      <c r="VNZ27" s="251"/>
      <c r="VOA27" s="251"/>
      <c r="VOB27" s="251"/>
      <c r="VOC27" s="251"/>
      <c r="VOD27" s="250"/>
      <c r="VOE27" s="251"/>
      <c r="VOF27" s="251"/>
      <c r="VOG27" s="251"/>
      <c r="VOH27" s="251"/>
      <c r="VOI27" s="250"/>
      <c r="VOJ27" s="251"/>
      <c r="VOK27" s="251"/>
      <c r="VOL27" s="251"/>
      <c r="VOM27" s="251"/>
      <c r="VON27" s="250"/>
      <c r="VOO27" s="251"/>
      <c r="VOP27" s="251"/>
      <c r="VOQ27" s="251"/>
      <c r="VOR27" s="251"/>
      <c r="VOS27" s="250"/>
      <c r="VOT27" s="251"/>
      <c r="VOU27" s="251"/>
      <c r="VOV27" s="251"/>
      <c r="VOW27" s="251"/>
      <c r="VOX27" s="250"/>
      <c r="VOY27" s="251"/>
      <c r="VOZ27" s="251"/>
      <c r="VPA27" s="251"/>
      <c r="VPB27" s="251"/>
      <c r="VPC27" s="250"/>
      <c r="VPD27" s="251"/>
      <c r="VPE27" s="251"/>
      <c r="VPF27" s="251"/>
      <c r="VPG27" s="251"/>
      <c r="VPH27" s="250"/>
      <c r="VPI27" s="251"/>
      <c r="VPJ27" s="251"/>
      <c r="VPK27" s="251"/>
      <c r="VPL27" s="251"/>
      <c r="VPM27" s="250"/>
      <c r="VPN27" s="251"/>
      <c r="VPO27" s="251"/>
      <c r="VPP27" s="251"/>
      <c r="VPQ27" s="251"/>
      <c r="VPR27" s="250"/>
      <c r="VPS27" s="251"/>
      <c r="VPT27" s="251"/>
      <c r="VPU27" s="251"/>
      <c r="VPV27" s="251"/>
      <c r="VPW27" s="250"/>
      <c r="VPX27" s="251"/>
      <c r="VPY27" s="251"/>
      <c r="VPZ27" s="251"/>
      <c r="VQA27" s="251"/>
      <c r="VQB27" s="250"/>
      <c r="VQC27" s="251"/>
      <c r="VQD27" s="251"/>
      <c r="VQE27" s="251"/>
      <c r="VQF27" s="251"/>
      <c r="VQG27" s="250"/>
      <c r="VQH27" s="251"/>
      <c r="VQI27" s="251"/>
      <c r="VQJ27" s="251"/>
      <c r="VQK27" s="251"/>
      <c r="VQL27" s="250"/>
      <c r="VQM27" s="251"/>
      <c r="VQN27" s="251"/>
      <c r="VQO27" s="251"/>
      <c r="VQP27" s="251"/>
      <c r="VQQ27" s="250"/>
      <c r="VQR27" s="251"/>
      <c r="VQS27" s="251"/>
      <c r="VQT27" s="251"/>
      <c r="VQU27" s="251"/>
      <c r="VQV27" s="250"/>
      <c r="VQW27" s="251"/>
      <c r="VQX27" s="251"/>
      <c r="VQY27" s="251"/>
      <c r="VQZ27" s="251"/>
      <c r="VRA27" s="250"/>
      <c r="VRB27" s="251"/>
      <c r="VRC27" s="251"/>
      <c r="VRD27" s="251"/>
      <c r="VRE27" s="251"/>
      <c r="VRF27" s="250"/>
      <c r="VRG27" s="251"/>
      <c r="VRH27" s="251"/>
      <c r="VRI27" s="251"/>
      <c r="VRJ27" s="251"/>
      <c r="VRK27" s="250"/>
      <c r="VRL27" s="251"/>
      <c r="VRM27" s="251"/>
      <c r="VRN27" s="251"/>
      <c r="VRO27" s="251"/>
      <c r="VRP27" s="250"/>
      <c r="VRQ27" s="251"/>
      <c r="VRR27" s="251"/>
      <c r="VRS27" s="251"/>
      <c r="VRT27" s="251"/>
      <c r="VRU27" s="250"/>
      <c r="VRV27" s="251"/>
      <c r="VRW27" s="251"/>
      <c r="VRX27" s="251"/>
      <c r="VRY27" s="251"/>
      <c r="VRZ27" s="250"/>
      <c r="VSA27" s="251"/>
      <c r="VSB27" s="251"/>
      <c r="VSC27" s="251"/>
      <c r="VSD27" s="251"/>
      <c r="VSE27" s="250"/>
      <c r="VSF27" s="251"/>
      <c r="VSG27" s="251"/>
      <c r="VSH27" s="251"/>
      <c r="VSI27" s="251"/>
      <c r="VSJ27" s="250"/>
      <c r="VSK27" s="251"/>
      <c r="VSL27" s="251"/>
      <c r="VSM27" s="251"/>
      <c r="VSN27" s="251"/>
      <c r="VSO27" s="250"/>
      <c r="VSP27" s="251"/>
      <c r="VSQ27" s="251"/>
      <c r="VSR27" s="251"/>
      <c r="VSS27" s="251"/>
      <c r="VST27" s="250"/>
      <c r="VSU27" s="251"/>
      <c r="VSV27" s="251"/>
      <c r="VSW27" s="251"/>
      <c r="VSX27" s="251"/>
      <c r="VSY27" s="250"/>
      <c r="VSZ27" s="251"/>
      <c r="VTA27" s="251"/>
      <c r="VTB27" s="251"/>
      <c r="VTC27" s="251"/>
      <c r="VTD27" s="250"/>
      <c r="VTE27" s="251"/>
      <c r="VTF27" s="251"/>
      <c r="VTG27" s="251"/>
      <c r="VTH27" s="251"/>
      <c r="VTI27" s="250"/>
      <c r="VTJ27" s="251"/>
      <c r="VTK27" s="251"/>
      <c r="VTL27" s="251"/>
      <c r="VTM27" s="251"/>
      <c r="VTN27" s="250"/>
      <c r="VTO27" s="251"/>
      <c r="VTP27" s="251"/>
      <c r="VTQ27" s="251"/>
      <c r="VTR27" s="251"/>
      <c r="VTS27" s="250"/>
      <c r="VTT27" s="251"/>
      <c r="VTU27" s="251"/>
      <c r="VTV27" s="251"/>
      <c r="VTW27" s="251"/>
      <c r="VTX27" s="250"/>
      <c r="VTY27" s="251"/>
      <c r="VTZ27" s="251"/>
      <c r="VUA27" s="251"/>
      <c r="VUB27" s="251"/>
      <c r="VUC27" s="250"/>
      <c r="VUD27" s="251"/>
      <c r="VUE27" s="251"/>
      <c r="VUF27" s="251"/>
      <c r="VUG27" s="251"/>
      <c r="VUH27" s="250"/>
      <c r="VUI27" s="251"/>
      <c r="VUJ27" s="251"/>
      <c r="VUK27" s="251"/>
      <c r="VUL27" s="251"/>
      <c r="VUM27" s="250"/>
      <c r="VUN27" s="251"/>
      <c r="VUO27" s="251"/>
      <c r="VUP27" s="251"/>
      <c r="VUQ27" s="251"/>
      <c r="VUR27" s="250"/>
      <c r="VUS27" s="251"/>
      <c r="VUT27" s="251"/>
      <c r="VUU27" s="251"/>
      <c r="VUV27" s="251"/>
      <c r="VUW27" s="250"/>
      <c r="VUX27" s="251"/>
      <c r="VUY27" s="251"/>
      <c r="VUZ27" s="251"/>
      <c r="VVA27" s="251"/>
      <c r="VVB27" s="250"/>
      <c r="VVC27" s="251"/>
      <c r="VVD27" s="251"/>
      <c r="VVE27" s="251"/>
      <c r="VVF27" s="251"/>
      <c r="VVG27" s="250"/>
      <c r="VVH27" s="251"/>
      <c r="VVI27" s="251"/>
      <c r="VVJ27" s="251"/>
      <c r="VVK27" s="251"/>
      <c r="VVL27" s="250"/>
      <c r="VVM27" s="251"/>
      <c r="VVN27" s="251"/>
      <c r="VVO27" s="251"/>
      <c r="VVP27" s="251"/>
      <c r="VVQ27" s="250"/>
      <c r="VVR27" s="251"/>
      <c r="VVS27" s="251"/>
      <c r="VVT27" s="251"/>
      <c r="VVU27" s="251"/>
      <c r="VVV27" s="250"/>
      <c r="VVW27" s="251"/>
      <c r="VVX27" s="251"/>
      <c r="VVY27" s="251"/>
      <c r="VVZ27" s="251"/>
      <c r="VWA27" s="250"/>
      <c r="VWB27" s="251"/>
      <c r="VWC27" s="251"/>
      <c r="VWD27" s="251"/>
      <c r="VWE27" s="251"/>
      <c r="VWF27" s="250"/>
      <c r="VWG27" s="251"/>
      <c r="VWH27" s="251"/>
      <c r="VWI27" s="251"/>
      <c r="VWJ27" s="251"/>
      <c r="VWK27" s="250"/>
      <c r="VWL27" s="251"/>
      <c r="VWM27" s="251"/>
      <c r="VWN27" s="251"/>
      <c r="VWO27" s="251"/>
      <c r="VWP27" s="250"/>
      <c r="VWQ27" s="251"/>
      <c r="VWR27" s="251"/>
      <c r="VWS27" s="251"/>
      <c r="VWT27" s="251"/>
      <c r="VWU27" s="250"/>
      <c r="VWV27" s="251"/>
      <c r="VWW27" s="251"/>
      <c r="VWX27" s="251"/>
      <c r="VWY27" s="251"/>
      <c r="VWZ27" s="250"/>
      <c r="VXA27" s="251"/>
      <c r="VXB27" s="251"/>
      <c r="VXC27" s="251"/>
      <c r="VXD27" s="251"/>
      <c r="VXE27" s="250"/>
      <c r="VXF27" s="251"/>
      <c r="VXG27" s="251"/>
      <c r="VXH27" s="251"/>
      <c r="VXI27" s="251"/>
      <c r="VXJ27" s="250"/>
      <c r="VXK27" s="251"/>
      <c r="VXL27" s="251"/>
      <c r="VXM27" s="251"/>
      <c r="VXN27" s="251"/>
      <c r="VXO27" s="250"/>
      <c r="VXP27" s="251"/>
      <c r="VXQ27" s="251"/>
      <c r="VXR27" s="251"/>
      <c r="VXS27" s="251"/>
      <c r="VXT27" s="250"/>
      <c r="VXU27" s="251"/>
      <c r="VXV27" s="251"/>
      <c r="VXW27" s="251"/>
      <c r="VXX27" s="251"/>
      <c r="VXY27" s="250"/>
      <c r="VXZ27" s="251"/>
      <c r="VYA27" s="251"/>
      <c r="VYB27" s="251"/>
      <c r="VYC27" s="251"/>
      <c r="VYD27" s="250"/>
      <c r="VYE27" s="251"/>
      <c r="VYF27" s="251"/>
      <c r="VYG27" s="251"/>
      <c r="VYH27" s="251"/>
      <c r="VYI27" s="250"/>
      <c r="VYJ27" s="251"/>
      <c r="VYK27" s="251"/>
      <c r="VYL27" s="251"/>
      <c r="VYM27" s="251"/>
      <c r="VYN27" s="250"/>
      <c r="VYO27" s="251"/>
      <c r="VYP27" s="251"/>
      <c r="VYQ27" s="251"/>
      <c r="VYR27" s="251"/>
      <c r="VYS27" s="250"/>
      <c r="VYT27" s="251"/>
      <c r="VYU27" s="251"/>
      <c r="VYV27" s="251"/>
      <c r="VYW27" s="251"/>
      <c r="VYX27" s="250"/>
      <c r="VYY27" s="251"/>
      <c r="VYZ27" s="251"/>
      <c r="VZA27" s="251"/>
      <c r="VZB27" s="251"/>
      <c r="VZC27" s="250"/>
      <c r="VZD27" s="251"/>
      <c r="VZE27" s="251"/>
      <c r="VZF27" s="251"/>
      <c r="VZG27" s="251"/>
      <c r="VZH27" s="250"/>
      <c r="VZI27" s="251"/>
      <c r="VZJ27" s="251"/>
      <c r="VZK27" s="251"/>
      <c r="VZL27" s="251"/>
      <c r="VZM27" s="250"/>
      <c r="VZN27" s="251"/>
      <c r="VZO27" s="251"/>
      <c r="VZP27" s="251"/>
      <c r="VZQ27" s="251"/>
      <c r="VZR27" s="250"/>
      <c r="VZS27" s="251"/>
      <c r="VZT27" s="251"/>
      <c r="VZU27" s="251"/>
      <c r="VZV27" s="251"/>
      <c r="VZW27" s="250"/>
      <c r="VZX27" s="251"/>
      <c r="VZY27" s="251"/>
      <c r="VZZ27" s="251"/>
      <c r="WAA27" s="251"/>
      <c r="WAB27" s="250"/>
      <c r="WAC27" s="251"/>
      <c r="WAD27" s="251"/>
      <c r="WAE27" s="251"/>
      <c r="WAF27" s="251"/>
      <c r="WAG27" s="250"/>
      <c r="WAH27" s="251"/>
      <c r="WAI27" s="251"/>
      <c r="WAJ27" s="251"/>
      <c r="WAK27" s="251"/>
      <c r="WAL27" s="250"/>
      <c r="WAM27" s="251"/>
      <c r="WAN27" s="251"/>
      <c r="WAO27" s="251"/>
      <c r="WAP27" s="251"/>
      <c r="WAQ27" s="250"/>
      <c r="WAR27" s="251"/>
      <c r="WAS27" s="251"/>
      <c r="WAT27" s="251"/>
      <c r="WAU27" s="251"/>
      <c r="WAV27" s="250"/>
      <c r="WAW27" s="251"/>
      <c r="WAX27" s="251"/>
      <c r="WAY27" s="251"/>
      <c r="WAZ27" s="251"/>
      <c r="WBA27" s="250"/>
      <c r="WBB27" s="251"/>
      <c r="WBC27" s="251"/>
      <c r="WBD27" s="251"/>
      <c r="WBE27" s="251"/>
      <c r="WBF27" s="250"/>
      <c r="WBG27" s="251"/>
      <c r="WBH27" s="251"/>
      <c r="WBI27" s="251"/>
      <c r="WBJ27" s="251"/>
      <c r="WBK27" s="250"/>
      <c r="WBL27" s="251"/>
      <c r="WBM27" s="251"/>
      <c r="WBN27" s="251"/>
      <c r="WBO27" s="251"/>
      <c r="WBP27" s="250"/>
      <c r="WBQ27" s="251"/>
      <c r="WBR27" s="251"/>
      <c r="WBS27" s="251"/>
      <c r="WBT27" s="251"/>
      <c r="WBU27" s="250"/>
      <c r="WBV27" s="251"/>
      <c r="WBW27" s="251"/>
      <c r="WBX27" s="251"/>
      <c r="WBY27" s="251"/>
      <c r="WBZ27" s="250"/>
      <c r="WCA27" s="251"/>
      <c r="WCB27" s="251"/>
      <c r="WCC27" s="251"/>
      <c r="WCD27" s="251"/>
      <c r="WCE27" s="250"/>
      <c r="WCF27" s="251"/>
      <c r="WCG27" s="251"/>
      <c r="WCH27" s="251"/>
      <c r="WCI27" s="251"/>
      <c r="WCJ27" s="250"/>
      <c r="WCK27" s="251"/>
      <c r="WCL27" s="251"/>
      <c r="WCM27" s="251"/>
      <c r="WCN27" s="251"/>
      <c r="WCO27" s="250"/>
      <c r="WCP27" s="251"/>
      <c r="WCQ27" s="251"/>
      <c r="WCR27" s="251"/>
      <c r="WCS27" s="251"/>
      <c r="WCT27" s="250"/>
      <c r="WCU27" s="251"/>
      <c r="WCV27" s="251"/>
      <c r="WCW27" s="251"/>
      <c r="WCX27" s="251"/>
      <c r="WCY27" s="250"/>
      <c r="WCZ27" s="251"/>
      <c r="WDA27" s="251"/>
      <c r="WDB27" s="251"/>
      <c r="WDC27" s="251"/>
      <c r="WDD27" s="250"/>
      <c r="WDE27" s="251"/>
      <c r="WDF27" s="251"/>
      <c r="WDG27" s="251"/>
      <c r="WDH27" s="251"/>
      <c r="WDI27" s="250"/>
      <c r="WDJ27" s="251"/>
      <c r="WDK27" s="251"/>
      <c r="WDL27" s="251"/>
      <c r="WDM27" s="251"/>
      <c r="WDN27" s="250"/>
      <c r="WDO27" s="251"/>
      <c r="WDP27" s="251"/>
      <c r="WDQ27" s="251"/>
      <c r="WDR27" s="251"/>
      <c r="WDS27" s="250"/>
      <c r="WDT27" s="251"/>
      <c r="WDU27" s="251"/>
      <c r="WDV27" s="251"/>
      <c r="WDW27" s="251"/>
      <c r="WDX27" s="250"/>
      <c r="WDY27" s="251"/>
      <c r="WDZ27" s="251"/>
      <c r="WEA27" s="251"/>
      <c r="WEB27" s="251"/>
      <c r="WEC27" s="250"/>
      <c r="WED27" s="251"/>
      <c r="WEE27" s="251"/>
      <c r="WEF27" s="251"/>
      <c r="WEG27" s="251"/>
      <c r="WEH27" s="250"/>
      <c r="WEI27" s="251"/>
      <c r="WEJ27" s="251"/>
      <c r="WEK27" s="251"/>
      <c r="WEL27" s="251"/>
      <c r="WEM27" s="250"/>
      <c r="WEN27" s="251"/>
      <c r="WEO27" s="251"/>
      <c r="WEP27" s="251"/>
      <c r="WEQ27" s="251"/>
      <c r="WER27" s="250"/>
      <c r="WES27" s="251"/>
      <c r="WET27" s="251"/>
      <c r="WEU27" s="251"/>
      <c r="WEV27" s="251"/>
      <c r="WEW27" s="250"/>
      <c r="WEX27" s="251"/>
      <c r="WEY27" s="251"/>
      <c r="WEZ27" s="251"/>
      <c r="WFA27" s="251"/>
      <c r="WFB27" s="250"/>
      <c r="WFC27" s="251"/>
      <c r="WFD27" s="251"/>
      <c r="WFE27" s="251"/>
      <c r="WFF27" s="251"/>
      <c r="WFG27" s="250"/>
      <c r="WFH27" s="251"/>
      <c r="WFI27" s="251"/>
      <c r="WFJ27" s="251"/>
      <c r="WFK27" s="251"/>
      <c r="WFL27" s="250"/>
      <c r="WFM27" s="251"/>
      <c r="WFN27" s="251"/>
      <c r="WFO27" s="251"/>
      <c r="WFP27" s="251"/>
      <c r="WFQ27" s="250"/>
      <c r="WFR27" s="251"/>
      <c r="WFS27" s="251"/>
      <c r="WFT27" s="251"/>
      <c r="WFU27" s="251"/>
      <c r="WFV27" s="250"/>
      <c r="WFW27" s="251"/>
      <c r="WFX27" s="251"/>
      <c r="WFY27" s="251"/>
      <c r="WFZ27" s="251"/>
      <c r="WGA27" s="250"/>
      <c r="WGB27" s="251"/>
      <c r="WGC27" s="251"/>
      <c r="WGD27" s="251"/>
      <c r="WGE27" s="251"/>
      <c r="WGF27" s="250"/>
      <c r="WGG27" s="251"/>
      <c r="WGH27" s="251"/>
      <c r="WGI27" s="251"/>
      <c r="WGJ27" s="251"/>
      <c r="WGK27" s="250"/>
      <c r="WGL27" s="251"/>
      <c r="WGM27" s="251"/>
      <c r="WGN27" s="251"/>
      <c r="WGO27" s="251"/>
      <c r="WGP27" s="250"/>
      <c r="WGQ27" s="251"/>
      <c r="WGR27" s="251"/>
      <c r="WGS27" s="251"/>
      <c r="WGT27" s="251"/>
      <c r="WGU27" s="250"/>
      <c r="WGV27" s="251"/>
      <c r="WGW27" s="251"/>
      <c r="WGX27" s="251"/>
      <c r="WGY27" s="251"/>
      <c r="WGZ27" s="250"/>
      <c r="WHA27" s="251"/>
      <c r="WHB27" s="251"/>
      <c r="WHC27" s="251"/>
      <c r="WHD27" s="251"/>
      <c r="WHE27" s="250"/>
      <c r="WHF27" s="251"/>
      <c r="WHG27" s="251"/>
      <c r="WHH27" s="251"/>
      <c r="WHI27" s="251"/>
      <c r="WHJ27" s="250"/>
      <c r="WHK27" s="251"/>
      <c r="WHL27" s="251"/>
      <c r="WHM27" s="251"/>
      <c r="WHN27" s="251"/>
      <c r="WHO27" s="250"/>
      <c r="WHP27" s="251"/>
      <c r="WHQ27" s="251"/>
      <c r="WHR27" s="251"/>
      <c r="WHS27" s="251"/>
      <c r="WHT27" s="250"/>
      <c r="WHU27" s="251"/>
      <c r="WHV27" s="251"/>
      <c r="WHW27" s="251"/>
      <c r="WHX27" s="251"/>
      <c r="WHY27" s="250"/>
      <c r="WHZ27" s="251"/>
      <c r="WIA27" s="251"/>
      <c r="WIB27" s="251"/>
      <c r="WIC27" s="251"/>
      <c r="WID27" s="250"/>
      <c r="WIE27" s="251"/>
      <c r="WIF27" s="251"/>
      <c r="WIG27" s="251"/>
      <c r="WIH27" s="251"/>
      <c r="WII27" s="250"/>
      <c r="WIJ27" s="251"/>
      <c r="WIK27" s="251"/>
      <c r="WIL27" s="251"/>
      <c r="WIM27" s="251"/>
      <c r="WIN27" s="250"/>
      <c r="WIO27" s="251"/>
      <c r="WIP27" s="251"/>
      <c r="WIQ27" s="251"/>
      <c r="WIR27" s="251"/>
      <c r="WIS27" s="250"/>
      <c r="WIT27" s="251"/>
      <c r="WIU27" s="251"/>
      <c r="WIV27" s="251"/>
      <c r="WIW27" s="251"/>
      <c r="WIX27" s="250"/>
      <c r="WIY27" s="251"/>
      <c r="WIZ27" s="251"/>
      <c r="WJA27" s="251"/>
      <c r="WJB27" s="251"/>
      <c r="WJC27" s="250"/>
      <c r="WJD27" s="251"/>
      <c r="WJE27" s="251"/>
      <c r="WJF27" s="251"/>
      <c r="WJG27" s="251"/>
      <c r="WJH27" s="250"/>
      <c r="WJI27" s="251"/>
      <c r="WJJ27" s="251"/>
      <c r="WJK27" s="251"/>
      <c r="WJL27" s="251"/>
      <c r="WJM27" s="250"/>
      <c r="WJN27" s="251"/>
      <c r="WJO27" s="251"/>
      <c r="WJP27" s="251"/>
      <c r="WJQ27" s="251"/>
      <c r="WJR27" s="250"/>
      <c r="WJS27" s="251"/>
      <c r="WJT27" s="251"/>
      <c r="WJU27" s="251"/>
      <c r="WJV27" s="251"/>
      <c r="WJW27" s="250"/>
      <c r="WJX27" s="251"/>
      <c r="WJY27" s="251"/>
      <c r="WJZ27" s="251"/>
      <c r="WKA27" s="251"/>
      <c r="WKB27" s="250"/>
      <c r="WKC27" s="251"/>
      <c r="WKD27" s="251"/>
      <c r="WKE27" s="251"/>
      <c r="WKF27" s="251"/>
      <c r="WKG27" s="250"/>
      <c r="WKH27" s="251"/>
      <c r="WKI27" s="251"/>
      <c r="WKJ27" s="251"/>
      <c r="WKK27" s="251"/>
      <c r="WKL27" s="250"/>
      <c r="WKM27" s="251"/>
      <c r="WKN27" s="251"/>
      <c r="WKO27" s="251"/>
      <c r="WKP27" s="251"/>
      <c r="WKQ27" s="250"/>
      <c r="WKR27" s="251"/>
      <c r="WKS27" s="251"/>
      <c r="WKT27" s="251"/>
      <c r="WKU27" s="251"/>
      <c r="WKV27" s="250"/>
      <c r="WKW27" s="251"/>
      <c r="WKX27" s="251"/>
      <c r="WKY27" s="251"/>
      <c r="WKZ27" s="251"/>
      <c r="WLA27" s="250"/>
      <c r="WLB27" s="251"/>
      <c r="WLC27" s="251"/>
      <c r="WLD27" s="251"/>
      <c r="WLE27" s="251"/>
      <c r="WLF27" s="250"/>
      <c r="WLG27" s="251"/>
      <c r="WLH27" s="251"/>
      <c r="WLI27" s="251"/>
      <c r="WLJ27" s="251"/>
      <c r="WLK27" s="250"/>
      <c r="WLL27" s="251"/>
      <c r="WLM27" s="251"/>
      <c r="WLN27" s="251"/>
      <c r="WLO27" s="251"/>
      <c r="WLP27" s="250"/>
      <c r="WLQ27" s="251"/>
      <c r="WLR27" s="251"/>
      <c r="WLS27" s="251"/>
      <c r="WLT27" s="251"/>
      <c r="WLU27" s="250"/>
      <c r="WLV27" s="251"/>
      <c r="WLW27" s="251"/>
      <c r="WLX27" s="251"/>
      <c r="WLY27" s="251"/>
      <c r="WLZ27" s="250"/>
      <c r="WMA27" s="251"/>
      <c r="WMB27" s="251"/>
      <c r="WMC27" s="251"/>
      <c r="WMD27" s="251"/>
      <c r="WME27" s="250"/>
      <c r="WMF27" s="251"/>
      <c r="WMG27" s="251"/>
      <c r="WMH27" s="251"/>
      <c r="WMI27" s="251"/>
      <c r="WMJ27" s="250"/>
      <c r="WMK27" s="251"/>
      <c r="WML27" s="251"/>
      <c r="WMM27" s="251"/>
      <c r="WMN27" s="251"/>
      <c r="WMO27" s="250"/>
      <c r="WMP27" s="251"/>
      <c r="WMQ27" s="251"/>
      <c r="WMR27" s="251"/>
      <c r="WMS27" s="251"/>
      <c r="WMT27" s="250"/>
      <c r="WMU27" s="251"/>
      <c r="WMV27" s="251"/>
      <c r="WMW27" s="251"/>
      <c r="WMX27" s="251"/>
      <c r="WMY27" s="250"/>
      <c r="WMZ27" s="251"/>
      <c r="WNA27" s="251"/>
      <c r="WNB27" s="251"/>
      <c r="WNC27" s="251"/>
      <c r="WND27" s="250"/>
      <c r="WNE27" s="251"/>
      <c r="WNF27" s="251"/>
      <c r="WNG27" s="251"/>
      <c r="WNH27" s="251"/>
      <c r="WNI27" s="250"/>
      <c r="WNJ27" s="251"/>
      <c r="WNK27" s="251"/>
      <c r="WNL27" s="251"/>
      <c r="WNM27" s="251"/>
      <c r="WNN27" s="250"/>
      <c r="WNO27" s="251"/>
      <c r="WNP27" s="251"/>
      <c r="WNQ27" s="251"/>
      <c r="WNR27" s="251"/>
      <c r="WNS27" s="250"/>
      <c r="WNT27" s="251"/>
      <c r="WNU27" s="251"/>
      <c r="WNV27" s="251"/>
      <c r="WNW27" s="251"/>
      <c r="WNX27" s="250"/>
      <c r="WNY27" s="251"/>
      <c r="WNZ27" s="251"/>
      <c r="WOA27" s="251"/>
      <c r="WOB27" s="251"/>
      <c r="WOC27" s="250"/>
      <c r="WOD27" s="251"/>
      <c r="WOE27" s="251"/>
      <c r="WOF27" s="251"/>
      <c r="WOG27" s="251"/>
      <c r="WOH27" s="250"/>
      <c r="WOI27" s="251"/>
      <c r="WOJ27" s="251"/>
      <c r="WOK27" s="251"/>
      <c r="WOL27" s="251"/>
      <c r="WOM27" s="250"/>
      <c r="WON27" s="251"/>
      <c r="WOO27" s="251"/>
      <c r="WOP27" s="251"/>
      <c r="WOQ27" s="251"/>
      <c r="WOR27" s="250"/>
      <c r="WOS27" s="251"/>
      <c r="WOT27" s="251"/>
      <c r="WOU27" s="251"/>
      <c r="WOV27" s="251"/>
      <c r="WOW27" s="250"/>
      <c r="WOX27" s="251"/>
      <c r="WOY27" s="251"/>
      <c r="WOZ27" s="251"/>
      <c r="WPA27" s="251"/>
      <c r="WPB27" s="250"/>
      <c r="WPC27" s="251"/>
      <c r="WPD27" s="251"/>
      <c r="WPE27" s="251"/>
      <c r="WPF27" s="251"/>
      <c r="WPG27" s="250"/>
      <c r="WPH27" s="251"/>
      <c r="WPI27" s="251"/>
      <c r="WPJ27" s="251"/>
      <c r="WPK27" s="251"/>
      <c r="WPL27" s="250"/>
      <c r="WPM27" s="251"/>
      <c r="WPN27" s="251"/>
      <c r="WPO27" s="251"/>
      <c r="WPP27" s="251"/>
      <c r="WPQ27" s="250"/>
      <c r="WPR27" s="251"/>
      <c r="WPS27" s="251"/>
      <c r="WPT27" s="251"/>
      <c r="WPU27" s="251"/>
      <c r="WPV27" s="250"/>
      <c r="WPW27" s="251"/>
      <c r="WPX27" s="251"/>
      <c r="WPY27" s="251"/>
      <c r="WPZ27" s="251"/>
      <c r="WQA27" s="250"/>
      <c r="WQB27" s="251"/>
      <c r="WQC27" s="251"/>
      <c r="WQD27" s="251"/>
      <c r="WQE27" s="251"/>
      <c r="WQF27" s="250"/>
      <c r="WQG27" s="251"/>
      <c r="WQH27" s="251"/>
      <c r="WQI27" s="251"/>
      <c r="WQJ27" s="251"/>
      <c r="WQK27" s="250"/>
      <c r="WQL27" s="251"/>
      <c r="WQM27" s="251"/>
      <c r="WQN27" s="251"/>
      <c r="WQO27" s="251"/>
      <c r="WQP27" s="250"/>
      <c r="WQQ27" s="251"/>
      <c r="WQR27" s="251"/>
      <c r="WQS27" s="251"/>
      <c r="WQT27" s="251"/>
      <c r="WQU27" s="250"/>
      <c r="WQV27" s="251"/>
      <c r="WQW27" s="251"/>
      <c r="WQX27" s="251"/>
      <c r="WQY27" s="251"/>
      <c r="WQZ27" s="250"/>
      <c r="WRA27" s="251"/>
      <c r="WRB27" s="251"/>
      <c r="WRC27" s="251"/>
      <c r="WRD27" s="251"/>
      <c r="WRE27" s="250"/>
      <c r="WRF27" s="251"/>
      <c r="WRG27" s="251"/>
      <c r="WRH27" s="251"/>
      <c r="WRI27" s="251"/>
      <c r="WRJ27" s="250"/>
      <c r="WRK27" s="251"/>
      <c r="WRL27" s="251"/>
      <c r="WRM27" s="251"/>
      <c r="WRN27" s="251"/>
      <c r="WRO27" s="250"/>
      <c r="WRP27" s="251"/>
      <c r="WRQ27" s="251"/>
      <c r="WRR27" s="251"/>
      <c r="WRS27" s="251"/>
      <c r="WRT27" s="250"/>
      <c r="WRU27" s="251"/>
      <c r="WRV27" s="251"/>
      <c r="WRW27" s="251"/>
      <c r="WRX27" s="251"/>
      <c r="WRY27" s="250"/>
      <c r="WRZ27" s="251"/>
      <c r="WSA27" s="251"/>
      <c r="WSB27" s="251"/>
      <c r="WSC27" s="251"/>
      <c r="WSD27" s="250"/>
      <c r="WSE27" s="251"/>
      <c r="WSF27" s="251"/>
      <c r="WSG27" s="251"/>
      <c r="WSH27" s="251"/>
      <c r="WSI27" s="250"/>
      <c r="WSJ27" s="251"/>
      <c r="WSK27" s="251"/>
      <c r="WSL27" s="251"/>
      <c r="WSM27" s="251"/>
      <c r="WSN27" s="250"/>
      <c r="WSO27" s="251"/>
      <c r="WSP27" s="251"/>
      <c r="WSQ27" s="251"/>
      <c r="WSR27" s="251"/>
      <c r="WSS27" s="250"/>
      <c r="WST27" s="251"/>
      <c r="WSU27" s="251"/>
      <c r="WSV27" s="251"/>
      <c r="WSW27" s="251"/>
      <c r="WSX27" s="250"/>
      <c r="WSY27" s="251"/>
      <c r="WSZ27" s="251"/>
      <c r="WTA27" s="251"/>
      <c r="WTB27" s="251"/>
      <c r="WTC27" s="250"/>
      <c r="WTD27" s="251"/>
      <c r="WTE27" s="251"/>
      <c r="WTF27" s="251"/>
      <c r="WTG27" s="251"/>
      <c r="WTH27" s="250"/>
      <c r="WTI27" s="251"/>
      <c r="WTJ27" s="251"/>
      <c r="WTK27" s="251"/>
      <c r="WTL27" s="251"/>
      <c r="WTM27" s="250"/>
      <c r="WTN27" s="251"/>
      <c r="WTO27" s="251"/>
      <c r="WTP27" s="251"/>
      <c r="WTQ27" s="251"/>
      <c r="WTR27" s="250"/>
      <c r="WTS27" s="251"/>
      <c r="WTT27" s="251"/>
      <c r="WTU27" s="251"/>
      <c r="WTV27" s="251"/>
      <c r="WTW27" s="250"/>
      <c r="WTX27" s="251"/>
      <c r="WTY27" s="251"/>
      <c r="WTZ27" s="251"/>
      <c r="WUA27" s="251"/>
      <c r="WUB27" s="250"/>
      <c r="WUC27" s="251"/>
      <c r="WUD27" s="251"/>
      <c r="WUE27" s="251"/>
      <c r="WUF27" s="251"/>
      <c r="WUG27" s="250"/>
      <c r="WUH27" s="251"/>
      <c r="WUI27" s="251"/>
      <c r="WUJ27" s="251"/>
      <c r="WUK27" s="251"/>
      <c r="WUL27" s="250"/>
      <c r="WUM27" s="251"/>
      <c r="WUN27" s="251"/>
      <c r="WUO27" s="251"/>
      <c r="WUP27" s="251"/>
      <c r="WUQ27" s="250"/>
      <c r="WUR27" s="251"/>
      <c r="WUS27" s="251"/>
      <c r="WUT27" s="251"/>
      <c r="WUU27" s="251"/>
      <c r="WUV27" s="250"/>
      <c r="WUW27" s="251"/>
      <c r="WUX27" s="251"/>
      <c r="WUY27" s="251"/>
      <c r="WUZ27" s="251"/>
      <c r="WVA27" s="250"/>
      <c r="WVB27" s="251"/>
      <c r="WVC27" s="251"/>
      <c r="WVD27" s="251"/>
      <c r="WVE27" s="251"/>
      <c r="WVF27" s="250"/>
      <c r="WVG27" s="251"/>
      <c r="WVH27" s="251"/>
      <c r="WVI27" s="251"/>
      <c r="WVJ27" s="251"/>
      <c r="WVK27" s="250"/>
      <c r="WVL27" s="251"/>
      <c r="WVM27" s="251"/>
      <c r="WVN27" s="251"/>
      <c r="WVO27" s="251"/>
      <c r="WVP27" s="250"/>
      <c r="WVQ27" s="251"/>
      <c r="WVR27" s="251"/>
      <c r="WVS27" s="251"/>
      <c r="WVT27" s="251"/>
      <c r="WVU27" s="250"/>
      <c r="WVV27" s="251"/>
      <c r="WVW27" s="251"/>
      <c r="WVX27" s="251"/>
      <c r="WVY27" s="251"/>
      <c r="WVZ27" s="250"/>
      <c r="WWA27" s="251"/>
      <c r="WWB27" s="251"/>
      <c r="WWC27" s="251"/>
      <c r="WWD27" s="251"/>
      <c r="WWE27" s="250"/>
      <c r="WWF27" s="251"/>
      <c r="WWG27" s="251"/>
      <c r="WWH27" s="251"/>
      <c r="WWI27" s="251"/>
      <c r="WWJ27" s="250"/>
      <c r="WWK27" s="251"/>
      <c r="WWL27" s="251"/>
      <c r="WWM27" s="251"/>
      <c r="WWN27" s="251"/>
      <c r="WWO27" s="250"/>
      <c r="WWP27" s="251"/>
      <c r="WWQ27" s="251"/>
      <c r="WWR27" s="251"/>
      <c r="WWS27" s="251"/>
      <c r="WWT27" s="250"/>
      <c r="WWU27" s="251"/>
      <c r="WWV27" s="251"/>
      <c r="WWW27" s="251"/>
      <c r="WWX27" s="251"/>
      <c r="WWY27" s="250"/>
      <c r="WWZ27" s="251"/>
      <c r="WXA27" s="251"/>
      <c r="WXB27" s="251"/>
      <c r="WXC27" s="251"/>
      <c r="WXD27" s="250"/>
      <c r="WXE27" s="251"/>
      <c r="WXF27" s="251"/>
      <c r="WXG27" s="251"/>
      <c r="WXH27" s="251"/>
      <c r="WXI27" s="250"/>
      <c r="WXJ27" s="251"/>
      <c r="WXK27" s="251"/>
      <c r="WXL27" s="251"/>
      <c r="WXM27" s="251"/>
      <c r="WXN27" s="250"/>
      <c r="WXO27" s="251"/>
      <c r="WXP27" s="251"/>
      <c r="WXQ27" s="251"/>
      <c r="WXR27" s="251"/>
      <c r="WXS27" s="250"/>
      <c r="WXT27" s="251"/>
      <c r="WXU27" s="251"/>
      <c r="WXV27" s="251"/>
      <c r="WXW27" s="251"/>
      <c r="WXX27" s="250"/>
      <c r="WXY27" s="251"/>
      <c r="WXZ27" s="251"/>
      <c r="WYA27" s="251"/>
      <c r="WYB27" s="251"/>
      <c r="WYC27" s="250"/>
      <c r="WYD27" s="251"/>
      <c r="WYE27" s="251"/>
      <c r="WYF27" s="251"/>
      <c r="WYG27" s="251"/>
      <c r="WYH27" s="250"/>
      <c r="WYI27" s="251"/>
      <c r="WYJ27" s="251"/>
      <c r="WYK27" s="251"/>
      <c r="WYL27" s="251"/>
      <c r="WYM27" s="250"/>
      <c r="WYN27" s="251"/>
      <c r="WYO27" s="251"/>
      <c r="WYP27" s="251"/>
      <c r="WYQ27" s="251"/>
      <c r="WYR27" s="250"/>
      <c r="WYS27" s="251"/>
      <c r="WYT27" s="251"/>
      <c r="WYU27" s="251"/>
      <c r="WYV27" s="251"/>
      <c r="WYW27" s="250"/>
      <c r="WYX27" s="251"/>
      <c r="WYY27" s="251"/>
      <c r="WYZ27" s="251"/>
      <c r="WZA27" s="251"/>
      <c r="WZB27" s="250"/>
      <c r="WZC27" s="251"/>
      <c r="WZD27" s="251"/>
      <c r="WZE27" s="251"/>
      <c r="WZF27" s="251"/>
      <c r="WZG27" s="250"/>
      <c r="WZH27" s="251"/>
      <c r="WZI27" s="251"/>
      <c r="WZJ27" s="251"/>
      <c r="WZK27" s="251"/>
      <c r="WZL27" s="250"/>
      <c r="WZM27" s="251"/>
      <c r="WZN27" s="251"/>
      <c r="WZO27" s="251"/>
      <c r="WZP27" s="251"/>
      <c r="WZQ27" s="250"/>
      <c r="WZR27" s="251"/>
      <c r="WZS27" s="251"/>
      <c r="WZT27" s="251"/>
      <c r="WZU27" s="251"/>
      <c r="WZV27" s="250"/>
      <c r="WZW27" s="251"/>
      <c r="WZX27" s="251"/>
      <c r="WZY27" s="251"/>
      <c r="WZZ27" s="251"/>
      <c r="XAA27" s="250"/>
      <c r="XAB27" s="251"/>
      <c r="XAC27" s="251"/>
      <c r="XAD27" s="251"/>
      <c r="XAE27" s="251"/>
      <c r="XAF27" s="250"/>
      <c r="XAG27" s="251"/>
      <c r="XAH27" s="251"/>
      <c r="XAI27" s="251"/>
      <c r="XAJ27" s="251"/>
      <c r="XAK27" s="250"/>
      <c r="XAL27" s="251"/>
      <c r="XAM27" s="251"/>
      <c r="XAN27" s="251"/>
      <c r="XAO27" s="251"/>
      <c r="XAP27" s="250"/>
      <c r="XAQ27" s="251"/>
      <c r="XAR27" s="251"/>
      <c r="XAS27" s="251"/>
      <c r="XAT27" s="251"/>
      <c r="XAU27" s="250"/>
      <c r="XAV27" s="251"/>
      <c r="XAW27" s="251"/>
      <c r="XAX27" s="251"/>
      <c r="XAY27" s="251"/>
      <c r="XAZ27" s="250"/>
      <c r="XBA27" s="251"/>
      <c r="XBB27" s="251"/>
      <c r="XBC27" s="251"/>
      <c r="XBD27" s="251"/>
      <c r="XBE27" s="250"/>
      <c r="XBF27" s="251"/>
      <c r="XBG27" s="251"/>
      <c r="XBH27" s="251"/>
      <c r="XBI27" s="251"/>
      <c r="XBJ27" s="250"/>
      <c r="XBK27" s="251"/>
      <c r="XBL27" s="251"/>
      <c r="XBM27" s="251"/>
      <c r="XBN27" s="251"/>
      <c r="XBO27" s="250"/>
      <c r="XBP27" s="251"/>
      <c r="XBQ27" s="251"/>
      <c r="XBR27" s="251"/>
      <c r="XBS27" s="251"/>
      <c r="XBT27" s="250"/>
      <c r="XBU27" s="251"/>
      <c r="XBV27" s="251"/>
      <c r="XBW27" s="251"/>
      <c r="XBX27" s="251"/>
      <c r="XBY27" s="250"/>
      <c r="XBZ27" s="251"/>
      <c r="XCA27" s="251"/>
      <c r="XCB27" s="251"/>
      <c r="XCC27" s="251"/>
      <c r="XCD27" s="250"/>
      <c r="XCE27" s="251"/>
      <c r="XCF27" s="251"/>
      <c r="XCG27" s="251"/>
      <c r="XCH27" s="251"/>
      <c r="XCI27" s="250"/>
      <c r="XCJ27" s="251"/>
      <c r="XCK27" s="251"/>
      <c r="XCL27" s="251"/>
      <c r="XCM27" s="251"/>
      <c r="XCN27" s="250"/>
      <c r="XCO27" s="251"/>
      <c r="XCP27" s="251"/>
      <c r="XCQ27" s="251"/>
      <c r="XCR27" s="251"/>
      <c r="XCS27" s="250"/>
      <c r="XCT27" s="251"/>
      <c r="XCU27" s="251"/>
      <c r="XCV27" s="251"/>
      <c r="XCW27" s="251"/>
      <c r="XCX27" s="250"/>
      <c r="XCY27" s="251"/>
      <c r="XCZ27" s="251"/>
      <c r="XDA27" s="251"/>
      <c r="XDB27" s="251"/>
      <c r="XDC27" s="250"/>
      <c r="XDD27" s="251"/>
      <c r="XDE27" s="251"/>
      <c r="XDF27" s="251"/>
      <c r="XDG27" s="251"/>
      <c r="XDH27" s="250"/>
      <c r="XDI27" s="251"/>
      <c r="XDJ27" s="251"/>
      <c r="XDK27" s="251"/>
      <c r="XDL27" s="251"/>
      <c r="XDM27" s="250"/>
      <c r="XDN27" s="251"/>
      <c r="XDO27" s="251"/>
      <c r="XDP27" s="251"/>
      <c r="XDQ27" s="251"/>
      <c r="XDR27" s="250"/>
      <c r="XDS27" s="251"/>
      <c r="XDT27" s="251"/>
      <c r="XDU27" s="251"/>
      <c r="XDV27" s="251"/>
      <c r="XDW27" s="250"/>
      <c r="XDX27" s="251"/>
      <c r="XDY27" s="251"/>
      <c r="XDZ27" s="251"/>
      <c r="XEA27" s="251"/>
      <c r="XEB27" s="250"/>
      <c r="XEC27" s="251"/>
      <c r="XED27" s="251"/>
      <c r="XEE27" s="251"/>
      <c r="XEF27" s="251"/>
      <c r="XEG27" s="250"/>
      <c r="XEH27" s="251"/>
      <c r="XEI27" s="251"/>
      <c r="XEJ27" s="251"/>
      <c r="XEK27" s="251"/>
      <c r="XEL27" s="250"/>
      <c r="XEM27" s="251"/>
      <c r="XEN27" s="251"/>
      <c r="XEO27" s="251"/>
      <c r="XEP27" s="251"/>
      <c r="XEQ27" s="250"/>
      <c r="XER27" s="251"/>
      <c r="XES27" s="251"/>
      <c r="XET27" s="251"/>
      <c r="XEU27" s="251"/>
      <c r="XEV27" s="250"/>
      <c r="XEW27" s="251"/>
      <c r="XEX27" s="251"/>
      <c r="XEY27" s="251"/>
      <c r="XEZ27" s="251"/>
      <c r="XFA27" s="250"/>
      <c r="XFB27" s="250"/>
      <c r="XFC27" s="250"/>
      <c r="XFD27" s="250"/>
    </row>
    <row r="28" spans="1:16384" customFormat="1" ht="26.45" customHeight="1">
      <c r="B28" s="6" t="s">
        <v>29</v>
      </c>
      <c r="C28" s="256"/>
      <c r="D28" s="257"/>
      <c r="E28" s="257"/>
      <c r="F28" s="141" t="str">
        <f>IF(COUNTIF(C28,"*株式会社*")+COUNTIF(C28,"*有限会社*"),"御中","様")</f>
        <v>様</v>
      </c>
    </row>
    <row r="29" spans="1:16384" customFormat="1" ht="26.45" customHeight="1">
      <c r="B29" s="6" t="s">
        <v>244</v>
      </c>
      <c r="C29" s="252" t="s">
        <v>230</v>
      </c>
      <c r="D29" s="252"/>
      <c r="E29" s="252"/>
      <c r="F29" s="252"/>
      <c r="G29" s="2" t="str">
        <f>IF(C29="紙を郵送","普通郵便による郵送のため、最大5日かかります","")</f>
        <v/>
      </c>
    </row>
    <row r="31" spans="1:16384" customFormat="1" ht="28.5">
      <c r="A31" s="250" t="s">
        <v>8</v>
      </c>
      <c r="B31" s="251"/>
      <c r="C31" s="251"/>
      <c r="D31" s="251"/>
      <c r="E31" s="251"/>
      <c r="F31" s="250"/>
      <c r="G31" s="251"/>
      <c r="H31" s="251"/>
      <c r="I31" s="251"/>
      <c r="J31" s="251"/>
      <c r="K31" s="250"/>
      <c r="L31" s="251"/>
      <c r="M31" s="251"/>
      <c r="N31" s="251"/>
      <c r="O31" s="251"/>
      <c r="P31" s="250"/>
      <c r="Q31" s="251"/>
      <c r="R31" s="251"/>
      <c r="S31" s="251"/>
      <c r="T31" s="251"/>
      <c r="U31" s="250"/>
      <c r="V31" s="251"/>
      <c r="W31" s="251"/>
      <c r="X31" s="251"/>
      <c r="Y31" s="251"/>
      <c r="Z31" s="250"/>
      <c r="AA31" s="251"/>
      <c r="AB31" s="251"/>
      <c r="AC31" s="251"/>
      <c r="AD31" s="251"/>
      <c r="AE31" s="250"/>
      <c r="AF31" s="251"/>
      <c r="AG31" s="251"/>
      <c r="AH31" s="251"/>
      <c r="AI31" s="251"/>
      <c r="AJ31" s="250"/>
      <c r="AK31" s="251"/>
      <c r="AL31" s="251"/>
      <c r="AM31" s="251"/>
      <c r="AN31" s="251"/>
      <c r="AO31" s="250"/>
      <c r="AP31" s="251"/>
      <c r="AQ31" s="251"/>
      <c r="AR31" s="251"/>
      <c r="AS31" s="251"/>
      <c r="AT31" s="250"/>
      <c r="AU31" s="251"/>
      <c r="AV31" s="251"/>
      <c r="AW31" s="251"/>
      <c r="AX31" s="251"/>
      <c r="AY31" s="250"/>
      <c r="AZ31" s="251"/>
      <c r="BA31" s="251"/>
      <c r="BB31" s="251"/>
      <c r="BC31" s="251"/>
      <c r="BD31" s="250"/>
      <c r="BE31" s="251"/>
      <c r="BF31" s="251"/>
      <c r="BG31" s="251"/>
      <c r="BH31" s="251"/>
      <c r="BI31" s="250"/>
      <c r="BJ31" s="251"/>
      <c r="BK31" s="251"/>
      <c r="BL31" s="251"/>
      <c r="BM31" s="251"/>
      <c r="BN31" s="250"/>
      <c r="BO31" s="251"/>
      <c r="BP31" s="251"/>
      <c r="BQ31" s="251"/>
      <c r="BR31" s="251"/>
      <c r="BS31" s="250"/>
      <c r="BT31" s="251"/>
      <c r="BU31" s="251"/>
      <c r="BV31" s="251"/>
      <c r="BW31" s="251"/>
      <c r="BX31" s="250"/>
      <c r="BY31" s="251"/>
      <c r="BZ31" s="251"/>
      <c r="CA31" s="251"/>
      <c r="CB31" s="251"/>
      <c r="CC31" s="250"/>
      <c r="CD31" s="251"/>
      <c r="CE31" s="251"/>
      <c r="CF31" s="251"/>
      <c r="CG31" s="251"/>
      <c r="CH31" s="250"/>
      <c r="CI31" s="251"/>
      <c r="CJ31" s="251"/>
      <c r="CK31" s="251"/>
      <c r="CL31" s="251"/>
      <c r="CM31" s="250"/>
      <c r="CN31" s="251"/>
      <c r="CO31" s="251"/>
      <c r="CP31" s="251"/>
      <c r="CQ31" s="251"/>
      <c r="CR31" s="250"/>
      <c r="CS31" s="251"/>
      <c r="CT31" s="251"/>
      <c r="CU31" s="251"/>
      <c r="CV31" s="251"/>
      <c r="CW31" s="250"/>
      <c r="CX31" s="251"/>
      <c r="CY31" s="251"/>
      <c r="CZ31" s="251"/>
      <c r="DA31" s="251"/>
      <c r="DB31" s="250"/>
      <c r="DC31" s="251"/>
      <c r="DD31" s="251"/>
      <c r="DE31" s="251"/>
      <c r="DF31" s="251"/>
      <c r="DG31" s="250"/>
      <c r="DH31" s="251"/>
      <c r="DI31" s="251"/>
      <c r="DJ31" s="251"/>
      <c r="DK31" s="251"/>
      <c r="DL31" s="250"/>
      <c r="DM31" s="251"/>
      <c r="DN31" s="251"/>
      <c r="DO31" s="251"/>
      <c r="DP31" s="251"/>
      <c r="DQ31" s="250"/>
      <c r="DR31" s="251"/>
      <c r="DS31" s="251"/>
      <c r="DT31" s="251"/>
      <c r="DU31" s="251"/>
      <c r="DV31" s="250"/>
      <c r="DW31" s="251"/>
      <c r="DX31" s="251"/>
      <c r="DY31" s="251"/>
      <c r="DZ31" s="251"/>
      <c r="EA31" s="250"/>
      <c r="EB31" s="251"/>
      <c r="EC31" s="251"/>
      <c r="ED31" s="251"/>
      <c r="EE31" s="251"/>
      <c r="EF31" s="250"/>
      <c r="EG31" s="251"/>
      <c r="EH31" s="251"/>
      <c r="EI31" s="251"/>
      <c r="EJ31" s="251"/>
      <c r="EK31" s="250"/>
      <c r="EL31" s="251"/>
      <c r="EM31" s="251"/>
      <c r="EN31" s="251"/>
      <c r="EO31" s="251"/>
      <c r="EP31" s="250"/>
      <c r="EQ31" s="251"/>
      <c r="ER31" s="251"/>
      <c r="ES31" s="251"/>
      <c r="ET31" s="251"/>
      <c r="EU31" s="250"/>
      <c r="EV31" s="251"/>
      <c r="EW31" s="251"/>
      <c r="EX31" s="251"/>
      <c r="EY31" s="251"/>
      <c r="EZ31" s="250"/>
      <c r="FA31" s="251"/>
      <c r="FB31" s="251"/>
      <c r="FC31" s="251"/>
      <c r="FD31" s="251"/>
      <c r="FE31" s="250"/>
      <c r="FF31" s="251"/>
      <c r="FG31" s="251"/>
      <c r="FH31" s="251"/>
      <c r="FI31" s="251"/>
      <c r="FJ31" s="250"/>
      <c r="FK31" s="251"/>
      <c r="FL31" s="251"/>
      <c r="FM31" s="251"/>
      <c r="FN31" s="251"/>
      <c r="FO31" s="250"/>
      <c r="FP31" s="251"/>
      <c r="FQ31" s="251"/>
      <c r="FR31" s="251"/>
      <c r="FS31" s="251"/>
      <c r="FT31" s="250"/>
      <c r="FU31" s="251"/>
      <c r="FV31" s="251"/>
      <c r="FW31" s="251"/>
      <c r="FX31" s="251"/>
      <c r="FY31" s="250"/>
      <c r="FZ31" s="251"/>
      <c r="GA31" s="251"/>
      <c r="GB31" s="251"/>
      <c r="GC31" s="251"/>
      <c r="GD31" s="250"/>
      <c r="GE31" s="251"/>
      <c r="GF31" s="251"/>
      <c r="GG31" s="251"/>
      <c r="GH31" s="251"/>
      <c r="GI31" s="250"/>
      <c r="GJ31" s="251"/>
      <c r="GK31" s="251"/>
      <c r="GL31" s="251"/>
      <c r="GM31" s="251"/>
      <c r="GN31" s="250"/>
      <c r="GO31" s="251"/>
      <c r="GP31" s="251"/>
      <c r="GQ31" s="251"/>
      <c r="GR31" s="251"/>
      <c r="GS31" s="250"/>
      <c r="GT31" s="251"/>
      <c r="GU31" s="251"/>
      <c r="GV31" s="251"/>
      <c r="GW31" s="251"/>
      <c r="GX31" s="250"/>
      <c r="GY31" s="251"/>
      <c r="GZ31" s="251"/>
      <c r="HA31" s="251"/>
      <c r="HB31" s="251"/>
      <c r="HC31" s="250"/>
      <c r="HD31" s="251"/>
      <c r="HE31" s="251"/>
      <c r="HF31" s="251"/>
      <c r="HG31" s="251"/>
      <c r="HH31" s="250"/>
      <c r="HI31" s="251"/>
      <c r="HJ31" s="251"/>
      <c r="HK31" s="251"/>
      <c r="HL31" s="251"/>
      <c r="HM31" s="250"/>
      <c r="HN31" s="251"/>
      <c r="HO31" s="251"/>
      <c r="HP31" s="251"/>
      <c r="HQ31" s="251"/>
      <c r="HR31" s="250"/>
      <c r="HS31" s="251"/>
      <c r="HT31" s="251"/>
      <c r="HU31" s="251"/>
      <c r="HV31" s="251"/>
      <c r="HW31" s="250"/>
      <c r="HX31" s="251"/>
      <c r="HY31" s="251"/>
      <c r="HZ31" s="251"/>
      <c r="IA31" s="251"/>
      <c r="IB31" s="250"/>
      <c r="IC31" s="251"/>
      <c r="ID31" s="251"/>
      <c r="IE31" s="251"/>
      <c r="IF31" s="251"/>
      <c r="IG31" s="250"/>
      <c r="IH31" s="251"/>
      <c r="II31" s="251"/>
      <c r="IJ31" s="251"/>
      <c r="IK31" s="251"/>
      <c r="IL31" s="250"/>
      <c r="IM31" s="251"/>
      <c r="IN31" s="251"/>
      <c r="IO31" s="251"/>
      <c r="IP31" s="251"/>
      <c r="IQ31" s="250"/>
      <c r="IR31" s="251"/>
      <c r="IS31" s="251"/>
      <c r="IT31" s="251"/>
      <c r="IU31" s="251"/>
      <c r="IV31" s="250"/>
      <c r="IW31" s="251"/>
      <c r="IX31" s="251"/>
      <c r="IY31" s="251"/>
      <c r="IZ31" s="251"/>
      <c r="JA31" s="250"/>
      <c r="JB31" s="251"/>
      <c r="JC31" s="251"/>
      <c r="JD31" s="251"/>
      <c r="JE31" s="251"/>
      <c r="JF31" s="250"/>
      <c r="JG31" s="251"/>
      <c r="JH31" s="251"/>
      <c r="JI31" s="251"/>
      <c r="JJ31" s="251"/>
      <c r="JK31" s="250"/>
      <c r="JL31" s="251"/>
      <c r="JM31" s="251"/>
      <c r="JN31" s="251"/>
      <c r="JO31" s="251"/>
      <c r="JP31" s="250"/>
      <c r="JQ31" s="251"/>
      <c r="JR31" s="251"/>
      <c r="JS31" s="251"/>
      <c r="JT31" s="251"/>
      <c r="JU31" s="250"/>
      <c r="JV31" s="251"/>
      <c r="JW31" s="251"/>
      <c r="JX31" s="251"/>
      <c r="JY31" s="251"/>
      <c r="JZ31" s="250"/>
      <c r="KA31" s="251"/>
      <c r="KB31" s="251"/>
      <c r="KC31" s="251"/>
      <c r="KD31" s="251"/>
      <c r="KE31" s="250"/>
      <c r="KF31" s="251"/>
      <c r="KG31" s="251"/>
      <c r="KH31" s="251"/>
      <c r="KI31" s="251"/>
      <c r="KJ31" s="250"/>
      <c r="KK31" s="251"/>
      <c r="KL31" s="251"/>
      <c r="KM31" s="251"/>
      <c r="KN31" s="251"/>
      <c r="KO31" s="250"/>
      <c r="KP31" s="251"/>
      <c r="KQ31" s="251"/>
      <c r="KR31" s="251"/>
      <c r="KS31" s="251"/>
      <c r="KT31" s="250"/>
      <c r="KU31" s="251"/>
      <c r="KV31" s="251"/>
      <c r="KW31" s="251"/>
      <c r="KX31" s="251"/>
      <c r="KY31" s="250"/>
      <c r="KZ31" s="251"/>
      <c r="LA31" s="251"/>
      <c r="LB31" s="251"/>
      <c r="LC31" s="251"/>
      <c r="LD31" s="250"/>
      <c r="LE31" s="251"/>
      <c r="LF31" s="251"/>
      <c r="LG31" s="251"/>
      <c r="LH31" s="251"/>
      <c r="LI31" s="250"/>
      <c r="LJ31" s="251"/>
      <c r="LK31" s="251"/>
      <c r="LL31" s="251"/>
      <c r="LM31" s="251"/>
      <c r="LN31" s="250"/>
      <c r="LO31" s="251"/>
      <c r="LP31" s="251"/>
      <c r="LQ31" s="251"/>
      <c r="LR31" s="251"/>
      <c r="LS31" s="250"/>
      <c r="LT31" s="251"/>
      <c r="LU31" s="251"/>
      <c r="LV31" s="251"/>
      <c r="LW31" s="251"/>
      <c r="LX31" s="250"/>
      <c r="LY31" s="251"/>
      <c r="LZ31" s="251"/>
      <c r="MA31" s="251"/>
      <c r="MB31" s="251"/>
      <c r="MC31" s="250"/>
      <c r="MD31" s="251"/>
      <c r="ME31" s="251"/>
      <c r="MF31" s="251"/>
      <c r="MG31" s="251"/>
      <c r="MH31" s="250"/>
      <c r="MI31" s="251"/>
      <c r="MJ31" s="251"/>
      <c r="MK31" s="251"/>
      <c r="ML31" s="251"/>
      <c r="MM31" s="250"/>
      <c r="MN31" s="251"/>
      <c r="MO31" s="251"/>
      <c r="MP31" s="251"/>
      <c r="MQ31" s="251"/>
      <c r="MR31" s="250"/>
      <c r="MS31" s="251"/>
      <c r="MT31" s="251"/>
      <c r="MU31" s="251"/>
      <c r="MV31" s="251"/>
      <c r="MW31" s="250"/>
      <c r="MX31" s="251"/>
      <c r="MY31" s="251"/>
      <c r="MZ31" s="251"/>
      <c r="NA31" s="251"/>
      <c r="NB31" s="250"/>
      <c r="NC31" s="251"/>
      <c r="ND31" s="251"/>
      <c r="NE31" s="251"/>
      <c r="NF31" s="251"/>
      <c r="NG31" s="250"/>
      <c r="NH31" s="251"/>
      <c r="NI31" s="251"/>
      <c r="NJ31" s="251"/>
      <c r="NK31" s="251"/>
      <c r="NL31" s="250"/>
      <c r="NM31" s="251"/>
      <c r="NN31" s="251"/>
      <c r="NO31" s="251"/>
      <c r="NP31" s="251"/>
      <c r="NQ31" s="250"/>
      <c r="NR31" s="251"/>
      <c r="NS31" s="251"/>
      <c r="NT31" s="251"/>
      <c r="NU31" s="251"/>
      <c r="NV31" s="250"/>
      <c r="NW31" s="251"/>
      <c r="NX31" s="251"/>
      <c r="NY31" s="251"/>
      <c r="NZ31" s="251"/>
      <c r="OA31" s="250"/>
      <c r="OB31" s="251"/>
      <c r="OC31" s="251"/>
      <c r="OD31" s="251"/>
      <c r="OE31" s="251"/>
      <c r="OF31" s="250"/>
      <c r="OG31" s="251"/>
      <c r="OH31" s="251"/>
      <c r="OI31" s="251"/>
      <c r="OJ31" s="251"/>
      <c r="OK31" s="250"/>
      <c r="OL31" s="251"/>
      <c r="OM31" s="251"/>
      <c r="ON31" s="251"/>
      <c r="OO31" s="251"/>
      <c r="OP31" s="250"/>
      <c r="OQ31" s="251"/>
      <c r="OR31" s="251"/>
      <c r="OS31" s="251"/>
      <c r="OT31" s="251"/>
      <c r="OU31" s="250"/>
      <c r="OV31" s="251"/>
      <c r="OW31" s="251"/>
      <c r="OX31" s="251"/>
      <c r="OY31" s="251"/>
      <c r="OZ31" s="250"/>
      <c r="PA31" s="251"/>
      <c r="PB31" s="251"/>
      <c r="PC31" s="251"/>
      <c r="PD31" s="251"/>
      <c r="PE31" s="250"/>
      <c r="PF31" s="251"/>
      <c r="PG31" s="251"/>
      <c r="PH31" s="251"/>
      <c r="PI31" s="251"/>
      <c r="PJ31" s="250"/>
      <c r="PK31" s="251"/>
      <c r="PL31" s="251"/>
      <c r="PM31" s="251"/>
      <c r="PN31" s="251"/>
      <c r="PO31" s="250"/>
      <c r="PP31" s="251"/>
      <c r="PQ31" s="251"/>
      <c r="PR31" s="251"/>
      <c r="PS31" s="251"/>
      <c r="PT31" s="250"/>
      <c r="PU31" s="251"/>
      <c r="PV31" s="251"/>
      <c r="PW31" s="251"/>
      <c r="PX31" s="251"/>
      <c r="PY31" s="250"/>
      <c r="PZ31" s="251"/>
      <c r="QA31" s="251"/>
      <c r="QB31" s="251"/>
      <c r="QC31" s="251"/>
      <c r="QD31" s="250"/>
      <c r="QE31" s="251"/>
      <c r="QF31" s="251"/>
      <c r="QG31" s="251"/>
      <c r="QH31" s="251"/>
      <c r="QI31" s="250"/>
      <c r="QJ31" s="251"/>
      <c r="QK31" s="251"/>
      <c r="QL31" s="251"/>
      <c r="QM31" s="251"/>
      <c r="QN31" s="250"/>
      <c r="QO31" s="251"/>
      <c r="QP31" s="251"/>
      <c r="QQ31" s="251"/>
      <c r="QR31" s="251"/>
      <c r="QS31" s="250"/>
      <c r="QT31" s="251"/>
      <c r="QU31" s="251"/>
      <c r="QV31" s="251"/>
      <c r="QW31" s="251"/>
      <c r="QX31" s="250"/>
      <c r="QY31" s="251"/>
      <c r="QZ31" s="251"/>
      <c r="RA31" s="251"/>
      <c r="RB31" s="251"/>
      <c r="RC31" s="250"/>
      <c r="RD31" s="251"/>
      <c r="RE31" s="251"/>
      <c r="RF31" s="251"/>
      <c r="RG31" s="251"/>
      <c r="RH31" s="250"/>
      <c r="RI31" s="251"/>
      <c r="RJ31" s="251"/>
      <c r="RK31" s="251"/>
      <c r="RL31" s="251"/>
      <c r="RM31" s="250"/>
      <c r="RN31" s="251"/>
      <c r="RO31" s="251"/>
      <c r="RP31" s="251"/>
      <c r="RQ31" s="251"/>
      <c r="RR31" s="250"/>
      <c r="RS31" s="251"/>
      <c r="RT31" s="251"/>
      <c r="RU31" s="251"/>
      <c r="RV31" s="251"/>
      <c r="RW31" s="250"/>
      <c r="RX31" s="251"/>
      <c r="RY31" s="251"/>
      <c r="RZ31" s="251"/>
      <c r="SA31" s="251"/>
      <c r="SB31" s="250"/>
      <c r="SC31" s="251"/>
      <c r="SD31" s="251"/>
      <c r="SE31" s="251"/>
      <c r="SF31" s="251"/>
      <c r="SG31" s="250"/>
      <c r="SH31" s="251"/>
      <c r="SI31" s="251"/>
      <c r="SJ31" s="251"/>
      <c r="SK31" s="251"/>
      <c r="SL31" s="250"/>
      <c r="SM31" s="251"/>
      <c r="SN31" s="251"/>
      <c r="SO31" s="251"/>
      <c r="SP31" s="251"/>
      <c r="SQ31" s="250"/>
      <c r="SR31" s="251"/>
      <c r="SS31" s="251"/>
      <c r="ST31" s="251"/>
      <c r="SU31" s="251"/>
      <c r="SV31" s="250"/>
      <c r="SW31" s="251"/>
      <c r="SX31" s="251"/>
      <c r="SY31" s="251"/>
      <c r="SZ31" s="251"/>
      <c r="TA31" s="250"/>
      <c r="TB31" s="251"/>
      <c r="TC31" s="251"/>
      <c r="TD31" s="251"/>
      <c r="TE31" s="251"/>
      <c r="TF31" s="250"/>
      <c r="TG31" s="251"/>
      <c r="TH31" s="251"/>
      <c r="TI31" s="251"/>
      <c r="TJ31" s="251"/>
      <c r="TK31" s="250"/>
      <c r="TL31" s="251"/>
      <c r="TM31" s="251"/>
      <c r="TN31" s="251"/>
      <c r="TO31" s="251"/>
      <c r="TP31" s="250"/>
      <c r="TQ31" s="251"/>
      <c r="TR31" s="251"/>
      <c r="TS31" s="251"/>
      <c r="TT31" s="251"/>
      <c r="TU31" s="250"/>
      <c r="TV31" s="251"/>
      <c r="TW31" s="251"/>
      <c r="TX31" s="251"/>
      <c r="TY31" s="251"/>
      <c r="TZ31" s="250"/>
      <c r="UA31" s="251"/>
      <c r="UB31" s="251"/>
      <c r="UC31" s="251"/>
      <c r="UD31" s="251"/>
      <c r="UE31" s="250"/>
      <c r="UF31" s="251"/>
      <c r="UG31" s="251"/>
      <c r="UH31" s="251"/>
      <c r="UI31" s="251"/>
      <c r="UJ31" s="250"/>
      <c r="UK31" s="251"/>
      <c r="UL31" s="251"/>
      <c r="UM31" s="251"/>
      <c r="UN31" s="251"/>
      <c r="UO31" s="250"/>
      <c r="UP31" s="251"/>
      <c r="UQ31" s="251"/>
      <c r="UR31" s="251"/>
      <c r="US31" s="251"/>
      <c r="UT31" s="250"/>
      <c r="UU31" s="251"/>
      <c r="UV31" s="251"/>
      <c r="UW31" s="251"/>
      <c r="UX31" s="251"/>
      <c r="UY31" s="250"/>
      <c r="UZ31" s="251"/>
      <c r="VA31" s="251"/>
      <c r="VB31" s="251"/>
      <c r="VC31" s="251"/>
      <c r="VD31" s="250"/>
      <c r="VE31" s="251"/>
      <c r="VF31" s="251"/>
      <c r="VG31" s="251"/>
      <c r="VH31" s="251"/>
      <c r="VI31" s="250"/>
      <c r="VJ31" s="251"/>
      <c r="VK31" s="251"/>
      <c r="VL31" s="251"/>
      <c r="VM31" s="251"/>
      <c r="VN31" s="250"/>
      <c r="VO31" s="251"/>
      <c r="VP31" s="251"/>
      <c r="VQ31" s="251"/>
      <c r="VR31" s="251"/>
      <c r="VS31" s="250"/>
      <c r="VT31" s="251"/>
      <c r="VU31" s="251"/>
      <c r="VV31" s="251"/>
      <c r="VW31" s="251"/>
      <c r="VX31" s="250"/>
      <c r="VY31" s="251"/>
      <c r="VZ31" s="251"/>
      <c r="WA31" s="251"/>
      <c r="WB31" s="251"/>
      <c r="WC31" s="250"/>
      <c r="WD31" s="251"/>
      <c r="WE31" s="251"/>
      <c r="WF31" s="251"/>
      <c r="WG31" s="251"/>
      <c r="WH31" s="250"/>
      <c r="WI31" s="251"/>
      <c r="WJ31" s="251"/>
      <c r="WK31" s="251"/>
      <c r="WL31" s="251"/>
      <c r="WM31" s="250"/>
      <c r="WN31" s="251"/>
      <c r="WO31" s="251"/>
      <c r="WP31" s="251"/>
      <c r="WQ31" s="251"/>
      <c r="WR31" s="250"/>
      <c r="WS31" s="251"/>
      <c r="WT31" s="251"/>
      <c r="WU31" s="251"/>
      <c r="WV31" s="251"/>
      <c r="WW31" s="250"/>
      <c r="WX31" s="251"/>
      <c r="WY31" s="251"/>
      <c r="WZ31" s="251"/>
      <c r="XA31" s="251"/>
      <c r="XB31" s="250"/>
      <c r="XC31" s="251"/>
      <c r="XD31" s="251"/>
      <c r="XE31" s="251"/>
      <c r="XF31" s="251"/>
      <c r="XG31" s="250"/>
      <c r="XH31" s="251"/>
      <c r="XI31" s="251"/>
      <c r="XJ31" s="251"/>
      <c r="XK31" s="251"/>
      <c r="XL31" s="250"/>
      <c r="XM31" s="251"/>
      <c r="XN31" s="251"/>
      <c r="XO31" s="251"/>
      <c r="XP31" s="251"/>
      <c r="XQ31" s="250"/>
      <c r="XR31" s="251"/>
      <c r="XS31" s="251"/>
      <c r="XT31" s="251"/>
      <c r="XU31" s="251"/>
      <c r="XV31" s="250"/>
      <c r="XW31" s="251"/>
      <c r="XX31" s="251"/>
      <c r="XY31" s="251"/>
      <c r="XZ31" s="251"/>
      <c r="YA31" s="250"/>
      <c r="YB31" s="251"/>
      <c r="YC31" s="251"/>
      <c r="YD31" s="251"/>
      <c r="YE31" s="251"/>
      <c r="YF31" s="250"/>
      <c r="YG31" s="251"/>
      <c r="YH31" s="251"/>
      <c r="YI31" s="251"/>
      <c r="YJ31" s="251"/>
      <c r="YK31" s="250"/>
      <c r="YL31" s="251"/>
      <c r="YM31" s="251"/>
      <c r="YN31" s="251"/>
      <c r="YO31" s="251"/>
      <c r="YP31" s="250"/>
      <c r="YQ31" s="251"/>
      <c r="YR31" s="251"/>
      <c r="YS31" s="251"/>
      <c r="YT31" s="251"/>
      <c r="YU31" s="250"/>
      <c r="YV31" s="251"/>
      <c r="YW31" s="251"/>
      <c r="YX31" s="251"/>
      <c r="YY31" s="251"/>
      <c r="YZ31" s="250"/>
      <c r="ZA31" s="251"/>
      <c r="ZB31" s="251"/>
      <c r="ZC31" s="251"/>
      <c r="ZD31" s="251"/>
      <c r="ZE31" s="250"/>
      <c r="ZF31" s="251"/>
      <c r="ZG31" s="251"/>
      <c r="ZH31" s="251"/>
      <c r="ZI31" s="251"/>
      <c r="ZJ31" s="250"/>
      <c r="ZK31" s="251"/>
      <c r="ZL31" s="251"/>
      <c r="ZM31" s="251"/>
      <c r="ZN31" s="251"/>
      <c r="ZO31" s="250"/>
      <c r="ZP31" s="251"/>
      <c r="ZQ31" s="251"/>
      <c r="ZR31" s="251"/>
      <c r="ZS31" s="251"/>
      <c r="ZT31" s="250"/>
      <c r="ZU31" s="251"/>
      <c r="ZV31" s="251"/>
      <c r="ZW31" s="251"/>
      <c r="ZX31" s="251"/>
      <c r="ZY31" s="250"/>
      <c r="ZZ31" s="251"/>
      <c r="AAA31" s="251"/>
      <c r="AAB31" s="251"/>
      <c r="AAC31" s="251"/>
      <c r="AAD31" s="250"/>
      <c r="AAE31" s="251"/>
      <c r="AAF31" s="251"/>
      <c r="AAG31" s="251"/>
      <c r="AAH31" s="251"/>
      <c r="AAI31" s="250"/>
      <c r="AAJ31" s="251"/>
      <c r="AAK31" s="251"/>
      <c r="AAL31" s="251"/>
      <c r="AAM31" s="251"/>
      <c r="AAN31" s="250"/>
      <c r="AAO31" s="251"/>
      <c r="AAP31" s="251"/>
      <c r="AAQ31" s="251"/>
      <c r="AAR31" s="251"/>
      <c r="AAS31" s="250"/>
      <c r="AAT31" s="251"/>
      <c r="AAU31" s="251"/>
      <c r="AAV31" s="251"/>
      <c r="AAW31" s="251"/>
      <c r="AAX31" s="250"/>
      <c r="AAY31" s="251"/>
      <c r="AAZ31" s="251"/>
      <c r="ABA31" s="251"/>
      <c r="ABB31" s="251"/>
      <c r="ABC31" s="250"/>
      <c r="ABD31" s="251"/>
      <c r="ABE31" s="251"/>
      <c r="ABF31" s="251"/>
      <c r="ABG31" s="251"/>
      <c r="ABH31" s="250"/>
      <c r="ABI31" s="251"/>
      <c r="ABJ31" s="251"/>
      <c r="ABK31" s="251"/>
      <c r="ABL31" s="251"/>
      <c r="ABM31" s="250"/>
      <c r="ABN31" s="251"/>
      <c r="ABO31" s="251"/>
      <c r="ABP31" s="251"/>
      <c r="ABQ31" s="251"/>
      <c r="ABR31" s="250"/>
      <c r="ABS31" s="251"/>
      <c r="ABT31" s="251"/>
      <c r="ABU31" s="251"/>
      <c r="ABV31" s="251"/>
      <c r="ABW31" s="250"/>
      <c r="ABX31" s="251"/>
      <c r="ABY31" s="251"/>
      <c r="ABZ31" s="251"/>
      <c r="ACA31" s="251"/>
      <c r="ACB31" s="250"/>
      <c r="ACC31" s="251"/>
      <c r="ACD31" s="251"/>
      <c r="ACE31" s="251"/>
      <c r="ACF31" s="251"/>
      <c r="ACG31" s="250"/>
      <c r="ACH31" s="251"/>
      <c r="ACI31" s="251"/>
      <c r="ACJ31" s="251"/>
      <c r="ACK31" s="251"/>
      <c r="ACL31" s="250"/>
      <c r="ACM31" s="251"/>
      <c r="ACN31" s="251"/>
      <c r="ACO31" s="251"/>
      <c r="ACP31" s="251"/>
      <c r="ACQ31" s="250"/>
      <c r="ACR31" s="251"/>
      <c r="ACS31" s="251"/>
      <c r="ACT31" s="251"/>
      <c r="ACU31" s="251"/>
      <c r="ACV31" s="250"/>
      <c r="ACW31" s="251"/>
      <c r="ACX31" s="251"/>
      <c r="ACY31" s="251"/>
      <c r="ACZ31" s="251"/>
      <c r="ADA31" s="250"/>
      <c r="ADB31" s="251"/>
      <c r="ADC31" s="251"/>
      <c r="ADD31" s="251"/>
      <c r="ADE31" s="251"/>
      <c r="ADF31" s="250"/>
      <c r="ADG31" s="251"/>
      <c r="ADH31" s="251"/>
      <c r="ADI31" s="251"/>
      <c r="ADJ31" s="251"/>
      <c r="ADK31" s="250"/>
      <c r="ADL31" s="251"/>
      <c r="ADM31" s="251"/>
      <c r="ADN31" s="251"/>
      <c r="ADO31" s="251"/>
      <c r="ADP31" s="250"/>
      <c r="ADQ31" s="251"/>
      <c r="ADR31" s="251"/>
      <c r="ADS31" s="251"/>
      <c r="ADT31" s="251"/>
      <c r="ADU31" s="250"/>
      <c r="ADV31" s="251"/>
      <c r="ADW31" s="251"/>
      <c r="ADX31" s="251"/>
      <c r="ADY31" s="251"/>
      <c r="ADZ31" s="250"/>
      <c r="AEA31" s="251"/>
      <c r="AEB31" s="251"/>
      <c r="AEC31" s="251"/>
      <c r="AED31" s="251"/>
      <c r="AEE31" s="250"/>
      <c r="AEF31" s="251"/>
      <c r="AEG31" s="251"/>
      <c r="AEH31" s="251"/>
      <c r="AEI31" s="251"/>
      <c r="AEJ31" s="250"/>
      <c r="AEK31" s="251"/>
      <c r="AEL31" s="251"/>
      <c r="AEM31" s="251"/>
      <c r="AEN31" s="251"/>
      <c r="AEO31" s="250"/>
      <c r="AEP31" s="251"/>
      <c r="AEQ31" s="251"/>
      <c r="AER31" s="251"/>
      <c r="AES31" s="251"/>
      <c r="AET31" s="250"/>
      <c r="AEU31" s="251"/>
      <c r="AEV31" s="251"/>
      <c r="AEW31" s="251"/>
      <c r="AEX31" s="251"/>
      <c r="AEY31" s="250"/>
      <c r="AEZ31" s="251"/>
      <c r="AFA31" s="251"/>
      <c r="AFB31" s="251"/>
      <c r="AFC31" s="251"/>
      <c r="AFD31" s="250"/>
      <c r="AFE31" s="251"/>
      <c r="AFF31" s="251"/>
      <c r="AFG31" s="251"/>
      <c r="AFH31" s="251"/>
      <c r="AFI31" s="250"/>
      <c r="AFJ31" s="251"/>
      <c r="AFK31" s="251"/>
      <c r="AFL31" s="251"/>
      <c r="AFM31" s="251"/>
      <c r="AFN31" s="250"/>
      <c r="AFO31" s="251"/>
      <c r="AFP31" s="251"/>
      <c r="AFQ31" s="251"/>
      <c r="AFR31" s="251"/>
      <c r="AFS31" s="250"/>
      <c r="AFT31" s="251"/>
      <c r="AFU31" s="251"/>
      <c r="AFV31" s="251"/>
      <c r="AFW31" s="251"/>
      <c r="AFX31" s="250"/>
      <c r="AFY31" s="251"/>
      <c r="AFZ31" s="251"/>
      <c r="AGA31" s="251"/>
      <c r="AGB31" s="251"/>
      <c r="AGC31" s="250"/>
      <c r="AGD31" s="251"/>
      <c r="AGE31" s="251"/>
      <c r="AGF31" s="251"/>
      <c r="AGG31" s="251"/>
      <c r="AGH31" s="250"/>
      <c r="AGI31" s="251"/>
      <c r="AGJ31" s="251"/>
      <c r="AGK31" s="251"/>
      <c r="AGL31" s="251"/>
      <c r="AGM31" s="250"/>
      <c r="AGN31" s="251"/>
      <c r="AGO31" s="251"/>
      <c r="AGP31" s="251"/>
      <c r="AGQ31" s="251"/>
      <c r="AGR31" s="250"/>
      <c r="AGS31" s="251"/>
      <c r="AGT31" s="251"/>
      <c r="AGU31" s="251"/>
      <c r="AGV31" s="251"/>
      <c r="AGW31" s="250"/>
      <c r="AGX31" s="251"/>
      <c r="AGY31" s="251"/>
      <c r="AGZ31" s="251"/>
      <c r="AHA31" s="251"/>
      <c r="AHB31" s="250"/>
      <c r="AHC31" s="251"/>
      <c r="AHD31" s="251"/>
      <c r="AHE31" s="251"/>
      <c r="AHF31" s="251"/>
      <c r="AHG31" s="250"/>
      <c r="AHH31" s="251"/>
      <c r="AHI31" s="251"/>
      <c r="AHJ31" s="251"/>
      <c r="AHK31" s="251"/>
      <c r="AHL31" s="250"/>
      <c r="AHM31" s="251"/>
      <c r="AHN31" s="251"/>
      <c r="AHO31" s="251"/>
      <c r="AHP31" s="251"/>
      <c r="AHQ31" s="250"/>
      <c r="AHR31" s="251"/>
      <c r="AHS31" s="251"/>
      <c r="AHT31" s="251"/>
      <c r="AHU31" s="251"/>
      <c r="AHV31" s="250"/>
      <c r="AHW31" s="251"/>
      <c r="AHX31" s="251"/>
      <c r="AHY31" s="251"/>
      <c r="AHZ31" s="251"/>
      <c r="AIA31" s="250"/>
      <c r="AIB31" s="251"/>
      <c r="AIC31" s="251"/>
      <c r="AID31" s="251"/>
      <c r="AIE31" s="251"/>
      <c r="AIF31" s="250"/>
      <c r="AIG31" s="251"/>
      <c r="AIH31" s="251"/>
      <c r="AII31" s="251"/>
      <c r="AIJ31" s="251"/>
      <c r="AIK31" s="250"/>
      <c r="AIL31" s="251"/>
      <c r="AIM31" s="251"/>
      <c r="AIN31" s="251"/>
      <c r="AIO31" s="251"/>
      <c r="AIP31" s="250"/>
      <c r="AIQ31" s="251"/>
      <c r="AIR31" s="251"/>
      <c r="AIS31" s="251"/>
      <c r="AIT31" s="251"/>
      <c r="AIU31" s="250"/>
      <c r="AIV31" s="251"/>
      <c r="AIW31" s="251"/>
      <c r="AIX31" s="251"/>
      <c r="AIY31" s="251"/>
      <c r="AIZ31" s="250"/>
      <c r="AJA31" s="251"/>
      <c r="AJB31" s="251"/>
      <c r="AJC31" s="251"/>
      <c r="AJD31" s="251"/>
      <c r="AJE31" s="250"/>
      <c r="AJF31" s="251"/>
      <c r="AJG31" s="251"/>
      <c r="AJH31" s="251"/>
      <c r="AJI31" s="251"/>
      <c r="AJJ31" s="250"/>
      <c r="AJK31" s="251"/>
      <c r="AJL31" s="251"/>
      <c r="AJM31" s="251"/>
      <c r="AJN31" s="251"/>
      <c r="AJO31" s="250"/>
      <c r="AJP31" s="251"/>
      <c r="AJQ31" s="251"/>
      <c r="AJR31" s="251"/>
      <c r="AJS31" s="251"/>
      <c r="AJT31" s="250"/>
      <c r="AJU31" s="251"/>
      <c r="AJV31" s="251"/>
      <c r="AJW31" s="251"/>
      <c r="AJX31" s="251"/>
      <c r="AJY31" s="250"/>
      <c r="AJZ31" s="251"/>
      <c r="AKA31" s="251"/>
      <c r="AKB31" s="251"/>
      <c r="AKC31" s="251"/>
      <c r="AKD31" s="250"/>
      <c r="AKE31" s="251"/>
      <c r="AKF31" s="251"/>
      <c r="AKG31" s="251"/>
      <c r="AKH31" s="251"/>
      <c r="AKI31" s="250"/>
      <c r="AKJ31" s="251"/>
      <c r="AKK31" s="251"/>
      <c r="AKL31" s="251"/>
      <c r="AKM31" s="251"/>
      <c r="AKN31" s="250"/>
      <c r="AKO31" s="251"/>
      <c r="AKP31" s="251"/>
      <c r="AKQ31" s="251"/>
      <c r="AKR31" s="251"/>
      <c r="AKS31" s="250"/>
      <c r="AKT31" s="251"/>
      <c r="AKU31" s="251"/>
      <c r="AKV31" s="251"/>
      <c r="AKW31" s="251"/>
      <c r="AKX31" s="250"/>
      <c r="AKY31" s="251"/>
      <c r="AKZ31" s="251"/>
      <c r="ALA31" s="251"/>
      <c r="ALB31" s="251"/>
      <c r="ALC31" s="250"/>
      <c r="ALD31" s="251"/>
      <c r="ALE31" s="251"/>
      <c r="ALF31" s="251"/>
      <c r="ALG31" s="251"/>
      <c r="ALH31" s="250"/>
      <c r="ALI31" s="251"/>
      <c r="ALJ31" s="251"/>
      <c r="ALK31" s="251"/>
      <c r="ALL31" s="251"/>
      <c r="ALM31" s="250"/>
      <c r="ALN31" s="251"/>
      <c r="ALO31" s="251"/>
      <c r="ALP31" s="251"/>
      <c r="ALQ31" s="251"/>
      <c r="ALR31" s="250"/>
      <c r="ALS31" s="251"/>
      <c r="ALT31" s="251"/>
      <c r="ALU31" s="251"/>
      <c r="ALV31" s="251"/>
      <c r="ALW31" s="250"/>
      <c r="ALX31" s="251"/>
      <c r="ALY31" s="251"/>
      <c r="ALZ31" s="251"/>
      <c r="AMA31" s="251"/>
      <c r="AMB31" s="250"/>
      <c r="AMC31" s="251"/>
      <c r="AMD31" s="251"/>
      <c r="AME31" s="251"/>
      <c r="AMF31" s="251"/>
      <c r="AMG31" s="250"/>
      <c r="AMH31" s="251"/>
      <c r="AMI31" s="251"/>
      <c r="AMJ31" s="251"/>
      <c r="AMK31" s="251"/>
      <c r="AML31" s="250"/>
      <c r="AMM31" s="251"/>
      <c r="AMN31" s="251"/>
      <c r="AMO31" s="251"/>
      <c r="AMP31" s="251"/>
      <c r="AMQ31" s="250"/>
      <c r="AMR31" s="251"/>
      <c r="AMS31" s="251"/>
      <c r="AMT31" s="251"/>
      <c r="AMU31" s="251"/>
      <c r="AMV31" s="250"/>
      <c r="AMW31" s="251"/>
      <c r="AMX31" s="251"/>
      <c r="AMY31" s="251"/>
      <c r="AMZ31" s="251"/>
      <c r="ANA31" s="250"/>
      <c r="ANB31" s="251"/>
      <c r="ANC31" s="251"/>
      <c r="AND31" s="251"/>
      <c r="ANE31" s="251"/>
      <c r="ANF31" s="250"/>
      <c r="ANG31" s="251"/>
      <c r="ANH31" s="251"/>
      <c r="ANI31" s="251"/>
      <c r="ANJ31" s="251"/>
      <c r="ANK31" s="250"/>
      <c r="ANL31" s="251"/>
      <c r="ANM31" s="251"/>
      <c r="ANN31" s="251"/>
      <c r="ANO31" s="251"/>
      <c r="ANP31" s="250"/>
      <c r="ANQ31" s="251"/>
      <c r="ANR31" s="251"/>
      <c r="ANS31" s="251"/>
      <c r="ANT31" s="251"/>
      <c r="ANU31" s="250"/>
      <c r="ANV31" s="251"/>
      <c r="ANW31" s="251"/>
      <c r="ANX31" s="251"/>
      <c r="ANY31" s="251"/>
      <c r="ANZ31" s="250"/>
      <c r="AOA31" s="251"/>
      <c r="AOB31" s="251"/>
      <c r="AOC31" s="251"/>
      <c r="AOD31" s="251"/>
      <c r="AOE31" s="250"/>
      <c r="AOF31" s="251"/>
      <c r="AOG31" s="251"/>
      <c r="AOH31" s="251"/>
      <c r="AOI31" s="251"/>
      <c r="AOJ31" s="250"/>
      <c r="AOK31" s="251"/>
      <c r="AOL31" s="251"/>
      <c r="AOM31" s="251"/>
      <c r="AON31" s="251"/>
      <c r="AOO31" s="250"/>
      <c r="AOP31" s="251"/>
      <c r="AOQ31" s="251"/>
      <c r="AOR31" s="251"/>
      <c r="AOS31" s="251"/>
      <c r="AOT31" s="250"/>
      <c r="AOU31" s="251"/>
      <c r="AOV31" s="251"/>
      <c r="AOW31" s="251"/>
      <c r="AOX31" s="251"/>
      <c r="AOY31" s="250"/>
      <c r="AOZ31" s="251"/>
      <c r="APA31" s="251"/>
      <c r="APB31" s="251"/>
      <c r="APC31" s="251"/>
      <c r="APD31" s="250"/>
      <c r="APE31" s="251"/>
      <c r="APF31" s="251"/>
      <c r="APG31" s="251"/>
      <c r="APH31" s="251"/>
      <c r="API31" s="250"/>
      <c r="APJ31" s="251"/>
      <c r="APK31" s="251"/>
      <c r="APL31" s="251"/>
      <c r="APM31" s="251"/>
      <c r="APN31" s="250"/>
      <c r="APO31" s="251"/>
      <c r="APP31" s="251"/>
      <c r="APQ31" s="251"/>
      <c r="APR31" s="251"/>
      <c r="APS31" s="250"/>
      <c r="APT31" s="251"/>
      <c r="APU31" s="251"/>
      <c r="APV31" s="251"/>
      <c r="APW31" s="251"/>
      <c r="APX31" s="250"/>
      <c r="APY31" s="251"/>
      <c r="APZ31" s="251"/>
      <c r="AQA31" s="251"/>
      <c r="AQB31" s="251"/>
      <c r="AQC31" s="250"/>
      <c r="AQD31" s="251"/>
      <c r="AQE31" s="251"/>
      <c r="AQF31" s="251"/>
      <c r="AQG31" s="251"/>
      <c r="AQH31" s="250"/>
      <c r="AQI31" s="251"/>
      <c r="AQJ31" s="251"/>
      <c r="AQK31" s="251"/>
      <c r="AQL31" s="251"/>
      <c r="AQM31" s="250"/>
      <c r="AQN31" s="251"/>
      <c r="AQO31" s="251"/>
      <c r="AQP31" s="251"/>
      <c r="AQQ31" s="251"/>
      <c r="AQR31" s="250"/>
      <c r="AQS31" s="251"/>
      <c r="AQT31" s="251"/>
      <c r="AQU31" s="251"/>
      <c r="AQV31" s="251"/>
      <c r="AQW31" s="250"/>
      <c r="AQX31" s="251"/>
      <c r="AQY31" s="251"/>
      <c r="AQZ31" s="251"/>
      <c r="ARA31" s="251"/>
      <c r="ARB31" s="250"/>
      <c r="ARC31" s="251"/>
      <c r="ARD31" s="251"/>
      <c r="ARE31" s="251"/>
      <c r="ARF31" s="251"/>
      <c r="ARG31" s="250"/>
      <c r="ARH31" s="251"/>
      <c r="ARI31" s="251"/>
      <c r="ARJ31" s="251"/>
      <c r="ARK31" s="251"/>
      <c r="ARL31" s="250"/>
      <c r="ARM31" s="251"/>
      <c r="ARN31" s="251"/>
      <c r="ARO31" s="251"/>
      <c r="ARP31" s="251"/>
      <c r="ARQ31" s="250"/>
      <c r="ARR31" s="251"/>
      <c r="ARS31" s="251"/>
      <c r="ART31" s="251"/>
      <c r="ARU31" s="251"/>
      <c r="ARV31" s="250"/>
      <c r="ARW31" s="251"/>
      <c r="ARX31" s="251"/>
      <c r="ARY31" s="251"/>
      <c r="ARZ31" s="251"/>
      <c r="ASA31" s="250"/>
      <c r="ASB31" s="251"/>
      <c r="ASC31" s="251"/>
      <c r="ASD31" s="251"/>
      <c r="ASE31" s="251"/>
      <c r="ASF31" s="250"/>
      <c r="ASG31" s="251"/>
      <c r="ASH31" s="251"/>
      <c r="ASI31" s="251"/>
      <c r="ASJ31" s="251"/>
      <c r="ASK31" s="250"/>
      <c r="ASL31" s="251"/>
      <c r="ASM31" s="251"/>
      <c r="ASN31" s="251"/>
      <c r="ASO31" s="251"/>
      <c r="ASP31" s="250"/>
      <c r="ASQ31" s="251"/>
      <c r="ASR31" s="251"/>
      <c r="ASS31" s="251"/>
      <c r="AST31" s="251"/>
      <c r="ASU31" s="250"/>
      <c r="ASV31" s="251"/>
      <c r="ASW31" s="251"/>
      <c r="ASX31" s="251"/>
      <c r="ASY31" s="251"/>
      <c r="ASZ31" s="250"/>
      <c r="ATA31" s="251"/>
      <c r="ATB31" s="251"/>
      <c r="ATC31" s="251"/>
      <c r="ATD31" s="251"/>
      <c r="ATE31" s="250"/>
      <c r="ATF31" s="251"/>
      <c r="ATG31" s="251"/>
      <c r="ATH31" s="251"/>
      <c r="ATI31" s="251"/>
      <c r="ATJ31" s="250"/>
      <c r="ATK31" s="251"/>
      <c r="ATL31" s="251"/>
      <c r="ATM31" s="251"/>
      <c r="ATN31" s="251"/>
      <c r="ATO31" s="250"/>
      <c r="ATP31" s="251"/>
      <c r="ATQ31" s="251"/>
      <c r="ATR31" s="251"/>
      <c r="ATS31" s="251"/>
      <c r="ATT31" s="250"/>
      <c r="ATU31" s="251"/>
      <c r="ATV31" s="251"/>
      <c r="ATW31" s="251"/>
      <c r="ATX31" s="251"/>
      <c r="ATY31" s="250"/>
      <c r="ATZ31" s="251"/>
      <c r="AUA31" s="251"/>
      <c r="AUB31" s="251"/>
      <c r="AUC31" s="251"/>
      <c r="AUD31" s="250"/>
      <c r="AUE31" s="251"/>
      <c r="AUF31" s="251"/>
      <c r="AUG31" s="251"/>
      <c r="AUH31" s="251"/>
      <c r="AUI31" s="250"/>
      <c r="AUJ31" s="251"/>
      <c r="AUK31" s="251"/>
      <c r="AUL31" s="251"/>
      <c r="AUM31" s="251"/>
      <c r="AUN31" s="250"/>
      <c r="AUO31" s="251"/>
      <c r="AUP31" s="251"/>
      <c r="AUQ31" s="251"/>
      <c r="AUR31" s="251"/>
      <c r="AUS31" s="250"/>
      <c r="AUT31" s="251"/>
      <c r="AUU31" s="251"/>
      <c r="AUV31" s="251"/>
      <c r="AUW31" s="251"/>
      <c r="AUX31" s="250"/>
      <c r="AUY31" s="251"/>
      <c r="AUZ31" s="251"/>
      <c r="AVA31" s="251"/>
      <c r="AVB31" s="251"/>
      <c r="AVC31" s="250"/>
      <c r="AVD31" s="251"/>
      <c r="AVE31" s="251"/>
      <c r="AVF31" s="251"/>
      <c r="AVG31" s="251"/>
      <c r="AVH31" s="250"/>
      <c r="AVI31" s="251"/>
      <c r="AVJ31" s="251"/>
      <c r="AVK31" s="251"/>
      <c r="AVL31" s="251"/>
      <c r="AVM31" s="250"/>
      <c r="AVN31" s="251"/>
      <c r="AVO31" s="251"/>
      <c r="AVP31" s="251"/>
      <c r="AVQ31" s="251"/>
      <c r="AVR31" s="250"/>
      <c r="AVS31" s="251"/>
      <c r="AVT31" s="251"/>
      <c r="AVU31" s="251"/>
      <c r="AVV31" s="251"/>
      <c r="AVW31" s="250"/>
      <c r="AVX31" s="251"/>
      <c r="AVY31" s="251"/>
      <c r="AVZ31" s="251"/>
      <c r="AWA31" s="251"/>
      <c r="AWB31" s="250"/>
      <c r="AWC31" s="251"/>
      <c r="AWD31" s="251"/>
      <c r="AWE31" s="251"/>
      <c r="AWF31" s="251"/>
      <c r="AWG31" s="250"/>
      <c r="AWH31" s="251"/>
      <c r="AWI31" s="251"/>
      <c r="AWJ31" s="251"/>
      <c r="AWK31" s="251"/>
      <c r="AWL31" s="250"/>
      <c r="AWM31" s="251"/>
      <c r="AWN31" s="251"/>
      <c r="AWO31" s="251"/>
      <c r="AWP31" s="251"/>
      <c r="AWQ31" s="250"/>
      <c r="AWR31" s="251"/>
      <c r="AWS31" s="251"/>
      <c r="AWT31" s="251"/>
      <c r="AWU31" s="251"/>
      <c r="AWV31" s="250"/>
      <c r="AWW31" s="251"/>
      <c r="AWX31" s="251"/>
      <c r="AWY31" s="251"/>
      <c r="AWZ31" s="251"/>
      <c r="AXA31" s="250"/>
      <c r="AXB31" s="251"/>
      <c r="AXC31" s="251"/>
      <c r="AXD31" s="251"/>
      <c r="AXE31" s="251"/>
      <c r="AXF31" s="250"/>
      <c r="AXG31" s="251"/>
      <c r="AXH31" s="251"/>
      <c r="AXI31" s="251"/>
      <c r="AXJ31" s="251"/>
      <c r="AXK31" s="250"/>
      <c r="AXL31" s="251"/>
      <c r="AXM31" s="251"/>
      <c r="AXN31" s="251"/>
      <c r="AXO31" s="251"/>
      <c r="AXP31" s="250"/>
      <c r="AXQ31" s="251"/>
      <c r="AXR31" s="251"/>
      <c r="AXS31" s="251"/>
      <c r="AXT31" s="251"/>
      <c r="AXU31" s="250"/>
      <c r="AXV31" s="251"/>
      <c r="AXW31" s="251"/>
      <c r="AXX31" s="251"/>
      <c r="AXY31" s="251"/>
      <c r="AXZ31" s="250"/>
      <c r="AYA31" s="251"/>
      <c r="AYB31" s="251"/>
      <c r="AYC31" s="251"/>
      <c r="AYD31" s="251"/>
      <c r="AYE31" s="250"/>
      <c r="AYF31" s="251"/>
      <c r="AYG31" s="251"/>
      <c r="AYH31" s="251"/>
      <c r="AYI31" s="251"/>
      <c r="AYJ31" s="250"/>
      <c r="AYK31" s="251"/>
      <c r="AYL31" s="251"/>
      <c r="AYM31" s="251"/>
      <c r="AYN31" s="251"/>
      <c r="AYO31" s="250"/>
      <c r="AYP31" s="251"/>
      <c r="AYQ31" s="251"/>
      <c r="AYR31" s="251"/>
      <c r="AYS31" s="251"/>
      <c r="AYT31" s="250"/>
      <c r="AYU31" s="251"/>
      <c r="AYV31" s="251"/>
      <c r="AYW31" s="251"/>
      <c r="AYX31" s="251"/>
      <c r="AYY31" s="250"/>
      <c r="AYZ31" s="251"/>
      <c r="AZA31" s="251"/>
      <c r="AZB31" s="251"/>
      <c r="AZC31" s="251"/>
      <c r="AZD31" s="250"/>
      <c r="AZE31" s="251"/>
      <c r="AZF31" s="251"/>
      <c r="AZG31" s="251"/>
      <c r="AZH31" s="251"/>
      <c r="AZI31" s="250"/>
      <c r="AZJ31" s="251"/>
      <c r="AZK31" s="251"/>
      <c r="AZL31" s="251"/>
      <c r="AZM31" s="251"/>
      <c r="AZN31" s="250"/>
      <c r="AZO31" s="251"/>
      <c r="AZP31" s="251"/>
      <c r="AZQ31" s="251"/>
      <c r="AZR31" s="251"/>
      <c r="AZS31" s="250"/>
      <c r="AZT31" s="251"/>
      <c r="AZU31" s="251"/>
      <c r="AZV31" s="251"/>
      <c r="AZW31" s="251"/>
      <c r="AZX31" s="250"/>
      <c r="AZY31" s="251"/>
      <c r="AZZ31" s="251"/>
      <c r="BAA31" s="251"/>
      <c r="BAB31" s="251"/>
      <c r="BAC31" s="250"/>
      <c r="BAD31" s="251"/>
      <c r="BAE31" s="251"/>
      <c r="BAF31" s="251"/>
      <c r="BAG31" s="251"/>
      <c r="BAH31" s="250"/>
      <c r="BAI31" s="251"/>
      <c r="BAJ31" s="251"/>
      <c r="BAK31" s="251"/>
      <c r="BAL31" s="251"/>
      <c r="BAM31" s="250"/>
      <c r="BAN31" s="251"/>
      <c r="BAO31" s="251"/>
      <c r="BAP31" s="251"/>
      <c r="BAQ31" s="251"/>
      <c r="BAR31" s="250"/>
      <c r="BAS31" s="251"/>
      <c r="BAT31" s="251"/>
      <c r="BAU31" s="251"/>
      <c r="BAV31" s="251"/>
      <c r="BAW31" s="250"/>
      <c r="BAX31" s="251"/>
      <c r="BAY31" s="251"/>
      <c r="BAZ31" s="251"/>
      <c r="BBA31" s="251"/>
      <c r="BBB31" s="250"/>
      <c r="BBC31" s="251"/>
      <c r="BBD31" s="251"/>
      <c r="BBE31" s="251"/>
      <c r="BBF31" s="251"/>
      <c r="BBG31" s="250"/>
      <c r="BBH31" s="251"/>
      <c r="BBI31" s="251"/>
      <c r="BBJ31" s="251"/>
      <c r="BBK31" s="251"/>
      <c r="BBL31" s="250"/>
      <c r="BBM31" s="251"/>
      <c r="BBN31" s="251"/>
      <c r="BBO31" s="251"/>
      <c r="BBP31" s="251"/>
      <c r="BBQ31" s="250"/>
      <c r="BBR31" s="251"/>
      <c r="BBS31" s="251"/>
      <c r="BBT31" s="251"/>
      <c r="BBU31" s="251"/>
      <c r="BBV31" s="250"/>
      <c r="BBW31" s="251"/>
      <c r="BBX31" s="251"/>
      <c r="BBY31" s="251"/>
      <c r="BBZ31" s="251"/>
      <c r="BCA31" s="250"/>
      <c r="BCB31" s="251"/>
      <c r="BCC31" s="251"/>
      <c r="BCD31" s="251"/>
      <c r="BCE31" s="251"/>
      <c r="BCF31" s="250"/>
      <c r="BCG31" s="251"/>
      <c r="BCH31" s="251"/>
      <c r="BCI31" s="251"/>
      <c r="BCJ31" s="251"/>
      <c r="BCK31" s="250"/>
      <c r="BCL31" s="251"/>
      <c r="BCM31" s="251"/>
      <c r="BCN31" s="251"/>
      <c r="BCO31" s="251"/>
      <c r="BCP31" s="250"/>
      <c r="BCQ31" s="251"/>
      <c r="BCR31" s="251"/>
      <c r="BCS31" s="251"/>
      <c r="BCT31" s="251"/>
      <c r="BCU31" s="250"/>
      <c r="BCV31" s="251"/>
      <c r="BCW31" s="251"/>
      <c r="BCX31" s="251"/>
      <c r="BCY31" s="251"/>
      <c r="BCZ31" s="250"/>
      <c r="BDA31" s="251"/>
      <c r="BDB31" s="251"/>
      <c r="BDC31" s="251"/>
      <c r="BDD31" s="251"/>
      <c r="BDE31" s="250"/>
      <c r="BDF31" s="251"/>
      <c r="BDG31" s="251"/>
      <c r="BDH31" s="251"/>
      <c r="BDI31" s="251"/>
      <c r="BDJ31" s="250"/>
      <c r="BDK31" s="251"/>
      <c r="BDL31" s="251"/>
      <c r="BDM31" s="251"/>
      <c r="BDN31" s="251"/>
      <c r="BDO31" s="250"/>
      <c r="BDP31" s="251"/>
      <c r="BDQ31" s="251"/>
      <c r="BDR31" s="251"/>
      <c r="BDS31" s="251"/>
      <c r="BDT31" s="250"/>
      <c r="BDU31" s="251"/>
      <c r="BDV31" s="251"/>
      <c r="BDW31" s="251"/>
      <c r="BDX31" s="251"/>
      <c r="BDY31" s="250"/>
      <c r="BDZ31" s="251"/>
      <c r="BEA31" s="251"/>
      <c r="BEB31" s="251"/>
      <c r="BEC31" s="251"/>
      <c r="BED31" s="250"/>
      <c r="BEE31" s="251"/>
      <c r="BEF31" s="251"/>
      <c r="BEG31" s="251"/>
      <c r="BEH31" s="251"/>
      <c r="BEI31" s="250"/>
      <c r="BEJ31" s="251"/>
      <c r="BEK31" s="251"/>
      <c r="BEL31" s="251"/>
      <c r="BEM31" s="251"/>
      <c r="BEN31" s="250"/>
      <c r="BEO31" s="251"/>
      <c r="BEP31" s="251"/>
      <c r="BEQ31" s="251"/>
      <c r="BER31" s="251"/>
      <c r="BES31" s="250"/>
      <c r="BET31" s="251"/>
      <c r="BEU31" s="251"/>
      <c r="BEV31" s="251"/>
      <c r="BEW31" s="251"/>
      <c r="BEX31" s="250"/>
      <c r="BEY31" s="251"/>
      <c r="BEZ31" s="251"/>
      <c r="BFA31" s="251"/>
      <c r="BFB31" s="251"/>
      <c r="BFC31" s="250"/>
      <c r="BFD31" s="251"/>
      <c r="BFE31" s="251"/>
      <c r="BFF31" s="251"/>
      <c r="BFG31" s="251"/>
      <c r="BFH31" s="250"/>
      <c r="BFI31" s="251"/>
      <c r="BFJ31" s="251"/>
      <c r="BFK31" s="251"/>
      <c r="BFL31" s="251"/>
      <c r="BFM31" s="250"/>
      <c r="BFN31" s="251"/>
      <c r="BFO31" s="251"/>
      <c r="BFP31" s="251"/>
      <c r="BFQ31" s="251"/>
      <c r="BFR31" s="250"/>
      <c r="BFS31" s="251"/>
      <c r="BFT31" s="251"/>
      <c r="BFU31" s="251"/>
      <c r="BFV31" s="251"/>
      <c r="BFW31" s="250"/>
      <c r="BFX31" s="251"/>
      <c r="BFY31" s="251"/>
      <c r="BFZ31" s="251"/>
      <c r="BGA31" s="251"/>
      <c r="BGB31" s="250"/>
      <c r="BGC31" s="251"/>
      <c r="BGD31" s="251"/>
      <c r="BGE31" s="251"/>
      <c r="BGF31" s="251"/>
      <c r="BGG31" s="250"/>
      <c r="BGH31" s="251"/>
      <c r="BGI31" s="251"/>
      <c r="BGJ31" s="251"/>
      <c r="BGK31" s="251"/>
      <c r="BGL31" s="250"/>
      <c r="BGM31" s="251"/>
      <c r="BGN31" s="251"/>
      <c r="BGO31" s="251"/>
      <c r="BGP31" s="251"/>
      <c r="BGQ31" s="250"/>
      <c r="BGR31" s="251"/>
      <c r="BGS31" s="251"/>
      <c r="BGT31" s="251"/>
      <c r="BGU31" s="251"/>
      <c r="BGV31" s="250"/>
      <c r="BGW31" s="251"/>
      <c r="BGX31" s="251"/>
      <c r="BGY31" s="251"/>
      <c r="BGZ31" s="251"/>
      <c r="BHA31" s="250"/>
      <c r="BHB31" s="251"/>
      <c r="BHC31" s="251"/>
      <c r="BHD31" s="251"/>
      <c r="BHE31" s="251"/>
      <c r="BHF31" s="250"/>
      <c r="BHG31" s="251"/>
      <c r="BHH31" s="251"/>
      <c r="BHI31" s="251"/>
      <c r="BHJ31" s="251"/>
      <c r="BHK31" s="250"/>
      <c r="BHL31" s="251"/>
      <c r="BHM31" s="251"/>
      <c r="BHN31" s="251"/>
      <c r="BHO31" s="251"/>
      <c r="BHP31" s="250"/>
      <c r="BHQ31" s="251"/>
      <c r="BHR31" s="251"/>
      <c r="BHS31" s="251"/>
      <c r="BHT31" s="251"/>
      <c r="BHU31" s="250"/>
      <c r="BHV31" s="251"/>
      <c r="BHW31" s="251"/>
      <c r="BHX31" s="251"/>
      <c r="BHY31" s="251"/>
      <c r="BHZ31" s="250"/>
      <c r="BIA31" s="251"/>
      <c r="BIB31" s="251"/>
      <c r="BIC31" s="251"/>
      <c r="BID31" s="251"/>
      <c r="BIE31" s="250"/>
      <c r="BIF31" s="251"/>
      <c r="BIG31" s="251"/>
      <c r="BIH31" s="251"/>
      <c r="BII31" s="251"/>
      <c r="BIJ31" s="250"/>
      <c r="BIK31" s="251"/>
      <c r="BIL31" s="251"/>
      <c r="BIM31" s="251"/>
      <c r="BIN31" s="251"/>
      <c r="BIO31" s="250"/>
      <c r="BIP31" s="251"/>
      <c r="BIQ31" s="251"/>
      <c r="BIR31" s="251"/>
      <c r="BIS31" s="251"/>
      <c r="BIT31" s="250"/>
      <c r="BIU31" s="251"/>
      <c r="BIV31" s="251"/>
      <c r="BIW31" s="251"/>
      <c r="BIX31" s="251"/>
      <c r="BIY31" s="250"/>
      <c r="BIZ31" s="251"/>
      <c r="BJA31" s="251"/>
      <c r="BJB31" s="251"/>
      <c r="BJC31" s="251"/>
      <c r="BJD31" s="250"/>
      <c r="BJE31" s="251"/>
      <c r="BJF31" s="251"/>
      <c r="BJG31" s="251"/>
      <c r="BJH31" s="251"/>
      <c r="BJI31" s="250"/>
      <c r="BJJ31" s="251"/>
      <c r="BJK31" s="251"/>
      <c r="BJL31" s="251"/>
      <c r="BJM31" s="251"/>
      <c r="BJN31" s="250"/>
      <c r="BJO31" s="251"/>
      <c r="BJP31" s="251"/>
      <c r="BJQ31" s="251"/>
      <c r="BJR31" s="251"/>
      <c r="BJS31" s="250"/>
      <c r="BJT31" s="251"/>
      <c r="BJU31" s="251"/>
      <c r="BJV31" s="251"/>
      <c r="BJW31" s="251"/>
      <c r="BJX31" s="250"/>
      <c r="BJY31" s="251"/>
      <c r="BJZ31" s="251"/>
      <c r="BKA31" s="251"/>
      <c r="BKB31" s="251"/>
      <c r="BKC31" s="250"/>
      <c r="BKD31" s="251"/>
      <c r="BKE31" s="251"/>
      <c r="BKF31" s="251"/>
      <c r="BKG31" s="251"/>
      <c r="BKH31" s="250"/>
      <c r="BKI31" s="251"/>
      <c r="BKJ31" s="251"/>
      <c r="BKK31" s="251"/>
      <c r="BKL31" s="251"/>
      <c r="BKM31" s="250"/>
      <c r="BKN31" s="251"/>
      <c r="BKO31" s="251"/>
      <c r="BKP31" s="251"/>
      <c r="BKQ31" s="251"/>
      <c r="BKR31" s="250"/>
      <c r="BKS31" s="251"/>
      <c r="BKT31" s="251"/>
      <c r="BKU31" s="251"/>
      <c r="BKV31" s="251"/>
      <c r="BKW31" s="250"/>
      <c r="BKX31" s="251"/>
      <c r="BKY31" s="251"/>
      <c r="BKZ31" s="251"/>
      <c r="BLA31" s="251"/>
      <c r="BLB31" s="250"/>
      <c r="BLC31" s="251"/>
      <c r="BLD31" s="251"/>
      <c r="BLE31" s="251"/>
      <c r="BLF31" s="251"/>
      <c r="BLG31" s="250"/>
      <c r="BLH31" s="251"/>
      <c r="BLI31" s="251"/>
      <c r="BLJ31" s="251"/>
      <c r="BLK31" s="251"/>
      <c r="BLL31" s="250"/>
      <c r="BLM31" s="251"/>
      <c r="BLN31" s="251"/>
      <c r="BLO31" s="251"/>
      <c r="BLP31" s="251"/>
      <c r="BLQ31" s="250"/>
      <c r="BLR31" s="251"/>
      <c r="BLS31" s="251"/>
      <c r="BLT31" s="251"/>
      <c r="BLU31" s="251"/>
      <c r="BLV31" s="250"/>
      <c r="BLW31" s="251"/>
      <c r="BLX31" s="251"/>
      <c r="BLY31" s="251"/>
      <c r="BLZ31" s="251"/>
      <c r="BMA31" s="250"/>
      <c r="BMB31" s="251"/>
      <c r="BMC31" s="251"/>
      <c r="BMD31" s="251"/>
      <c r="BME31" s="251"/>
      <c r="BMF31" s="250"/>
      <c r="BMG31" s="251"/>
      <c r="BMH31" s="251"/>
      <c r="BMI31" s="251"/>
      <c r="BMJ31" s="251"/>
      <c r="BMK31" s="250"/>
      <c r="BML31" s="251"/>
      <c r="BMM31" s="251"/>
      <c r="BMN31" s="251"/>
      <c r="BMO31" s="251"/>
      <c r="BMP31" s="250"/>
      <c r="BMQ31" s="251"/>
      <c r="BMR31" s="251"/>
      <c r="BMS31" s="251"/>
      <c r="BMT31" s="251"/>
      <c r="BMU31" s="250"/>
      <c r="BMV31" s="251"/>
      <c r="BMW31" s="251"/>
      <c r="BMX31" s="251"/>
      <c r="BMY31" s="251"/>
      <c r="BMZ31" s="250"/>
      <c r="BNA31" s="251"/>
      <c r="BNB31" s="251"/>
      <c r="BNC31" s="251"/>
      <c r="BND31" s="251"/>
      <c r="BNE31" s="250"/>
      <c r="BNF31" s="251"/>
      <c r="BNG31" s="251"/>
      <c r="BNH31" s="251"/>
      <c r="BNI31" s="251"/>
      <c r="BNJ31" s="250"/>
      <c r="BNK31" s="251"/>
      <c r="BNL31" s="251"/>
      <c r="BNM31" s="251"/>
      <c r="BNN31" s="251"/>
      <c r="BNO31" s="250"/>
      <c r="BNP31" s="251"/>
      <c r="BNQ31" s="251"/>
      <c r="BNR31" s="251"/>
      <c r="BNS31" s="251"/>
      <c r="BNT31" s="250"/>
      <c r="BNU31" s="251"/>
      <c r="BNV31" s="251"/>
      <c r="BNW31" s="251"/>
      <c r="BNX31" s="251"/>
      <c r="BNY31" s="250"/>
      <c r="BNZ31" s="251"/>
      <c r="BOA31" s="251"/>
      <c r="BOB31" s="251"/>
      <c r="BOC31" s="251"/>
      <c r="BOD31" s="250"/>
      <c r="BOE31" s="251"/>
      <c r="BOF31" s="251"/>
      <c r="BOG31" s="251"/>
      <c r="BOH31" s="251"/>
      <c r="BOI31" s="250"/>
      <c r="BOJ31" s="251"/>
      <c r="BOK31" s="251"/>
      <c r="BOL31" s="251"/>
      <c r="BOM31" s="251"/>
      <c r="BON31" s="250"/>
      <c r="BOO31" s="251"/>
      <c r="BOP31" s="251"/>
      <c r="BOQ31" s="251"/>
      <c r="BOR31" s="251"/>
      <c r="BOS31" s="250"/>
      <c r="BOT31" s="251"/>
      <c r="BOU31" s="251"/>
      <c r="BOV31" s="251"/>
      <c r="BOW31" s="251"/>
      <c r="BOX31" s="250"/>
      <c r="BOY31" s="251"/>
      <c r="BOZ31" s="251"/>
      <c r="BPA31" s="251"/>
      <c r="BPB31" s="251"/>
      <c r="BPC31" s="250"/>
      <c r="BPD31" s="251"/>
      <c r="BPE31" s="251"/>
      <c r="BPF31" s="251"/>
      <c r="BPG31" s="251"/>
      <c r="BPH31" s="250"/>
      <c r="BPI31" s="251"/>
      <c r="BPJ31" s="251"/>
      <c r="BPK31" s="251"/>
      <c r="BPL31" s="251"/>
      <c r="BPM31" s="250"/>
      <c r="BPN31" s="251"/>
      <c r="BPO31" s="251"/>
      <c r="BPP31" s="251"/>
      <c r="BPQ31" s="251"/>
      <c r="BPR31" s="250"/>
      <c r="BPS31" s="251"/>
      <c r="BPT31" s="251"/>
      <c r="BPU31" s="251"/>
      <c r="BPV31" s="251"/>
      <c r="BPW31" s="250"/>
      <c r="BPX31" s="251"/>
      <c r="BPY31" s="251"/>
      <c r="BPZ31" s="251"/>
      <c r="BQA31" s="251"/>
      <c r="BQB31" s="250"/>
      <c r="BQC31" s="251"/>
      <c r="BQD31" s="251"/>
      <c r="BQE31" s="251"/>
      <c r="BQF31" s="251"/>
      <c r="BQG31" s="250"/>
      <c r="BQH31" s="251"/>
      <c r="BQI31" s="251"/>
      <c r="BQJ31" s="251"/>
      <c r="BQK31" s="251"/>
      <c r="BQL31" s="250"/>
      <c r="BQM31" s="251"/>
      <c r="BQN31" s="251"/>
      <c r="BQO31" s="251"/>
      <c r="BQP31" s="251"/>
      <c r="BQQ31" s="250"/>
      <c r="BQR31" s="251"/>
      <c r="BQS31" s="251"/>
      <c r="BQT31" s="251"/>
      <c r="BQU31" s="251"/>
      <c r="BQV31" s="250"/>
      <c r="BQW31" s="251"/>
      <c r="BQX31" s="251"/>
      <c r="BQY31" s="251"/>
      <c r="BQZ31" s="251"/>
      <c r="BRA31" s="250"/>
      <c r="BRB31" s="251"/>
      <c r="BRC31" s="251"/>
      <c r="BRD31" s="251"/>
      <c r="BRE31" s="251"/>
      <c r="BRF31" s="250"/>
      <c r="BRG31" s="251"/>
      <c r="BRH31" s="251"/>
      <c r="BRI31" s="251"/>
      <c r="BRJ31" s="251"/>
      <c r="BRK31" s="250"/>
      <c r="BRL31" s="251"/>
      <c r="BRM31" s="251"/>
      <c r="BRN31" s="251"/>
      <c r="BRO31" s="251"/>
      <c r="BRP31" s="250"/>
      <c r="BRQ31" s="251"/>
      <c r="BRR31" s="251"/>
      <c r="BRS31" s="251"/>
      <c r="BRT31" s="251"/>
      <c r="BRU31" s="250"/>
      <c r="BRV31" s="251"/>
      <c r="BRW31" s="251"/>
      <c r="BRX31" s="251"/>
      <c r="BRY31" s="251"/>
      <c r="BRZ31" s="250"/>
      <c r="BSA31" s="251"/>
      <c r="BSB31" s="251"/>
      <c r="BSC31" s="251"/>
      <c r="BSD31" s="251"/>
      <c r="BSE31" s="250"/>
      <c r="BSF31" s="251"/>
      <c r="BSG31" s="251"/>
      <c r="BSH31" s="251"/>
      <c r="BSI31" s="251"/>
      <c r="BSJ31" s="250"/>
      <c r="BSK31" s="251"/>
      <c r="BSL31" s="251"/>
      <c r="BSM31" s="251"/>
      <c r="BSN31" s="251"/>
      <c r="BSO31" s="250"/>
      <c r="BSP31" s="251"/>
      <c r="BSQ31" s="251"/>
      <c r="BSR31" s="251"/>
      <c r="BSS31" s="251"/>
      <c r="BST31" s="250"/>
      <c r="BSU31" s="251"/>
      <c r="BSV31" s="251"/>
      <c r="BSW31" s="251"/>
      <c r="BSX31" s="251"/>
      <c r="BSY31" s="250"/>
      <c r="BSZ31" s="251"/>
      <c r="BTA31" s="251"/>
      <c r="BTB31" s="251"/>
      <c r="BTC31" s="251"/>
      <c r="BTD31" s="250"/>
      <c r="BTE31" s="251"/>
      <c r="BTF31" s="251"/>
      <c r="BTG31" s="251"/>
      <c r="BTH31" s="251"/>
      <c r="BTI31" s="250"/>
      <c r="BTJ31" s="251"/>
      <c r="BTK31" s="251"/>
      <c r="BTL31" s="251"/>
      <c r="BTM31" s="251"/>
      <c r="BTN31" s="250"/>
      <c r="BTO31" s="251"/>
      <c r="BTP31" s="251"/>
      <c r="BTQ31" s="251"/>
      <c r="BTR31" s="251"/>
      <c r="BTS31" s="250"/>
      <c r="BTT31" s="251"/>
      <c r="BTU31" s="251"/>
      <c r="BTV31" s="251"/>
      <c r="BTW31" s="251"/>
      <c r="BTX31" s="250"/>
      <c r="BTY31" s="251"/>
      <c r="BTZ31" s="251"/>
      <c r="BUA31" s="251"/>
      <c r="BUB31" s="251"/>
      <c r="BUC31" s="250"/>
      <c r="BUD31" s="251"/>
      <c r="BUE31" s="251"/>
      <c r="BUF31" s="251"/>
      <c r="BUG31" s="251"/>
      <c r="BUH31" s="250"/>
      <c r="BUI31" s="251"/>
      <c r="BUJ31" s="251"/>
      <c r="BUK31" s="251"/>
      <c r="BUL31" s="251"/>
      <c r="BUM31" s="250"/>
      <c r="BUN31" s="251"/>
      <c r="BUO31" s="251"/>
      <c r="BUP31" s="251"/>
      <c r="BUQ31" s="251"/>
      <c r="BUR31" s="250"/>
      <c r="BUS31" s="251"/>
      <c r="BUT31" s="251"/>
      <c r="BUU31" s="251"/>
      <c r="BUV31" s="251"/>
      <c r="BUW31" s="250"/>
      <c r="BUX31" s="251"/>
      <c r="BUY31" s="251"/>
      <c r="BUZ31" s="251"/>
      <c r="BVA31" s="251"/>
      <c r="BVB31" s="250"/>
      <c r="BVC31" s="251"/>
      <c r="BVD31" s="251"/>
      <c r="BVE31" s="251"/>
      <c r="BVF31" s="251"/>
      <c r="BVG31" s="250"/>
      <c r="BVH31" s="251"/>
      <c r="BVI31" s="251"/>
      <c r="BVJ31" s="251"/>
      <c r="BVK31" s="251"/>
      <c r="BVL31" s="250"/>
      <c r="BVM31" s="251"/>
      <c r="BVN31" s="251"/>
      <c r="BVO31" s="251"/>
      <c r="BVP31" s="251"/>
      <c r="BVQ31" s="250"/>
      <c r="BVR31" s="251"/>
      <c r="BVS31" s="251"/>
      <c r="BVT31" s="251"/>
      <c r="BVU31" s="251"/>
      <c r="BVV31" s="250"/>
      <c r="BVW31" s="251"/>
      <c r="BVX31" s="251"/>
      <c r="BVY31" s="251"/>
      <c r="BVZ31" s="251"/>
      <c r="BWA31" s="250"/>
      <c r="BWB31" s="251"/>
      <c r="BWC31" s="251"/>
      <c r="BWD31" s="251"/>
      <c r="BWE31" s="251"/>
      <c r="BWF31" s="250"/>
      <c r="BWG31" s="251"/>
      <c r="BWH31" s="251"/>
      <c r="BWI31" s="251"/>
      <c r="BWJ31" s="251"/>
      <c r="BWK31" s="250"/>
      <c r="BWL31" s="251"/>
      <c r="BWM31" s="251"/>
      <c r="BWN31" s="251"/>
      <c r="BWO31" s="251"/>
      <c r="BWP31" s="250"/>
      <c r="BWQ31" s="251"/>
      <c r="BWR31" s="251"/>
      <c r="BWS31" s="251"/>
      <c r="BWT31" s="251"/>
      <c r="BWU31" s="250"/>
      <c r="BWV31" s="251"/>
      <c r="BWW31" s="251"/>
      <c r="BWX31" s="251"/>
      <c r="BWY31" s="251"/>
      <c r="BWZ31" s="250"/>
      <c r="BXA31" s="251"/>
      <c r="BXB31" s="251"/>
      <c r="BXC31" s="251"/>
      <c r="BXD31" s="251"/>
      <c r="BXE31" s="250"/>
      <c r="BXF31" s="251"/>
      <c r="BXG31" s="251"/>
      <c r="BXH31" s="251"/>
      <c r="BXI31" s="251"/>
      <c r="BXJ31" s="250"/>
      <c r="BXK31" s="251"/>
      <c r="BXL31" s="251"/>
      <c r="BXM31" s="251"/>
      <c r="BXN31" s="251"/>
      <c r="BXO31" s="250"/>
      <c r="BXP31" s="251"/>
      <c r="BXQ31" s="251"/>
      <c r="BXR31" s="251"/>
      <c r="BXS31" s="251"/>
      <c r="BXT31" s="250"/>
      <c r="BXU31" s="251"/>
      <c r="BXV31" s="251"/>
      <c r="BXW31" s="251"/>
      <c r="BXX31" s="251"/>
      <c r="BXY31" s="250"/>
      <c r="BXZ31" s="251"/>
      <c r="BYA31" s="251"/>
      <c r="BYB31" s="251"/>
      <c r="BYC31" s="251"/>
      <c r="BYD31" s="250"/>
      <c r="BYE31" s="251"/>
      <c r="BYF31" s="251"/>
      <c r="BYG31" s="251"/>
      <c r="BYH31" s="251"/>
      <c r="BYI31" s="250"/>
      <c r="BYJ31" s="251"/>
      <c r="BYK31" s="251"/>
      <c r="BYL31" s="251"/>
      <c r="BYM31" s="251"/>
      <c r="BYN31" s="250"/>
      <c r="BYO31" s="251"/>
      <c r="BYP31" s="251"/>
      <c r="BYQ31" s="251"/>
      <c r="BYR31" s="251"/>
      <c r="BYS31" s="250"/>
      <c r="BYT31" s="251"/>
      <c r="BYU31" s="251"/>
      <c r="BYV31" s="251"/>
      <c r="BYW31" s="251"/>
      <c r="BYX31" s="250"/>
      <c r="BYY31" s="251"/>
      <c r="BYZ31" s="251"/>
      <c r="BZA31" s="251"/>
      <c r="BZB31" s="251"/>
      <c r="BZC31" s="250"/>
      <c r="BZD31" s="251"/>
      <c r="BZE31" s="251"/>
      <c r="BZF31" s="251"/>
      <c r="BZG31" s="251"/>
      <c r="BZH31" s="250"/>
      <c r="BZI31" s="251"/>
      <c r="BZJ31" s="251"/>
      <c r="BZK31" s="251"/>
      <c r="BZL31" s="251"/>
      <c r="BZM31" s="250"/>
      <c r="BZN31" s="251"/>
      <c r="BZO31" s="251"/>
      <c r="BZP31" s="251"/>
      <c r="BZQ31" s="251"/>
      <c r="BZR31" s="250"/>
      <c r="BZS31" s="251"/>
      <c r="BZT31" s="251"/>
      <c r="BZU31" s="251"/>
      <c r="BZV31" s="251"/>
      <c r="BZW31" s="250"/>
      <c r="BZX31" s="251"/>
      <c r="BZY31" s="251"/>
      <c r="BZZ31" s="251"/>
      <c r="CAA31" s="251"/>
      <c r="CAB31" s="250"/>
      <c r="CAC31" s="251"/>
      <c r="CAD31" s="251"/>
      <c r="CAE31" s="251"/>
      <c r="CAF31" s="251"/>
      <c r="CAG31" s="250"/>
      <c r="CAH31" s="251"/>
      <c r="CAI31" s="251"/>
      <c r="CAJ31" s="251"/>
      <c r="CAK31" s="251"/>
      <c r="CAL31" s="250"/>
      <c r="CAM31" s="251"/>
      <c r="CAN31" s="251"/>
      <c r="CAO31" s="251"/>
      <c r="CAP31" s="251"/>
      <c r="CAQ31" s="250"/>
      <c r="CAR31" s="251"/>
      <c r="CAS31" s="251"/>
      <c r="CAT31" s="251"/>
      <c r="CAU31" s="251"/>
      <c r="CAV31" s="250"/>
      <c r="CAW31" s="251"/>
      <c r="CAX31" s="251"/>
      <c r="CAY31" s="251"/>
      <c r="CAZ31" s="251"/>
      <c r="CBA31" s="250"/>
      <c r="CBB31" s="251"/>
      <c r="CBC31" s="251"/>
      <c r="CBD31" s="251"/>
      <c r="CBE31" s="251"/>
      <c r="CBF31" s="250"/>
      <c r="CBG31" s="251"/>
      <c r="CBH31" s="251"/>
      <c r="CBI31" s="251"/>
      <c r="CBJ31" s="251"/>
      <c r="CBK31" s="250"/>
      <c r="CBL31" s="251"/>
      <c r="CBM31" s="251"/>
      <c r="CBN31" s="251"/>
      <c r="CBO31" s="251"/>
      <c r="CBP31" s="250"/>
      <c r="CBQ31" s="251"/>
      <c r="CBR31" s="251"/>
      <c r="CBS31" s="251"/>
      <c r="CBT31" s="251"/>
      <c r="CBU31" s="250"/>
      <c r="CBV31" s="251"/>
      <c r="CBW31" s="251"/>
      <c r="CBX31" s="251"/>
      <c r="CBY31" s="251"/>
      <c r="CBZ31" s="250"/>
      <c r="CCA31" s="251"/>
      <c r="CCB31" s="251"/>
      <c r="CCC31" s="251"/>
      <c r="CCD31" s="251"/>
      <c r="CCE31" s="250"/>
      <c r="CCF31" s="251"/>
      <c r="CCG31" s="251"/>
      <c r="CCH31" s="251"/>
      <c r="CCI31" s="251"/>
      <c r="CCJ31" s="250"/>
      <c r="CCK31" s="251"/>
      <c r="CCL31" s="251"/>
      <c r="CCM31" s="251"/>
      <c r="CCN31" s="251"/>
      <c r="CCO31" s="250"/>
      <c r="CCP31" s="251"/>
      <c r="CCQ31" s="251"/>
      <c r="CCR31" s="251"/>
      <c r="CCS31" s="251"/>
      <c r="CCT31" s="250"/>
      <c r="CCU31" s="251"/>
      <c r="CCV31" s="251"/>
      <c r="CCW31" s="251"/>
      <c r="CCX31" s="251"/>
      <c r="CCY31" s="250"/>
      <c r="CCZ31" s="251"/>
      <c r="CDA31" s="251"/>
      <c r="CDB31" s="251"/>
      <c r="CDC31" s="251"/>
      <c r="CDD31" s="250"/>
      <c r="CDE31" s="251"/>
      <c r="CDF31" s="251"/>
      <c r="CDG31" s="251"/>
      <c r="CDH31" s="251"/>
      <c r="CDI31" s="250"/>
      <c r="CDJ31" s="251"/>
      <c r="CDK31" s="251"/>
      <c r="CDL31" s="251"/>
      <c r="CDM31" s="251"/>
      <c r="CDN31" s="250"/>
      <c r="CDO31" s="251"/>
      <c r="CDP31" s="251"/>
      <c r="CDQ31" s="251"/>
      <c r="CDR31" s="251"/>
      <c r="CDS31" s="250"/>
      <c r="CDT31" s="251"/>
      <c r="CDU31" s="251"/>
      <c r="CDV31" s="251"/>
      <c r="CDW31" s="251"/>
      <c r="CDX31" s="250"/>
      <c r="CDY31" s="251"/>
      <c r="CDZ31" s="251"/>
      <c r="CEA31" s="251"/>
      <c r="CEB31" s="251"/>
      <c r="CEC31" s="250"/>
      <c r="CED31" s="251"/>
      <c r="CEE31" s="251"/>
      <c r="CEF31" s="251"/>
      <c r="CEG31" s="251"/>
      <c r="CEH31" s="250"/>
      <c r="CEI31" s="251"/>
      <c r="CEJ31" s="251"/>
      <c r="CEK31" s="251"/>
      <c r="CEL31" s="251"/>
      <c r="CEM31" s="250"/>
      <c r="CEN31" s="251"/>
      <c r="CEO31" s="251"/>
      <c r="CEP31" s="251"/>
      <c r="CEQ31" s="251"/>
      <c r="CER31" s="250"/>
      <c r="CES31" s="251"/>
      <c r="CET31" s="251"/>
      <c r="CEU31" s="251"/>
      <c r="CEV31" s="251"/>
      <c r="CEW31" s="250"/>
      <c r="CEX31" s="251"/>
      <c r="CEY31" s="251"/>
      <c r="CEZ31" s="251"/>
      <c r="CFA31" s="251"/>
      <c r="CFB31" s="250"/>
      <c r="CFC31" s="251"/>
      <c r="CFD31" s="251"/>
      <c r="CFE31" s="251"/>
      <c r="CFF31" s="251"/>
      <c r="CFG31" s="250"/>
      <c r="CFH31" s="251"/>
      <c r="CFI31" s="251"/>
      <c r="CFJ31" s="251"/>
      <c r="CFK31" s="251"/>
      <c r="CFL31" s="250"/>
      <c r="CFM31" s="251"/>
      <c r="CFN31" s="251"/>
      <c r="CFO31" s="251"/>
      <c r="CFP31" s="251"/>
      <c r="CFQ31" s="250"/>
      <c r="CFR31" s="251"/>
      <c r="CFS31" s="251"/>
      <c r="CFT31" s="251"/>
      <c r="CFU31" s="251"/>
      <c r="CFV31" s="250"/>
      <c r="CFW31" s="251"/>
      <c r="CFX31" s="251"/>
      <c r="CFY31" s="251"/>
      <c r="CFZ31" s="251"/>
      <c r="CGA31" s="250"/>
      <c r="CGB31" s="251"/>
      <c r="CGC31" s="251"/>
      <c r="CGD31" s="251"/>
      <c r="CGE31" s="251"/>
      <c r="CGF31" s="250"/>
      <c r="CGG31" s="251"/>
      <c r="CGH31" s="251"/>
      <c r="CGI31" s="251"/>
      <c r="CGJ31" s="251"/>
      <c r="CGK31" s="250"/>
      <c r="CGL31" s="251"/>
      <c r="CGM31" s="251"/>
      <c r="CGN31" s="251"/>
      <c r="CGO31" s="251"/>
      <c r="CGP31" s="250"/>
      <c r="CGQ31" s="251"/>
      <c r="CGR31" s="251"/>
      <c r="CGS31" s="251"/>
      <c r="CGT31" s="251"/>
      <c r="CGU31" s="250"/>
      <c r="CGV31" s="251"/>
      <c r="CGW31" s="251"/>
      <c r="CGX31" s="251"/>
      <c r="CGY31" s="251"/>
      <c r="CGZ31" s="250"/>
      <c r="CHA31" s="251"/>
      <c r="CHB31" s="251"/>
      <c r="CHC31" s="251"/>
      <c r="CHD31" s="251"/>
      <c r="CHE31" s="250"/>
      <c r="CHF31" s="251"/>
      <c r="CHG31" s="251"/>
      <c r="CHH31" s="251"/>
      <c r="CHI31" s="251"/>
      <c r="CHJ31" s="250"/>
      <c r="CHK31" s="251"/>
      <c r="CHL31" s="251"/>
      <c r="CHM31" s="251"/>
      <c r="CHN31" s="251"/>
      <c r="CHO31" s="250"/>
      <c r="CHP31" s="251"/>
      <c r="CHQ31" s="251"/>
      <c r="CHR31" s="251"/>
      <c r="CHS31" s="251"/>
      <c r="CHT31" s="250"/>
      <c r="CHU31" s="251"/>
      <c r="CHV31" s="251"/>
      <c r="CHW31" s="251"/>
      <c r="CHX31" s="251"/>
      <c r="CHY31" s="250"/>
      <c r="CHZ31" s="251"/>
      <c r="CIA31" s="251"/>
      <c r="CIB31" s="251"/>
      <c r="CIC31" s="251"/>
      <c r="CID31" s="250"/>
      <c r="CIE31" s="251"/>
      <c r="CIF31" s="251"/>
      <c r="CIG31" s="251"/>
      <c r="CIH31" s="251"/>
      <c r="CII31" s="250"/>
      <c r="CIJ31" s="251"/>
      <c r="CIK31" s="251"/>
      <c r="CIL31" s="251"/>
      <c r="CIM31" s="251"/>
      <c r="CIN31" s="250"/>
      <c r="CIO31" s="251"/>
      <c r="CIP31" s="251"/>
      <c r="CIQ31" s="251"/>
      <c r="CIR31" s="251"/>
      <c r="CIS31" s="250"/>
      <c r="CIT31" s="251"/>
      <c r="CIU31" s="251"/>
      <c r="CIV31" s="251"/>
      <c r="CIW31" s="251"/>
      <c r="CIX31" s="250"/>
      <c r="CIY31" s="251"/>
      <c r="CIZ31" s="251"/>
      <c r="CJA31" s="251"/>
      <c r="CJB31" s="251"/>
      <c r="CJC31" s="250"/>
      <c r="CJD31" s="251"/>
      <c r="CJE31" s="251"/>
      <c r="CJF31" s="251"/>
      <c r="CJG31" s="251"/>
      <c r="CJH31" s="250"/>
      <c r="CJI31" s="251"/>
      <c r="CJJ31" s="251"/>
      <c r="CJK31" s="251"/>
      <c r="CJL31" s="251"/>
      <c r="CJM31" s="250"/>
      <c r="CJN31" s="251"/>
      <c r="CJO31" s="251"/>
      <c r="CJP31" s="251"/>
      <c r="CJQ31" s="251"/>
      <c r="CJR31" s="250"/>
      <c r="CJS31" s="251"/>
      <c r="CJT31" s="251"/>
      <c r="CJU31" s="251"/>
      <c r="CJV31" s="251"/>
      <c r="CJW31" s="250"/>
      <c r="CJX31" s="251"/>
      <c r="CJY31" s="251"/>
      <c r="CJZ31" s="251"/>
      <c r="CKA31" s="251"/>
      <c r="CKB31" s="250"/>
      <c r="CKC31" s="251"/>
      <c r="CKD31" s="251"/>
      <c r="CKE31" s="251"/>
      <c r="CKF31" s="251"/>
      <c r="CKG31" s="250"/>
      <c r="CKH31" s="251"/>
      <c r="CKI31" s="251"/>
      <c r="CKJ31" s="251"/>
      <c r="CKK31" s="251"/>
      <c r="CKL31" s="250"/>
      <c r="CKM31" s="251"/>
      <c r="CKN31" s="251"/>
      <c r="CKO31" s="251"/>
      <c r="CKP31" s="251"/>
      <c r="CKQ31" s="250"/>
      <c r="CKR31" s="251"/>
      <c r="CKS31" s="251"/>
      <c r="CKT31" s="251"/>
      <c r="CKU31" s="251"/>
      <c r="CKV31" s="250"/>
      <c r="CKW31" s="251"/>
      <c r="CKX31" s="251"/>
      <c r="CKY31" s="251"/>
      <c r="CKZ31" s="251"/>
      <c r="CLA31" s="250"/>
      <c r="CLB31" s="251"/>
      <c r="CLC31" s="251"/>
      <c r="CLD31" s="251"/>
      <c r="CLE31" s="251"/>
      <c r="CLF31" s="250"/>
      <c r="CLG31" s="251"/>
      <c r="CLH31" s="251"/>
      <c r="CLI31" s="251"/>
      <c r="CLJ31" s="251"/>
      <c r="CLK31" s="250"/>
      <c r="CLL31" s="251"/>
      <c r="CLM31" s="251"/>
      <c r="CLN31" s="251"/>
      <c r="CLO31" s="251"/>
      <c r="CLP31" s="250"/>
      <c r="CLQ31" s="251"/>
      <c r="CLR31" s="251"/>
      <c r="CLS31" s="251"/>
      <c r="CLT31" s="251"/>
      <c r="CLU31" s="250"/>
      <c r="CLV31" s="251"/>
      <c r="CLW31" s="251"/>
      <c r="CLX31" s="251"/>
      <c r="CLY31" s="251"/>
      <c r="CLZ31" s="250"/>
      <c r="CMA31" s="251"/>
      <c r="CMB31" s="251"/>
      <c r="CMC31" s="251"/>
      <c r="CMD31" s="251"/>
      <c r="CME31" s="250"/>
      <c r="CMF31" s="251"/>
      <c r="CMG31" s="251"/>
      <c r="CMH31" s="251"/>
      <c r="CMI31" s="251"/>
      <c r="CMJ31" s="250"/>
      <c r="CMK31" s="251"/>
      <c r="CML31" s="251"/>
      <c r="CMM31" s="251"/>
      <c r="CMN31" s="251"/>
      <c r="CMO31" s="250"/>
      <c r="CMP31" s="251"/>
      <c r="CMQ31" s="251"/>
      <c r="CMR31" s="251"/>
      <c r="CMS31" s="251"/>
      <c r="CMT31" s="250"/>
      <c r="CMU31" s="251"/>
      <c r="CMV31" s="251"/>
      <c r="CMW31" s="251"/>
      <c r="CMX31" s="251"/>
      <c r="CMY31" s="250"/>
      <c r="CMZ31" s="251"/>
      <c r="CNA31" s="251"/>
      <c r="CNB31" s="251"/>
      <c r="CNC31" s="251"/>
      <c r="CND31" s="250"/>
      <c r="CNE31" s="251"/>
      <c r="CNF31" s="251"/>
      <c r="CNG31" s="251"/>
      <c r="CNH31" s="251"/>
      <c r="CNI31" s="250"/>
      <c r="CNJ31" s="251"/>
      <c r="CNK31" s="251"/>
      <c r="CNL31" s="251"/>
      <c r="CNM31" s="251"/>
      <c r="CNN31" s="250"/>
      <c r="CNO31" s="251"/>
      <c r="CNP31" s="251"/>
      <c r="CNQ31" s="251"/>
      <c r="CNR31" s="251"/>
      <c r="CNS31" s="250"/>
      <c r="CNT31" s="251"/>
      <c r="CNU31" s="251"/>
      <c r="CNV31" s="251"/>
      <c r="CNW31" s="251"/>
      <c r="CNX31" s="250"/>
      <c r="CNY31" s="251"/>
      <c r="CNZ31" s="251"/>
      <c r="COA31" s="251"/>
      <c r="COB31" s="251"/>
      <c r="COC31" s="250"/>
      <c r="COD31" s="251"/>
      <c r="COE31" s="251"/>
      <c r="COF31" s="251"/>
      <c r="COG31" s="251"/>
      <c r="COH31" s="250"/>
      <c r="COI31" s="251"/>
      <c r="COJ31" s="251"/>
      <c r="COK31" s="251"/>
      <c r="COL31" s="251"/>
      <c r="COM31" s="250"/>
      <c r="CON31" s="251"/>
      <c r="COO31" s="251"/>
      <c r="COP31" s="251"/>
      <c r="COQ31" s="251"/>
      <c r="COR31" s="250"/>
      <c r="COS31" s="251"/>
      <c r="COT31" s="251"/>
      <c r="COU31" s="251"/>
      <c r="COV31" s="251"/>
      <c r="COW31" s="250"/>
      <c r="COX31" s="251"/>
      <c r="COY31" s="251"/>
      <c r="COZ31" s="251"/>
      <c r="CPA31" s="251"/>
      <c r="CPB31" s="250"/>
      <c r="CPC31" s="251"/>
      <c r="CPD31" s="251"/>
      <c r="CPE31" s="251"/>
      <c r="CPF31" s="251"/>
      <c r="CPG31" s="250"/>
      <c r="CPH31" s="251"/>
      <c r="CPI31" s="251"/>
      <c r="CPJ31" s="251"/>
      <c r="CPK31" s="251"/>
      <c r="CPL31" s="250"/>
      <c r="CPM31" s="251"/>
      <c r="CPN31" s="251"/>
      <c r="CPO31" s="251"/>
      <c r="CPP31" s="251"/>
      <c r="CPQ31" s="250"/>
      <c r="CPR31" s="251"/>
      <c r="CPS31" s="251"/>
      <c r="CPT31" s="251"/>
      <c r="CPU31" s="251"/>
      <c r="CPV31" s="250"/>
      <c r="CPW31" s="251"/>
      <c r="CPX31" s="251"/>
      <c r="CPY31" s="251"/>
      <c r="CPZ31" s="251"/>
      <c r="CQA31" s="250"/>
      <c r="CQB31" s="251"/>
      <c r="CQC31" s="251"/>
      <c r="CQD31" s="251"/>
      <c r="CQE31" s="251"/>
      <c r="CQF31" s="250"/>
      <c r="CQG31" s="251"/>
      <c r="CQH31" s="251"/>
      <c r="CQI31" s="251"/>
      <c r="CQJ31" s="251"/>
      <c r="CQK31" s="250"/>
      <c r="CQL31" s="251"/>
      <c r="CQM31" s="251"/>
      <c r="CQN31" s="251"/>
      <c r="CQO31" s="251"/>
      <c r="CQP31" s="250"/>
      <c r="CQQ31" s="251"/>
      <c r="CQR31" s="251"/>
      <c r="CQS31" s="251"/>
      <c r="CQT31" s="251"/>
      <c r="CQU31" s="250"/>
      <c r="CQV31" s="251"/>
      <c r="CQW31" s="251"/>
      <c r="CQX31" s="251"/>
      <c r="CQY31" s="251"/>
      <c r="CQZ31" s="250"/>
      <c r="CRA31" s="251"/>
      <c r="CRB31" s="251"/>
      <c r="CRC31" s="251"/>
      <c r="CRD31" s="251"/>
      <c r="CRE31" s="250"/>
      <c r="CRF31" s="251"/>
      <c r="CRG31" s="251"/>
      <c r="CRH31" s="251"/>
      <c r="CRI31" s="251"/>
      <c r="CRJ31" s="250"/>
      <c r="CRK31" s="251"/>
      <c r="CRL31" s="251"/>
      <c r="CRM31" s="251"/>
      <c r="CRN31" s="251"/>
      <c r="CRO31" s="250"/>
      <c r="CRP31" s="251"/>
      <c r="CRQ31" s="251"/>
      <c r="CRR31" s="251"/>
      <c r="CRS31" s="251"/>
      <c r="CRT31" s="250"/>
      <c r="CRU31" s="251"/>
      <c r="CRV31" s="251"/>
      <c r="CRW31" s="251"/>
      <c r="CRX31" s="251"/>
      <c r="CRY31" s="250"/>
      <c r="CRZ31" s="251"/>
      <c r="CSA31" s="251"/>
      <c r="CSB31" s="251"/>
      <c r="CSC31" s="251"/>
      <c r="CSD31" s="250"/>
      <c r="CSE31" s="251"/>
      <c r="CSF31" s="251"/>
      <c r="CSG31" s="251"/>
      <c r="CSH31" s="251"/>
      <c r="CSI31" s="250"/>
      <c r="CSJ31" s="251"/>
      <c r="CSK31" s="251"/>
      <c r="CSL31" s="251"/>
      <c r="CSM31" s="251"/>
      <c r="CSN31" s="250"/>
      <c r="CSO31" s="251"/>
      <c r="CSP31" s="251"/>
      <c r="CSQ31" s="251"/>
      <c r="CSR31" s="251"/>
      <c r="CSS31" s="250"/>
      <c r="CST31" s="251"/>
      <c r="CSU31" s="251"/>
      <c r="CSV31" s="251"/>
      <c r="CSW31" s="251"/>
      <c r="CSX31" s="250"/>
      <c r="CSY31" s="251"/>
      <c r="CSZ31" s="251"/>
      <c r="CTA31" s="251"/>
      <c r="CTB31" s="251"/>
      <c r="CTC31" s="250"/>
      <c r="CTD31" s="251"/>
      <c r="CTE31" s="251"/>
      <c r="CTF31" s="251"/>
      <c r="CTG31" s="251"/>
      <c r="CTH31" s="250"/>
      <c r="CTI31" s="251"/>
      <c r="CTJ31" s="251"/>
      <c r="CTK31" s="251"/>
      <c r="CTL31" s="251"/>
      <c r="CTM31" s="250"/>
      <c r="CTN31" s="251"/>
      <c r="CTO31" s="251"/>
      <c r="CTP31" s="251"/>
      <c r="CTQ31" s="251"/>
      <c r="CTR31" s="250"/>
      <c r="CTS31" s="251"/>
      <c r="CTT31" s="251"/>
      <c r="CTU31" s="251"/>
      <c r="CTV31" s="251"/>
      <c r="CTW31" s="250"/>
      <c r="CTX31" s="251"/>
      <c r="CTY31" s="251"/>
      <c r="CTZ31" s="251"/>
      <c r="CUA31" s="251"/>
      <c r="CUB31" s="250"/>
      <c r="CUC31" s="251"/>
      <c r="CUD31" s="251"/>
      <c r="CUE31" s="251"/>
      <c r="CUF31" s="251"/>
      <c r="CUG31" s="250"/>
      <c r="CUH31" s="251"/>
      <c r="CUI31" s="251"/>
      <c r="CUJ31" s="251"/>
      <c r="CUK31" s="251"/>
      <c r="CUL31" s="250"/>
      <c r="CUM31" s="251"/>
      <c r="CUN31" s="251"/>
      <c r="CUO31" s="251"/>
      <c r="CUP31" s="251"/>
      <c r="CUQ31" s="250"/>
      <c r="CUR31" s="251"/>
      <c r="CUS31" s="251"/>
      <c r="CUT31" s="251"/>
      <c r="CUU31" s="251"/>
      <c r="CUV31" s="250"/>
      <c r="CUW31" s="251"/>
      <c r="CUX31" s="251"/>
      <c r="CUY31" s="251"/>
      <c r="CUZ31" s="251"/>
      <c r="CVA31" s="250"/>
      <c r="CVB31" s="251"/>
      <c r="CVC31" s="251"/>
      <c r="CVD31" s="251"/>
      <c r="CVE31" s="251"/>
      <c r="CVF31" s="250"/>
      <c r="CVG31" s="251"/>
      <c r="CVH31" s="251"/>
      <c r="CVI31" s="251"/>
      <c r="CVJ31" s="251"/>
      <c r="CVK31" s="250"/>
      <c r="CVL31" s="251"/>
      <c r="CVM31" s="251"/>
      <c r="CVN31" s="251"/>
      <c r="CVO31" s="251"/>
      <c r="CVP31" s="250"/>
      <c r="CVQ31" s="251"/>
      <c r="CVR31" s="251"/>
      <c r="CVS31" s="251"/>
      <c r="CVT31" s="251"/>
      <c r="CVU31" s="250"/>
      <c r="CVV31" s="251"/>
      <c r="CVW31" s="251"/>
      <c r="CVX31" s="251"/>
      <c r="CVY31" s="251"/>
      <c r="CVZ31" s="250"/>
      <c r="CWA31" s="251"/>
      <c r="CWB31" s="251"/>
      <c r="CWC31" s="251"/>
      <c r="CWD31" s="251"/>
      <c r="CWE31" s="250"/>
      <c r="CWF31" s="251"/>
      <c r="CWG31" s="251"/>
      <c r="CWH31" s="251"/>
      <c r="CWI31" s="251"/>
      <c r="CWJ31" s="250"/>
      <c r="CWK31" s="251"/>
      <c r="CWL31" s="251"/>
      <c r="CWM31" s="251"/>
      <c r="CWN31" s="251"/>
      <c r="CWO31" s="250"/>
      <c r="CWP31" s="251"/>
      <c r="CWQ31" s="251"/>
      <c r="CWR31" s="251"/>
      <c r="CWS31" s="251"/>
      <c r="CWT31" s="250"/>
      <c r="CWU31" s="251"/>
      <c r="CWV31" s="251"/>
      <c r="CWW31" s="251"/>
      <c r="CWX31" s="251"/>
      <c r="CWY31" s="250"/>
      <c r="CWZ31" s="251"/>
      <c r="CXA31" s="251"/>
      <c r="CXB31" s="251"/>
      <c r="CXC31" s="251"/>
      <c r="CXD31" s="250"/>
      <c r="CXE31" s="251"/>
      <c r="CXF31" s="251"/>
      <c r="CXG31" s="251"/>
      <c r="CXH31" s="251"/>
      <c r="CXI31" s="250"/>
      <c r="CXJ31" s="251"/>
      <c r="CXK31" s="251"/>
      <c r="CXL31" s="251"/>
      <c r="CXM31" s="251"/>
      <c r="CXN31" s="250"/>
      <c r="CXO31" s="251"/>
      <c r="CXP31" s="251"/>
      <c r="CXQ31" s="251"/>
      <c r="CXR31" s="251"/>
      <c r="CXS31" s="250"/>
      <c r="CXT31" s="251"/>
      <c r="CXU31" s="251"/>
      <c r="CXV31" s="251"/>
      <c r="CXW31" s="251"/>
      <c r="CXX31" s="250"/>
      <c r="CXY31" s="251"/>
      <c r="CXZ31" s="251"/>
      <c r="CYA31" s="251"/>
      <c r="CYB31" s="251"/>
      <c r="CYC31" s="250"/>
      <c r="CYD31" s="251"/>
      <c r="CYE31" s="251"/>
      <c r="CYF31" s="251"/>
      <c r="CYG31" s="251"/>
      <c r="CYH31" s="250"/>
      <c r="CYI31" s="251"/>
      <c r="CYJ31" s="251"/>
      <c r="CYK31" s="251"/>
      <c r="CYL31" s="251"/>
      <c r="CYM31" s="250"/>
      <c r="CYN31" s="251"/>
      <c r="CYO31" s="251"/>
      <c r="CYP31" s="251"/>
      <c r="CYQ31" s="251"/>
      <c r="CYR31" s="250"/>
      <c r="CYS31" s="251"/>
      <c r="CYT31" s="251"/>
      <c r="CYU31" s="251"/>
      <c r="CYV31" s="251"/>
      <c r="CYW31" s="250"/>
      <c r="CYX31" s="251"/>
      <c r="CYY31" s="251"/>
      <c r="CYZ31" s="251"/>
      <c r="CZA31" s="251"/>
      <c r="CZB31" s="250"/>
      <c r="CZC31" s="251"/>
      <c r="CZD31" s="251"/>
      <c r="CZE31" s="251"/>
      <c r="CZF31" s="251"/>
      <c r="CZG31" s="250"/>
      <c r="CZH31" s="251"/>
      <c r="CZI31" s="251"/>
      <c r="CZJ31" s="251"/>
      <c r="CZK31" s="251"/>
      <c r="CZL31" s="250"/>
      <c r="CZM31" s="251"/>
      <c r="CZN31" s="251"/>
      <c r="CZO31" s="251"/>
      <c r="CZP31" s="251"/>
      <c r="CZQ31" s="250"/>
      <c r="CZR31" s="251"/>
      <c r="CZS31" s="251"/>
      <c r="CZT31" s="251"/>
      <c r="CZU31" s="251"/>
      <c r="CZV31" s="250"/>
      <c r="CZW31" s="251"/>
      <c r="CZX31" s="251"/>
      <c r="CZY31" s="251"/>
      <c r="CZZ31" s="251"/>
      <c r="DAA31" s="250"/>
      <c r="DAB31" s="251"/>
      <c r="DAC31" s="251"/>
      <c r="DAD31" s="251"/>
      <c r="DAE31" s="251"/>
      <c r="DAF31" s="250"/>
      <c r="DAG31" s="251"/>
      <c r="DAH31" s="251"/>
      <c r="DAI31" s="251"/>
      <c r="DAJ31" s="251"/>
      <c r="DAK31" s="250"/>
      <c r="DAL31" s="251"/>
      <c r="DAM31" s="251"/>
      <c r="DAN31" s="251"/>
      <c r="DAO31" s="251"/>
      <c r="DAP31" s="250"/>
      <c r="DAQ31" s="251"/>
      <c r="DAR31" s="251"/>
      <c r="DAS31" s="251"/>
      <c r="DAT31" s="251"/>
      <c r="DAU31" s="250"/>
      <c r="DAV31" s="251"/>
      <c r="DAW31" s="251"/>
      <c r="DAX31" s="251"/>
      <c r="DAY31" s="251"/>
      <c r="DAZ31" s="250"/>
      <c r="DBA31" s="251"/>
      <c r="DBB31" s="251"/>
      <c r="DBC31" s="251"/>
      <c r="DBD31" s="251"/>
      <c r="DBE31" s="250"/>
      <c r="DBF31" s="251"/>
      <c r="DBG31" s="251"/>
      <c r="DBH31" s="251"/>
      <c r="DBI31" s="251"/>
      <c r="DBJ31" s="250"/>
      <c r="DBK31" s="251"/>
      <c r="DBL31" s="251"/>
      <c r="DBM31" s="251"/>
      <c r="DBN31" s="251"/>
      <c r="DBO31" s="250"/>
      <c r="DBP31" s="251"/>
      <c r="DBQ31" s="251"/>
      <c r="DBR31" s="251"/>
      <c r="DBS31" s="251"/>
      <c r="DBT31" s="250"/>
      <c r="DBU31" s="251"/>
      <c r="DBV31" s="251"/>
      <c r="DBW31" s="251"/>
      <c r="DBX31" s="251"/>
      <c r="DBY31" s="250"/>
      <c r="DBZ31" s="251"/>
      <c r="DCA31" s="251"/>
      <c r="DCB31" s="251"/>
      <c r="DCC31" s="251"/>
      <c r="DCD31" s="250"/>
      <c r="DCE31" s="251"/>
      <c r="DCF31" s="251"/>
      <c r="DCG31" s="251"/>
      <c r="DCH31" s="251"/>
      <c r="DCI31" s="250"/>
      <c r="DCJ31" s="251"/>
      <c r="DCK31" s="251"/>
      <c r="DCL31" s="251"/>
      <c r="DCM31" s="251"/>
      <c r="DCN31" s="250"/>
      <c r="DCO31" s="251"/>
      <c r="DCP31" s="251"/>
      <c r="DCQ31" s="251"/>
      <c r="DCR31" s="251"/>
      <c r="DCS31" s="250"/>
      <c r="DCT31" s="251"/>
      <c r="DCU31" s="251"/>
      <c r="DCV31" s="251"/>
      <c r="DCW31" s="251"/>
      <c r="DCX31" s="250"/>
      <c r="DCY31" s="251"/>
      <c r="DCZ31" s="251"/>
      <c r="DDA31" s="251"/>
      <c r="DDB31" s="251"/>
      <c r="DDC31" s="250"/>
      <c r="DDD31" s="251"/>
      <c r="DDE31" s="251"/>
      <c r="DDF31" s="251"/>
      <c r="DDG31" s="251"/>
      <c r="DDH31" s="250"/>
      <c r="DDI31" s="251"/>
      <c r="DDJ31" s="251"/>
      <c r="DDK31" s="251"/>
      <c r="DDL31" s="251"/>
      <c r="DDM31" s="250"/>
      <c r="DDN31" s="251"/>
      <c r="DDO31" s="251"/>
      <c r="DDP31" s="251"/>
      <c r="DDQ31" s="251"/>
      <c r="DDR31" s="250"/>
      <c r="DDS31" s="251"/>
      <c r="DDT31" s="251"/>
      <c r="DDU31" s="251"/>
      <c r="DDV31" s="251"/>
      <c r="DDW31" s="250"/>
      <c r="DDX31" s="251"/>
      <c r="DDY31" s="251"/>
      <c r="DDZ31" s="251"/>
      <c r="DEA31" s="251"/>
      <c r="DEB31" s="250"/>
      <c r="DEC31" s="251"/>
      <c r="DED31" s="251"/>
      <c r="DEE31" s="251"/>
      <c r="DEF31" s="251"/>
      <c r="DEG31" s="250"/>
      <c r="DEH31" s="251"/>
      <c r="DEI31" s="251"/>
      <c r="DEJ31" s="251"/>
      <c r="DEK31" s="251"/>
      <c r="DEL31" s="250"/>
      <c r="DEM31" s="251"/>
      <c r="DEN31" s="251"/>
      <c r="DEO31" s="251"/>
      <c r="DEP31" s="251"/>
      <c r="DEQ31" s="250"/>
      <c r="DER31" s="251"/>
      <c r="DES31" s="251"/>
      <c r="DET31" s="251"/>
      <c r="DEU31" s="251"/>
      <c r="DEV31" s="250"/>
      <c r="DEW31" s="251"/>
      <c r="DEX31" s="251"/>
      <c r="DEY31" s="251"/>
      <c r="DEZ31" s="251"/>
      <c r="DFA31" s="250"/>
      <c r="DFB31" s="251"/>
      <c r="DFC31" s="251"/>
      <c r="DFD31" s="251"/>
      <c r="DFE31" s="251"/>
      <c r="DFF31" s="250"/>
      <c r="DFG31" s="251"/>
      <c r="DFH31" s="251"/>
      <c r="DFI31" s="251"/>
      <c r="DFJ31" s="251"/>
      <c r="DFK31" s="250"/>
      <c r="DFL31" s="251"/>
      <c r="DFM31" s="251"/>
      <c r="DFN31" s="251"/>
      <c r="DFO31" s="251"/>
      <c r="DFP31" s="250"/>
      <c r="DFQ31" s="251"/>
      <c r="DFR31" s="251"/>
      <c r="DFS31" s="251"/>
      <c r="DFT31" s="251"/>
      <c r="DFU31" s="250"/>
      <c r="DFV31" s="251"/>
      <c r="DFW31" s="251"/>
      <c r="DFX31" s="251"/>
      <c r="DFY31" s="251"/>
      <c r="DFZ31" s="250"/>
      <c r="DGA31" s="251"/>
      <c r="DGB31" s="251"/>
      <c r="DGC31" s="251"/>
      <c r="DGD31" s="251"/>
      <c r="DGE31" s="250"/>
      <c r="DGF31" s="251"/>
      <c r="DGG31" s="251"/>
      <c r="DGH31" s="251"/>
      <c r="DGI31" s="251"/>
      <c r="DGJ31" s="250"/>
      <c r="DGK31" s="251"/>
      <c r="DGL31" s="251"/>
      <c r="DGM31" s="251"/>
      <c r="DGN31" s="251"/>
      <c r="DGO31" s="250"/>
      <c r="DGP31" s="251"/>
      <c r="DGQ31" s="251"/>
      <c r="DGR31" s="251"/>
      <c r="DGS31" s="251"/>
      <c r="DGT31" s="250"/>
      <c r="DGU31" s="251"/>
      <c r="DGV31" s="251"/>
      <c r="DGW31" s="251"/>
      <c r="DGX31" s="251"/>
      <c r="DGY31" s="250"/>
      <c r="DGZ31" s="251"/>
      <c r="DHA31" s="251"/>
      <c r="DHB31" s="251"/>
      <c r="DHC31" s="251"/>
      <c r="DHD31" s="250"/>
      <c r="DHE31" s="251"/>
      <c r="DHF31" s="251"/>
      <c r="DHG31" s="251"/>
      <c r="DHH31" s="251"/>
      <c r="DHI31" s="250"/>
      <c r="DHJ31" s="251"/>
      <c r="DHK31" s="251"/>
      <c r="DHL31" s="251"/>
      <c r="DHM31" s="251"/>
      <c r="DHN31" s="250"/>
      <c r="DHO31" s="251"/>
      <c r="DHP31" s="251"/>
      <c r="DHQ31" s="251"/>
      <c r="DHR31" s="251"/>
      <c r="DHS31" s="250"/>
      <c r="DHT31" s="251"/>
      <c r="DHU31" s="251"/>
      <c r="DHV31" s="251"/>
      <c r="DHW31" s="251"/>
      <c r="DHX31" s="250"/>
      <c r="DHY31" s="251"/>
      <c r="DHZ31" s="251"/>
      <c r="DIA31" s="251"/>
      <c r="DIB31" s="251"/>
      <c r="DIC31" s="250"/>
      <c r="DID31" s="251"/>
      <c r="DIE31" s="251"/>
      <c r="DIF31" s="251"/>
      <c r="DIG31" s="251"/>
      <c r="DIH31" s="250"/>
      <c r="DII31" s="251"/>
      <c r="DIJ31" s="251"/>
      <c r="DIK31" s="251"/>
      <c r="DIL31" s="251"/>
      <c r="DIM31" s="250"/>
      <c r="DIN31" s="251"/>
      <c r="DIO31" s="251"/>
      <c r="DIP31" s="251"/>
      <c r="DIQ31" s="251"/>
      <c r="DIR31" s="250"/>
      <c r="DIS31" s="251"/>
      <c r="DIT31" s="251"/>
      <c r="DIU31" s="251"/>
      <c r="DIV31" s="251"/>
      <c r="DIW31" s="250"/>
      <c r="DIX31" s="251"/>
      <c r="DIY31" s="251"/>
      <c r="DIZ31" s="251"/>
      <c r="DJA31" s="251"/>
      <c r="DJB31" s="250"/>
      <c r="DJC31" s="251"/>
      <c r="DJD31" s="251"/>
      <c r="DJE31" s="251"/>
      <c r="DJF31" s="251"/>
      <c r="DJG31" s="250"/>
      <c r="DJH31" s="251"/>
      <c r="DJI31" s="251"/>
      <c r="DJJ31" s="251"/>
      <c r="DJK31" s="251"/>
      <c r="DJL31" s="250"/>
      <c r="DJM31" s="251"/>
      <c r="DJN31" s="251"/>
      <c r="DJO31" s="251"/>
      <c r="DJP31" s="251"/>
      <c r="DJQ31" s="250"/>
      <c r="DJR31" s="251"/>
      <c r="DJS31" s="251"/>
      <c r="DJT31" s="251"/>
      <c r="DJU31" s="251"/>
      <c r="DJV31" s="250"/>
      <c r="DJW31" s="251"/>
      <c r="DJX31" s="251"/>
      <c r="DJY31" s="251"/>
      <c r="DJZ31" s="251"/>
      <c r="DKA31" s="250"/>
      <c r="DKB31" s="251"/>
      <c r="DKC31" s="251"/>
      <c r="DKD31" s="251"/>
      <c r="DKE31" s="251"/>
      <c r="DKF31" s="250"/>
      <c r="DKG31" s="251"/>
      <c r="DKH31" s="251"/>
      <c r="DKI31" s="251"/>
      <c r="DKJ31" s="251"/>
      <c r="DKK31" s="250"/>
      <c r="DKL31" s="251"/>
      <c r="DKM31" s="251"/>
      <c r="DKN31" s="251"/>
      <c r="DKO31" s="251"/>
      <c r="DKP31" s="250"/>
      <c r="DKQ31" s="251"/>
      <c r="DKR31" s="251"/>
      <c r="DKS31" s="251"/>
      <c r="DKT31" s="251"/>
      <c r="DKU31" s="250"/>
      <c r="DKV31" s="251"/>
      <c r="DKW31" s="251"/>
      <c r="DKX31" s="251"/>
      <c r="DKY31" s="251"/>
      <c r="DKZ31" s="250"/>
      <c r="DLA31" s="251"/>
      <c r="DLB31" s="251"/>
      <c r="DLC31" s="251"/>
      <c r="DLD31" s="251"/>
      <c r="DLE31" s="250"/>
      <c r="DLF31" s="251"/>
      <c r="DLG31" s="251"/>
      <c r="DLH31" s="251"/>
      <c r="DLI31" s="251"/>
      <c r="DLJ31" s="250"/>
      <c r="DLK31" s="251"/>
      <c r="DLL31" s="251"/>
      <c r="DLM31" s="251"/>
      <c r="DLN31" s="251"/>
      <c r="DLO31" s="250"/>
      <c r="DLP31" s="251"/>
      <c r="DLQ31" s="251"/>
      <c r="DLR31" s="251"/>
      <c r="DLS31" s="251"/>
      <c r="DLT31" s="250"/>
      <c r="DLU31" s="251"/>
      <c r="DLV31" s="251"/>
      <c r="DLW31" s="251"/>
      <c r="DLX31" s="251"/>
      <c r="DLY31" s="250"/>
      <c r="DLZ31" s="251"/>
      <c r="DMA31" s="251"/>
      <c r="DMB31" s="251"/>
      <c r="DMC31" s="251"/>
      <c r="DMD31" s="250"/>
      <c r="DME31" s="251"/>
      <c r="DMF31" s="251"/>
      <c r="DMG31" s="251"/>
      <c r="DMH31" s="251"/>
      <c r="DMI31" s="250"/>
      <c r="DMJ31" s="251"/>
      <c r="DMK31" s="251"/>
      <c r="DML31" s="251"/>
      <c r="DMM31" s="251"/>
      <c r="DMN31" s="250"/>
      <c r="DMO31" s="251"/>
      <c r="DMP31" s="251"/>
      <c r="DMQ31" s="251"/>
      <c r="DMR31" s="251"/>
      <c r="DMS31" s="250"/>
      <c r="DMT31" s="251"/>
      <c r="DMU31" s="251"/>
      <c r="DMV31" s="251"/>
      <c r="DMW31" s="251"/>
      <c r="DMX31" s="250"/>
      <c r="DMY31" s="251"/>
      <c r="DMZ31" s="251"/>
      <c r="DNA31" s="251"/>
      <c r="DNB31" s="251"/>
      <c r="DNC31" s="250"/>
      <c r="DND31" s="251"/>
      <c r="DNE31" s="251"/>
      <c r="DNF31" s="251"/>
      <c r="DNG31" s="251"/>
      <c r="DNH31" s="250"/>
      <c r="DNI31" s="251"/>
      <c r="DNJ31" s="251"/>
      <c r="DNK31" s="251"/>
      <c r="DNL31" s="251"/>
      <c r="DNM31" s="250"/>
      <c r="DNN31" s="251"/>
      <c r="DNO31" s="251"/>
      <c r="DNP31" s="251"/>
      <c r="DNQ31" s="251"/>
      <c r="DNR31" s="250"/>
      <c r="DNS31" s="251"/>
      <c r="DNT31" s="251"/>
      <c r="DNU31" s="251"/>
      <c r="DNV31" s="251"/>
      <c r="DNW31" s="250"/>
      <c r="DNX31" s="251"/>
      <c r="DNY31" s="251"/>
      <c r="DNZ31" s="251"/>
      <c r="DOA31" s="251"/>
      <c r="DOB31" s="250"/>
      <c r="DOC31" s="251"/>
      <c r="DOD31" s="251"/>
      <c r="DOE31" s="251"/>
      <c r="DOF31" s="251"/>
      <c r="DOG31" s="250"/>
      <c r="DOH31" s="251"/>
      <c r="DOI31" s="251"/>
      <c r="DOJ31" s="251"/>
      <c r="DOK31" s="251"/>
      <c r="DOL31" s="250"/>
      <c r="DOM31" s="251"/>
      <c r="DON31" s="251"/>
      <c r="DOO31" s="251"/>
      <c r="DOP31" s="251"/>
      <c r="DOQ31" s="250"/>
      <c r="DOR31" s="251"/>
      <c r="DOS31" s="251"/>
      <c r="DOT31" s="251"/>
      <c r="DOU31" s="251"/>
      <c r="DOV31" s="250"/>
      <c r="DOW31" s="251"/>
      <c r="DOX31" s="251"/>
      <c r="DOY31" s="251"/>
      <c r="DOZ31" s="251"/>
      <c r="DPA31" s="250"/>
      <c r="DPB31" s="251"/>
      <c r="DPC31" s="251"/>
      <c r="DPD31" s="251"/>
      <c r="DPE31" s="251"/>
      <c r="DPF31" s="250"/>
      <c r="DPG31" s="251"/>
      <c r="DPH31" s="251"/>
      <c r="DPI31" s="251"/>
      <c r="DPJ31" s="251"/>
      <c r="DPK31" s="250"/>
      <c r="DPL31" s="251"/>
      <c r="DPM31" s="251"/>
      <c r="DPN31" s="251"/>
      <c r="DPO31" s="251"/>
      <c r="DPP31" s="250"/>
      <c r="DPQ31" s="251"/>
      <c r="DPR31" s="251"/>
      <c r="DPS31" s="251"/>
      <c r="DPT31" s="251"/>
      <c r="DPU31" s="250"/>
      <c r="DPV31" s="251"/>
      <c r="DPW31" s="251"/>
      <c r="DPX31" s="251"/>
      <c r="DPY31" s="251"/>
      <c r="DPZ31" s="250"/>
      <c r="DQA31" s="251"/>
      <c r="DQB31" s="251"/>
      <c r="DQC31" s="251"/>
      <c r="DQD31" s="251"/>
      <c r="DQE31" s="250"/>
      <c r="DQF31" s="251"/>
      <c r="DQG31" s="251"/>
      <c r="DQH31" s="251"/>
      <c r="DQI31" s="251"/>
      <c r="DQJ31" s="250"/>
      <c r="DQK31" s="251"/>
      <c r="DQL31" s="251"/>
      <c r="DQM31" s="251"/>
      <c r="DQN31" s="251"/>
      <c r="DQO31" s="250"/>
      <c r="DQP31" s="251"/>
      <c r="DQQ31" s="251"/>
      <c r="DQR31" s="251"/>
      <c r="DQS31" s="251"/>
      <c r="DQT31" s="250"/>
      <c r="DQU31" s="251"/>
      <c r="DQV31" s="251"/>
      <c r="DQW31" s="251"/>
      <c r="DQX31" s="251"/>
      <c r="DQY31" s="250"/>
      <c r="DQZ31" s="251"/>
      <c r="DRA31" s="251"/>
      <c r="DRB31" s="251"/>
      <c r="DRC31" s="251"/>
      <c r="DRD31" s="250"/>
      <c r="DRE31" s="251"/>
      <c r="DRF31" s="251"/>
      <c r="DRG31" s="251"/>
      <c r="DRH31" s="251"/>
      <c r="DRI31" s="250"/>
      <c r="DRJ31" s="251"/>
      <c r="DRK31" s="251"/>
      <c r="DRL31" s="251"/>
      <c r="DRM31" s="251"/>
      <c r="DRN31" s="250"/>
      <c r="DRO31" s="251"/>
      <c r="DRP31" s="251"/>
      <c r="DRQ31" s="251"/>
      <c r="DRR31" s="251"/>
      <c r="DRS31" s="250"/>
      <c r="DRT31" s="251"/>
      <c r="DRU31" s="251"/>
      <c r="DRV31" s="251"/>
      <c r="DRW31" s="251"/>
      <c r="DRX31" s="250"/>
      <c r="DRY31" s="251"/>
      <c r="DRZ31" s="251"/>
      <c r="DSA31" s="251"/>
      <c r="DSB31" s="251"/>
      <c r="DSC31" s="250"/>
      <c r="DSD31" s="251"/>
      <c r="DSE31" s="251"/>
      <c r="DSF31" s="251"/>
      <c r="DSG31" s="251"/>
      <c r="DSH31" s="250"/>
      <c r="DSI31" s="251"/>
      <c r="DSJ31" s="251"/>
      <c r="DSK31" s="251"/>
      <c r="DSL31" s="251"/>
      <c r="DSM31" s="250"/>
      <c r="DSN31" s="251"/>
      <c r="DSO31" s="251"/>
      <c r="DSP31" s="251"/>
      <c r="DSQ31" s="251"/>
      <c r="DSR31" s="250"/>
      <c r="DSS31" s="251"/>
      <c r="DST31" s="251"/>
      <c r="DSU31" s="251"/>
      <c r="DSV31" s="251"/>
      <c r="DSW31" s="250"/>
      <c r="DSX31" s="251"/>
      <c r="DSY31" s="251"/>
      <c r="DSZ31" s="251"/>
      <c r="DTA31" s="251"/>
      <c r="DTB31" s="250"/>
      <c r="DTC31" s="251"/>
      <c r="DTD31" s="251"/>
      <c r="DTE31" s="251"/>
      <c r="DTF31" s="251"/>
      <c r="DTG31" s="250"/>
      <c r="DTH31" s="251"/>
      <c r="DTI31" s="251"/>
      <c r="DTJ31" s="251"/>
      <c r="DTK31" s="251"/>
      <c r="DTL31" s="250"/>
      <c r="DTM31" s="251"/>
      <c r="DTN31" s="251"/>
      <c r="DTO31" s="251"/>
      <c r="DTP31" s="251"/>
      <c r="DTQ31" s="250"/>
      <c r="DTR31" s="251"/>
      <c r="DTS31" s="251"/>
      <c r="DTT31" s="251"/>
      <c r="DTU31" s="251"/>
      <c r="DTV31" s="250"/>
      <c r="DTW31" s="251"/>
      <c r="DTX31" s="251"/>
      <c r="DTY31" s="251"/>
      <c r="DTZ31" s="251"/>
      <c r="DUA31" s="250"/>
      <c r="DUB31" s="251"/>
      <c r="DUC31" s="251"/>
      <c r="DUD31" s="251"/>
      <c r="DUE31" s="251"/>
      <c r="DUF31" s="250"/>
      <c r="DUG31" s="251"/>
      <c r="DUH31" s="251"/>
      <c r="DUI31" s="251"/>
      <c r="DUJ31" s="251"/>
      <c r="DUK31" s="250"/>
      <c r="DUL31" s="251"/>
      <c r="DUM31" s="251"/>
      <c r="DUN31" s="251"/>
      <c r="DUO31" s="251"/>
      <c r="DUP31" s="250"/>
      <c r="DUQ31" s="251"/>
      <c r="DUR31" s="251"/>
      <c r="DUS31" s="251"/>
      <c r="DUT31" s="251"/>
      <c r="DUU31" s="250"/>
      <c r="DUV31" s="251"/>
      <c r="DUW31" s="251"/>
      <c r="DUX31" s="251"/>
      <c r="DUY31" s="251"/>
      <c r="DUZ31" s="250"/>
      <c r="DVA31" s="251"/>
      <c r="DVB31" s="251"/>
      <c r="DVC31" s="251"/>
      <c r="DVD31" s="251"/>
      <c r="DVE31" s="250"/>
      <c r="DVF31" s="251"/>
      <c r="DVG31" s="251"/>
      <c r="DVH31" s="251"/>
      <c r="DVI31" s="251"/>
      <c r="DVJ31" s="250"/>
      <c r="DVK31" s="251"/>
      <c r="DVL31" s="251"/>
      <c r="DVM31" s="251"/>
      <c r="DVN31" s="251"/>
      <c r="DVO31" s="250"/>
      <c r="DVP31" s="251"/>
      <c r="DVQ31" s="251"/>
      <c r="DVR31" s="251"/>
      <c r="DVS31" s="251"/>
      <c r="DVT31" s="250"/>
      <c r="DVU31" s="251"/>
      <c r="DVV31" s="251"/>
      <c r="DVW31" s="251"/>
      <c r="DVX31" s="251"/>
      <c r="DVY31" s="250"/>
      <c r="DVZ31" s="251"/>
      <c r="DWA31" s="251"/>
      <c r="DWB31" s="251"/>
      <c r="DWC31" s="251"/>
      <c r="DWD31" s="250"/>
      <c r="DWE31" s="251"/>
      <c r="DWF31" s="251"/>
      <c r="DWG31" s="251"/>
      <c r="DWH31" s="251"/>
      <c r="DWI31" s="250"/>
      <c r="DWJ31" s="251"/>
      <c r="DWK31" s="251"/>
      <c r="DWL31" s="251"/>
      <c r="DWM31" s="251"/>
      <c r="DWN31" s="250"/>
      <c r="DWO31" s="251"/>
      <c r="DWP31" s="251"/>
      <c r="DWQ31" s="251"/>
      <c r="DWR31" s="251"/>
      <c r="DWS31" s="250"/>
      <c r="DWT31" s="251"/>
      <c r="DWU31" s="251"/>
      <c r="DWV31" s="251"/>
      <c r="DWW31" s="251"/>
      <c r="DWX31" s="250"/>
      <c r="DWY31" s="251"/>
      <c r="DWZ31" s="251"/>
      <c r="DXA31" s="251"/>
      <c r="DXB31" s="251"/>
      <c r="DXC31" s="250"/>
      <c r="DXD31" s="251"/>
      <c r="DXE31" s="251"/>
      <c r="DXF31" s="251"/>
      <c r="DXG31" s="251"/>
      <c r="DXH31" s="250"/>
      <c r="DXI31" s="251"/>
      <c r="DXJ31" s="251"/>
      <c r="DXK31" s="251"/>
      <c r="DXL31" s="251"/>
      <c r="DXM31" s="250"/>
      <c r="DXN31" s="251"/>
      <c r="DXO31" s="251"/>
      <c r="DXP31" s="251"/>
      <c r="DXQ31" s="251"/>
      <c r="DXR31" s="250"/>
      <c r="DXS31" s="251"/>
      <c r="DXT31" s="251"/>
      <c r="DXU31" s="251"/>
      <c r="DXV31" s="251"/>
      <c r="DXW31" s="250"/>
      <c r="DXX31" s="251"/>
      <c r="DXY31" s="251"/>
      <c r="DXZ31" s="251"/>
      <c r="DYA31" s="251"/>
      <c r="DYB31" s="250"/>
      <c r="DYC31" s="251"/>
      <c r="DYD31" s="251"/>
      <c r="DYE31" s="251"/>
      <c r="DYF31" s="251"/>
      <c r="DYG31" s="250"/>
      <c r="DYH31" s="251"/>
      <c r="DYI31" s="251"/>
      <c r="DYJ31" s="251"/>
      <c r="DYK31" s="251"/>
      <c r="DYL31" s="250"/>
      <c r="DYM31" s="251"/>
      <c r="DYN31" s="251"/>
      <c r="DYO31" s="251"/>
      <c r="DYP31" s="251"/>
      <c r="DYQ31" s="250"/>
      <c r="DYR31" s="251"/>
      <c r="DYS31" s="251"/>
      <c r="DYT31" s="251"/>
      <c r="DYU31" s="251"/>
      <c r="DYV31" s="250"/>
      <c r="DYW31" s="251"/>
      <c r="DYX31" s="251"/>
      <c r="DYY31" s="251"/>
      <c r="DYZ31" s="251"/>
      <c r="DZA31" s="250"/>
      <c r="DZB31" s="251"/>
      <c r="DZC31" s="251"/>
      <c r="DZD31" s="251"/>
      <c r="DZE31" s="251"/>
      <c r="DZF31" s="250"/>
      <c r="DZG31" s="251"/>
      <c r="DZH31" s="251"/>
      <c r="DZI31" s="251"/>
      <c r="DZJ31" s="251"/>
      <c r="DZK31" s="250"/>
      <c r="DZL31" s="251"/>
      <c r="DZM31" s="251"/>
      <c r="DZN31" s="251"/>
      <c r="DZO31" s="251"/>
      <c r="DZP31" s="250"/>
      <c r="DZQ31" s="251"/>
      <c r="DZR31" s="251"/>
      <c r="DZS31" s="251"/>
      <c r="DZT31" s="251"/>
      <c r="DZU31" s="250"/>
      <c r="DZV31" s="251"/>
      <c r="DZW31" s="251"/>
      <c r="DZX31" s="251"/>
      <c r="DZY31" s="251"/>
      <c r="DZZ31" s="250"/>
      <c r="EAA31" s="251"/>
      <c r="EAB31" s="251"/>
      <c r="EAC31" s="251"/>
      <c r="EAD31" s="251"/>
      <c r="EAE31" s="250"/>
      <c r="EAF31" s="251"/>
      <c r="EAG31" s="251"/>
      <c r="EAH31" s="251"/>
      <c r="EAI31" s="251"/>
      <c r="EAJ31" s="250"/>
      <c r="EAK31" s="251"/>
      <c r="EAL31" s="251"/>
      <c r="EAM31" s="251"/>
      <c r="EAN31" s="251"/>
      <c r="EAO31" s="250"/>
      <c r="EAP31" s="251"/>
      <c r="EAQ31" s="251"/>
      <c r="EAR31" s="251"/>
      <c r="EAS31" s="251"/>
      <c r="EAT31" s="250"/>
      <c r="EAU31" s="251"/>
      <c r="EAV31" s="251"/>
      <c r="EAW31" s="251"/>
      <c r="EAX31" s="251"/>
      <c r="EAY31" s="250"/>
      <c r="EAZ31" s="251"/>
      <c r="EBA31" s="251"/>
      <c r="EBB31" s="251"/>
      <c r="EBC31" s="251"/>
      <c r="EBD31" s="250"/>
      <c r="EBE31" s="251"/>
      <c r="EBF31" s="251"/>
      <c r="EBG31" s="251"/>
      <c r="EBH31" s="251"/>
      <c r="EBI31" s="250"/>
      <c r="EBJ31" s="251"/>
      <c r="EBK31" s="251"/>
      <c r="EBL31" s="251"/>
      <c r="EBM31" s="251"/>
      <c r="EBN31" s="250"/>
      <c r="EBO31" s="251"/>
      <c r="EBP31" s="251"/>
      <c r="EBQ31" s="251"/>
      <c r="EBR31" s="251"/>
      <c r="EBS31" s="250"/>
      <c r="EBT31" s="251"/>
      <c r="EBU31" s="251"/>
      <c r="EBV31" s="251"/>
      <c r="EBW31" s="251"/>
      <c r="EBX31" s="250"/>
      <c r="EBY31" s="251"/>
      <c r="EBZ31" s="251"/>
      <c r="ECA31" s="251"/>
      <c r="ECB31" s="251"/>
      <c r="ECC31" s="250"/>
      <c r="ECD31" s="251"/>
      <c r="ECE31" s="251"/>
      <c r="ECF31" s="251"/>
      <c r="ECG31" s="251"/>
      <c r="ECH31" s="250"/>
      <c r="ECI31" s="251"/>
      <c r="ECJ31" s="251"/>
      <c r="ECK31" s="251"/>
      <c r="ECL31" s="251"/>
      <c r="ECM31" s="250"/>
      <c r="ECN31" s="251"/>
      <c r="ECO31" s="251"/>
      <c r="ECP31" s="251"/>
      <c r="ECQ31" s="251"/>
      <c r="ECR31" s="250"/>
      <c r="ECS31" s="251"/>
      <c r="ECT31" s="251"/>
      <c r="ECU31" s="251"/>
      <c r="ECV31" s="251"/>
      <c r="ECW31" s="250"/>
      <c r="ECX31" s="251"/>
      <c r="ECY31" s="251"/>
      <c r="ECZ31" s="251"/>
      <c r="EDA31" s="251"/>
      <c r="EDB31" s="250"/>
      <c r="EDC31" s="251"/>
      <c r="EDD31" s="251"/>
      <c r="EDE31" s="251"/>
      <c r="EDF31" s="251"/>
      <c r="EDG31" s="250"/>
      <c r="EDH31" s="251"/>
      <c r="EDI31" s="251"/>
      <c r="EDJ31" s="251"/>
      <c r="EDK31" s="251"/>
      <c r="EDL31" s="250"/>
      <c r="EDM31" s="251"/>
      <c r="EDN31" s="251"/>
      <c r="EDO31" s="251"/>
      <c r="EDP31" s="251"/>
      <c r="EDQ31" s="250"/>
      <c r="EDR31" s="251"/>
      <c r="EDS31" s="251"/>
      <c r="EDT31" s="251"/>
      <c r="EDU31" s="251"/>
      <c r="EDV31" s="250"/>
      <c r="EDW31" s="251"/>
      <c r="EDX31" s="251"/>
      <c r="EDY31" s="251"/>
      <c r="EDZ31" s="251"/>
      <c r="EEA31" s="250"/>
      <c r="EEB31" s="251"/>
      <c r="EEC31" s="251"/>
      <c r="EED31" s="251"/>
      <c r="EEE31" s="251"/>
      <c r="EEF31" s="250"/>
      <c r="EEG31" s="251"/>
      <c r="EEH31" s="251"/>
      <c r="EEI31" s="251"/>
      <c r="EEJ31" s="251"/>
      <c r="EEK31" s="250"/>
      <c r="EEL31" s="251"/>
      <c r="EEM31" s="251"/>
      <c r="EEN31" s="251"/>
      <c r="EEO31" s="251"/>
      <c r="EEP31" s="250"/>
      <c r="EEQ31" s="251"/>
      <c r="EER31" s="251"/>
      <c r="EES31" s="251"/>
      <c r="EET31" s="251"/>
      <c r="EEU31" s="250"/>
      <c r="EEV31" s="251"/>
      <c r="EEW31" s="251"/>
      <c r="EEX31" s="251"/>
      <c r="EEY31" s="251"/>
      <c r="EEZ31" s="250"/>
      <c r="EFA31" s="251"/>
      <c r="EFB31" s="251"/>
      <c r="EFC31" s="251"/>
      <c r="EFD31" s="251"/>
      <c r="EFE31" s="250"/>
      <c r="EFF31" s="251"/>
      <c r="EFG31" s="251"/>
      <c r="EFH31" s="251"/>
      <c r="EFI31" s="251"/>
      <c r="EFJ31" s="250"/>
      <c r="EFK31" s="251"/>
      <c r="EFL31" s="251"/>
      <c r="EFM31" s="251"/>
      <c r="EFN31" s="251"/>
      <c r="EFO31" s="250"/>
      <c r="EFP31" s="251"/>
      <c r="EFQ31" s="251"/>
      <c r="EFR31" s="251"/>
      <c r="EFS31" s="251"/>
      <c r="EFT31" s="250"/>
      <c r="EFU31" s="251"/>
      <c r="EFV31" s="251"/>
      <c r="EFW31" s="251"/>
      <c r="EFX31" s="251"/>
      <c r="EFY31" s="250"/>
      <c r="EFZ31" s="251"/>
      <c r="EGA31" s="251"/>
      <c r="EGB31" s="251"/>
      <c r="EGC31" s="251"/>
      <c r="EGD31" s="250"/>
      <c r="EGE31" s="251"/>
      <c r="EGF31" s="251"/>
      <c r="EGG31" s="251"/>
      <c r="EGH31" s="251"/>
      <c r="EGI31" s="250"/>
      <c r="EGJ31" s="251"/>
      <c r="EGK31" s="251"/>
      <c r="EGL31" s="251"/>
      <c r="EGM31" s="251"/>
      <c r="EGN31" s="250"/>
      <c r="EGO31" s="251"/>
      <c r="EGP31" s="251"/>
      <c r="EGQ31" s="251"/>
      <c r="EGR31" s="251"/>
      <c r="EGS31" s="250"/>
      <c r="EGT31" s="251"/>
      <c r="EGU31" s="251"/>
      <c r="EGV31" s="251"/>
      <c r="EGW31" s="251"/>
      <c r="EGX31" s="250"/>
      <c r="EGY31" s="251"/>
      <c r="EGZ31" s="251"/>
      <c r="EHA31" s="251"/>
      <c r="EHB31" s="251"/>
      <c r="EHC31" s="250"/>
      <c r="EHD31" s="251"/>
      <c r="EHE31" s="251"/>
      <c r="EHF31" s="251"/>
      <c r="EHG31" s="251"/>
      <c r="EHH31" s="250"/>
      <c r="EHI31" s="251"/>
      <c r="EHJ31" s="251"/>
      <c r="EHK31" s="251"/>
      <c r="EHL31" s="251"/>
      <c r="EHM31" s="250"/>
      <c r="EHN31" s="251"/>
      <c r="EHO31" s="251"/>
      <c r="EHP31" s="251"/>
      <c r="EHQ31" s="251"/>
      <c r="EHR31" s="250"/>
      <c r="EHS31" s="251"/>
      <c r="EHT31" s="251"/>
      <c r="EHU31" s="251"/>
      <c r="EHV31" s="251"/>
      <c r="EHW31" s="250"/>
      <c r="EHX31" s="251"/>
      <c r="EHY31" s="251"/>
      <c r="EHZ31" s="251"/>
      <c r="EIA31" s="251"/>
      <c r="EIB31" s="250"/>
      <c r="EIC31" s="251"/>
      <c r="EID31" s="251"/>
      <c r="EIE31" s="251"/>
      <c r="EIF31" s="251"/>
      <c r="EIG31" s="250"/>
      <c r="EIH31" s="251"/>
      <c r="EII31" s="251"/>
      <c r="EIJ31" s="251"/>
      <c r="EIK31" s="251"/>
      <c r="EIL31" s="250"/>
      <c r="EIM31" s="251"/>
      <c r="EIN31" s="251"/>
      <c r="EIO31" s="251"/>
      <c r="EIP31" s="251"/>
      <c r="EIQ31" s="250"/>
      <c r="EIR31" s="251"/>
      <c r="EIS31" s="251"/>
      <c r="EIT31" s="251"/>
      <c r="EIU31" s="251"/>
      <c r="EIV31" s="250"/>
      <c r="EIW31" s="251"/>
      <c r="EIX31" s="251"/>
      <c r="EIY31" s="251"/>
      <c r="EIZ31" s="251"/>
      <c r="EJA31" s="250"/>
      <c r="EJB31" s="251"/>
      <c r="EJC31" s="251"/>
      <c r="EJD31" s="251"/>
      <c r="EJE31" s="251"/>
      <c r="EJF31" s="250"/>
      <c r="EJG31" s="251"/>
      <c r="EJH31" s="251"/>
      <c r="EJI31" s="251"/>
      <c r="EJJ31" s="251"/>
      <c r="EJK31" s="250"/>
      <c r="EJL31" s="251"/>
      <c r="EJM31" s="251"/>
      <c r="EJN31" s="251"/>
      <c r="EJO31" s="251"/>
      <c r="EJP31" s="250"/>
      <c r="EJQ31" s="251"/>
      <c r="EJR31" s="251"/>
      <c r="EJS31" s="251"/>
      <c r="EJT31" s="251"/>
      <c r="EJU31" s="250"/>
      <c r="EJV31" s="251"/>
      <c r="EJW31" s="251"/>
      <c r="EJX31" s="251"/>
      <c r="EJY31" s="251"/>
      <c r="EJZ31" s="250"/>
      <c r="EKA31" s="251"/>
      <c r="EKB31" s="251"/>
      <c r="EKC31" s="251"/>
      <c r="EKD31" s="251"/>
      <c r="EKE31" s="250"/>
      <c r="EKF31" s="251"/>
      <c r="EKG31" s="251"/>
      <c r="EKH31" s="251"/>
      <c r="EKI31" s="251"/>
      <c r="EKJ31" s="250"/>
      <c r="EKK31" s="251"/>
      <c r="EKL31" s="251"/>
      <c r="EKM31" s="251"/>
      <c r="EKN31" s="251"/>
      <c r="EKO31" s="250"/>
      <c r="EKP31" s="251"/>
      <c r="EKQ31" s="251"/>
      <c r="EKR31" s="251"/>
      <c r="EKS31" s="251"/>
      <c r="EKT31" s="250"/>
      <c r="EKU31" s="251"/>
      <c r="EKV31" s="251"/>
      <c r="EKW31" s="251"/>
      <c r="EKX31" s="251"/>
      <c r="EKY31" s="250"/>
      <c r="EKZ31" s="251"/>
      <c r="ELA31" s="251"/>
      <c r="ELB31" s="251"/>
      <c r="ELC31" s="251"/>
      <c r="ELD31" s="250"/>
      <c r="ELE31" s="251"/>
      <c r="ELF31" s="251"/>
      <c r="ELG31" s="251"/>
      <c r="ELH31" s="251"/>
      <c r="ELI31" s="250"/>
      <c r="ELJ31" s="251"/>
      <c r="ELK31" s="251"/>
      <c r="ELL31" s="251"/>
      <c r="ELM31" s="251"/>
      <c r="ELN31" s="250"/>
      <c r="ELO31" s="251"/>
      <c r="ELP31" s="251"/>
      <c r="ELQ31" s="251"/>
      <c r="ELR31" s="251"/>
      <c r="ELS31" s="250"/>
      <c r="ELT31" s="251"/>
      <c r="ELU31" s="251"/>
      <c r="ELV31" s="251"/>
      <c r="ELW31" s="251"/>
      <c r="ELX31" s="250"/>
      <c r="ELY31" s="251"/>
      <c r="ELZ31" s="251"/>
      <c r="EMA31" s="251"/>
      <c r="EMB31" s="251"/>
      <c r="EMC31" s="250"/>
      <c r="EMD31" s="251"/>
      <c r="EME31" s="251"/>
      <c r="EMF31" s="251"/>
      <c r="EMG31" s="251"/>
      <c r="EMH31" s="250"/>
      <c r="EMI31" s="251"/>
      <c r="EMJ31" s="251"/>
      <c r="EMK31" s="251"/>
      <c r="EML31" s="251"/>
      <c r="EMM31" s="250"/>
      <c r="EMN31" s="251"/>
      <c r="EMO31" s="251"/>
      <c r="EMP31" s="251"/>
      <c r="EMQ31" s="251"/>
      <c r="EMR31" s="250"/>
      <c r="EMS31" s="251"/>
      <c r="EMT31" s="251"/>
      <c r="EMU31" s="251"/>
      <c r="EMV31" s="251"/>
      <c r="EMW31" s="250"/>
      <c r="EMX31" s="251"/>
      <c r="EMY31" s="251"/>
      <c r="EMZ31" s="251"/>
      <c r="ENA31" s="251"/>
      <c r="ENB31" s="250"/>
      <c r="ENC31" s="251"/>
      <c r="END31" s="251"/>
      <c r="ENE31" s="251"/>
      <c r="ENF31" s="251"/>
      <c r="ENG31" s="250"/>
      <c r="ENH31" s="251"/>
      <c r="ENI31" s="251"/>
      <c r="ENJ31" s="251"/>
      <c r="ENK31" s="251"/>
      <c r="ENL31" s="250"/>
      <c r="ENM31" s="251"/>
      <c r="ENN31" s="251"/>
      <c r="ENO31" s="251"/>
      <c r="ENP31" s="251"/>
      <c r="ENQ31" s="250"/>
      <c r="ENR31" s="251"/>
      <c r="ENS31" s="251"/>
      <c r="ENT31" s="251"/>
      <c r="ENU31" s="251"/>
      <c r="ENV31" s="250"/>
      <c r="ENW31" s="251"/>
      <c r="ENX31" s="251"/>
      <c r="ENY31" s="251"/>
      <c r="ENZ31" s="251"/>
      <c r="EOA31" s="250"/>
      <c r="EOB31" s="251"/>
      <c r="EOC31" s="251"/>
      <c r="EOD31" s="251"/>
      <c r="EOE31" s="251"/>
      <c r="EOF31" s="250"/>
      <c r="EOG31" s="251"/>
      <c r="EOH31" s="251"/>
      <c r="EOI31" s="251"/>
      <c r="EOJ31" s="251"/>
      <c r="EOK31" s="250"/>
      <c r="EOL31" s="251"/>
      <c r="EOM31" s="251"/>
      <c r="EON31" s="251"/>
      <c r="EOO31" s="251"/>
      <c r="EOP31" s="250"/>
      <c r="EOQ31" s="251"/>
      <c r="EOR31" s="251"/>
      <c r="EOS31" s="251"/>
      <c r="EOT31" s="251"/>
      <c r="EOU31" s="250"/>
      <c r="EOV31" s="251"/>
      <c r="EOW31" s="251"/>
      <c r="EOX31" s="251"/>
      <c r="EOY31" s="251"/>
      <c r="EOZ31" s="250"/>
      <c r="EPA31" s="251"/>
      <c r="EPB31" s="251"/>
      <c r="EPC31" s="251"/>
      <c r="EPD31" s="251"/>
      <c r="EPE31" s="250"/>
      <c r="EPF31" s="251"/>
      <c r="EPG31" s="251"/>
      <c r="EPH31" s="251"/>
      <c r="EPI31" s="251"/>
      <c r="EPJ31" s="250"/>
      <c r="EPK31" s="251"/>
      <c r="EPL31" s="251"/>
      <c r="EPM31" s="251"/>
      <c r="EPN31" s="251"/>
      <c r="EPO31" s="250"/>
      <c r="EPP31" s="251"/>
      <c r="EPQ31" s="251"/>
      <c r="EPR31" s="251"/>
      <c r="EPS31" s="251"/>
      <c r="EPT31" s="250"/>
      <c r="EPU31" s="251"/>
      <c r="EPV31" s="251"/>
      <c r="EPW31" s="251"/>
      <c r="EPX31" s="251"/>
      <c r="EPY31" s="250"/>
      <c r="EPZ31" s="251"/>
      <c r="EQA31" s="251"/>
      <c r="EQB31" s="251"/>
      <c r="EQC31" s="251"/>
      <c r="EQD31" s="250"/>
      <c r="EQE31" s="251"/>
      <c r="EQF31" s="251"/>
      <c r="EQG31" s="251"/>
      <c r="EQH31" s="251"/>
      <c r="EQI31" s="250"/>
      <c r="EQJ31" s="251"/>
      <c r="EQK31" s="251"/>
      <c r="EQL31" s="251"/>
      <c r="EQM31" s="251"/>
      <c r="EQN31" s="250"/>
      <c r="EQO31" s="251"/>
      <c r="EQP31" s="251"/>
      <c r="EQQ31" s="251"/>
      <c r="EQR31" s="251"/>
      <c r="EQS31" s="250"/>
      <c r="EQT31" s="251"/>
      <c r="EQU31" s="251"/>
      <c r="EQV31" s="251"/>
      <c r="EQW31" s="251"/>
      <c r="EQX31" s="250"/>
      <c r="EQY31" s="251"/>
      <c r="EQZ31" s="251"/>
      <c r="ERA31" s="251"/>
      <c r="ERB31" s="251"/>
      <c r="ERC31" s="250"/>
      <c r="ERD31" s="251"/>
      <c r="ERE31" s="251"/>
      <c r="ERF31" s="251"/>
      <c r="ERG31" s="251"/>
      <c r="ERH31" s="250"/>
      <c r="ERI31" s="251"/>
      <c r="ERJ31" s="251"/>
      <c r="ERK31" s="251"/>
      <c r="ERL31" s="251"/>
      <c r="ERM31" s="250"/>
      <c r="ERN31" s="251"/>
      <c r="ERO31" s="251"/>
      <c r="ERP31" s="251"/>
      <c r="ERQ31" s="251"/>
      <c r="ERR31" s="250"/>
      <c r="ERS31" s="251"/>
      <c r="ERT31" s="251"/>
      <c r="ERU31" s="251"/>
      <c r="ERV31" s="251"/>
      <c r="ERW31" s="250"/>
      <c r="ERX31" s="251"/>
      <c r="ERY31" s="251"/>
      <c r="ERZ31" s="251"/>
      <c r="ESA31" s="251"/>
      <c r="ESB31" s="250"/>
      <c r="ESC31" s="251"/>
      <c r="ESD31" s="251"/>
      <c r="ESE31" s="251"/>
      <c r="ESF31" s="251"/>
      <c r="ESG31" s="250"/>
      <c r="ESH31" s="251"/>
      <c r="ESI31" s="251"/>
      <c r="ESJ31" s="251"/>
      <c r="ESK31" s="251"/>
      <c r="ESL31" s="250"/>
      <c r="ESM31" s="251"/>
      <c r="ESN31" s="251"/>
      <c r="ESO31" s="251"/>
      <c r="ESP31" s="251"/>
      <c r="ESQ31" s="250"/>
      <c r="ESR31" s="251"/>
      <c r="ESS31" s="251"/>
      <c r="EST31" s="251"/>
      <c r="ESU31" s="251"/>
      <c r="ESV31" s="250"/>
      <c r="ESW31" s="251"/>
      <c r="ESX31" s="251"/>
      <c r="ESY31" s="251"/>
      <c r="ESZ31" s="251"/>
      <c r="ETA31" s="250"/>
      <c r="ETB31" s="251"/>
      <c r="ETC31" s="251"/>
      <c r="ETD31" s="251"/>
      <c r="ETE31" s="251"/>
      <c r="ETF31" s="250"/>
      <c r="ETG31" s="251"/>
      <c r="ETH31" s="251"/>
      <c r="ETI31" s="251"/>
      <c r="ETJ31" s="251"/>
      <c r="ETK31" s="250"/>
      <c r="ETL31" s="251"/>
      <c r="ETM31" s="251"/>
      <c r="ETN31" s="251"/>
      <c r="ETO31" s="251"/>
      <c r="ETP31" s="250"/>
      <c r="ETQ31" s="251"/>
      <c r="ETR31" s="251"/>
      <c r="ETS31" s="251"/>
      <c r="ETT31" s="251"/>
      <c r="ETU31" s="250"/>
      <c r="ETV31" s="251"/>
      <c r="ETW31" s="251"/>
      <c r="ETX31" s="251"/>
      <c r="ETY31" s="251"/>
      <c r="ETZ31" s="250"/>
      <c r="EUA31" s="251"/>
      <c r="EUB31" s="251"/>
      <c r="EUC31" s="251"/>
      <c r="EUD31" s="251"/>
      <c r="EUE31" s="250"/>
      <c r="EUF31" s="251"/>
      <c r="EUG31" s="251"/>
      <c r="EUH31" s="251"/>
      <c r="EUI31" s="251"/>
      <c r="EUJ31" s="250"/>
      <c r="EUK31" s="251"/>
      <c r="EUL31" s="251"/>
      <c r="EUM31" s="251"/>
      <c r="EUN31" s="251"/>
      <c r="EUO31" s="250"/>
      <c r="EUP31" s="251"/>
      <c r="EUQ31" s="251"/>
      <c r="EUR31" s="251"/>
      <c r="EUS31" s="251"/>
      <c r="EUT31" s="250"/>
      <c r="EUU31" s="251"/>
      <c r="EUV31" s="251"/>
      <c r="EUW31" s="251"/>
      <c r="EUX31" s="251"/>
      <c r="EUY31" s="250"/>
      <c r="EUZ31" s="251"/>
      <c r="EVA31" s="251"/>
      <c r="EVB31" s="251"/>
      <c r="EVC31" s="251"/>
      <c r="EVD31" s="250"/>
      <c r="EVE31" s="251"/>
      <c r="EVF31" s="251"/>
      <c r="EVG31" s="251"/>
      <c r="EVH31" s="251"/>
      <c r="EVI31" s="250"/>
      <c r="EVJ31" s="251"/>
      <c r="EVK31" s="251"/>
      <c r="EVL31" s="251"/>
      <c r="EVM31" s="251"/>
      <c r="EVN31" s="250"/>
      <c r="EVO31" s="251"/>
      <c r="EVP31" s="251"/>
      <c r="EVQ31" s="251"/>
      <c r="EVR31" s="251"/>
      <c r="EVS31" s="250"/>
      <c r="EVT31" s="251"/>
      <c r="EVU31" s="251"/>
      <c r="EVV31" s="251"/>
      <c r="EVW31" s="251"/>
      <c r="EVX31" s="250"/>
      <c r="EVY31" s="251"/>
      <c r="EVZ31" s="251"/>
      <c r="EWA31" s="251"/>
      <c r="EWB31" s="251"/>
      <c r="EWC31" s="250"/>
      <c r="EWD31" s="251"/>
      <c r="EWE31" s="251"/>
      <c r="EWF31" s="251"/>
      <c r="EWG31" s="251"/>
      <c r="EWH31" s="250"/>
      <c r="EWI31" s="251"/>
      <c r="EWJ31" s="251"/>
      <c r="EWK31" s="251"/>
      <c r="EWL31" s="251"/>
      <c r="EWM31" s="250"/>
      <c r="EWN31" s="251"/>
      <c r="EWO31" s="251"/>
      <c r="EWP31" s="251"/>
      <c r="EWQ31" s="251"/>
      <c r="EWR31" s="250"/>
      <c r="EWS31" s="251"/>
      <c r="EWT31" s="251"/>
      <c r="EWU31" s="251"/>
      <c r="EWV31" s="251"/>
      <c r="EWW31" s="250"/>
      <c r="EWX31" s="251"/>
      <c r="EWY31" s="251"/>
      <c r="EWZ31" s="251"/>
      <c r="EXA31" s="251"/>
      <c r="EXB31" s="250"/>
      <c r="EXC31" s="251"/>
      <c r="EXD31" s="251"/>
      <c r="EXE31" s="251"/>
      <c r="EXF31" s="251"/>
      <c r="EXG31" s="250"/>
      <c r="EXH31" s="251"/>
      <c r="EXI31" s="251"/>
      <c r="EXJ31" s="251"/>
      <c r="EXK31" s="251"/>
      <c r="EXL31" s="250"/>
      <c r="EXM31" s="251"/>
      <c r="EXN31" s="251"/>
      <c r="EXO31" s="251"/>
      <c r="EXP31" s="251"/>
      <c r="EXQ31" s="250"/>
      <c r="EXR31" s="251"/>
      <c r="EXS31" s="251"/>
      <c r="EXT31" s="251"/>
      <c r="EXU31" s="251"/>
      <c r="EXV31" s="250"/>
      <c r="EXW31" s="251"/>
      <c r="EXX31" s="251"/>
      <c r="EXY31" s="251"/>
      <c r="EXZ31" s="251"/>
      <c r="EYA31" s="250"/>
      <c r="EYB31" s="251"/>
      <c r="EYC31" s="251"/>
      <c r="EYD31" s="251"/>
      <c r="EYE31" s="251"/>
      <c r="EYF31" s="250"/>
      <c r="EYG31" s="251"/>
      <c r="EYH31" s="251"/>
      <c r="EYI31" s="251"/>
      <c r="EYJ31" s="251"/>
      <c r="EYK31" s="250"/>
      <c r="EYL31" s="251"/>
      <c r="EYM31" s="251"/>
      <c r="EYN31" s="251"/>
      <c r="EYO31" s="251"/>
      <c r="EYP31" s="250"/>
      <c r="EYQ31" s="251"/>
      <c r="EYR31" s="251"/>
      <c r="EYS31" s="251"/>
      <c r="EYT31" s="251"/>
      <c r="EYU31" s="250"/>
      <c r="EYV31" s="251"/>
      <c r="EYW31" s="251"/>
      <c r="EYX31" s="251"/>
      <c r="EYY31" s="251"/>
      <c r="EYZ31" s="250"/>
      <c r="EZA31" s="251"/>
      <c r="EZB31" s="251"/>
      <c r="EZC31" s="251"/>
      <c r="EZD31" s="251"/>
      <c r="EZE31" s="250"/>
      <c r="EZF31" s="251"/>
      <c r="EZG31" s="251"/>
      <c r="EZH31" s="251"/>
      <c r="EZI31" s="251"/>
      <c r="EZJ31" s="250"/>
      <c r="EZK31" s="251"/>
      <c r="EZL31" s="251"/>
      <c r="EZM31" s="251"/>
      <c r="EZN31" s="251"/>
      <c r="EZO31" s="250"/>
      <c r="EZP31" s="251"/>
      <c r="EZQ31" s="251"/>
      <c r="EZR31" s="251"/>
      <c r="EZS31" s="251"/>
      <c r="EZT31" s="250"/>
      <c r="EZU31" s="251"/>
      <c r="EZV31" s="251"/>
      <c r="EZW31" s="251"/>
      <c r="EZX31" s="251"/>
      <c r="EZY31" s="250"/>
      <c r="EZZ31" s="251"/>
      <c r="FAA31" s="251"/>
      <c r="FAB31" s="251"/>
      <c r="FAC31" s="251"/>
      <c r="FAD31" s="250"/>
      <c r="FAE31" s="251"/>
      <c r="FAF31" s="251"/>
      <c r="FAG31" s="251"/>
      <c r="FAH31" s="251"/>
      <c r="FAI31" s="250"/>
      <c r="FAJ31" s="251"/>
      <c r="FAK31" s="251"/>
      <c r="FAL31" s="251"/>
      <c r="FAM31" s="251"/>
      <c r="FAN31" s="250"/>
      <c r="FAO31" s="251"/>
      <c r="FAP31" s="251"/>
      <c r="FAQ31" s="251"/>
      <c r="FAR31" s="251"/>
      <c r="FAS31" s="250"/>
      <c r="FAT31" s="251"/>
      <c r="FAU31" s="251"/>
      <c r="FAV31" s="251"/>
      <c r="FAW31" s="251"/>
      <c r="FAX31" s="250"/>
      <c r="FAY31" s="251"/>
      <c r="FAZ31" s="251"/>
      <c r="FBA31" s="251"/>
      <c r="FBB31" s="251"/>
      <c r="FBC31" s="250"/>
      <c r="FBD31" s="251"/>
      <c r="FBE31" s="251"/>
      <c r="FBF31" s="251"/>
      <c r="FBG31" s="251"/>
      <c r="FBH31" s="250"/>
      <c r="FBI31" s="251"/>
      <c r="FBJ31" s="251"/>
      <c r="FBK31" s="251"/>
      <c r="FBL31" s="251"/>
      <c r="FBM31" s="250"/>
      <c r="FBN31" s="251"/>
      <c r="FBO31" s="251"/>
      <c r="FBP31" s="251"/>
      <c r="FBQ31" s="251"/>
      <c r="FBR31" s="250"/>
      <c r="FBS31" s="251"/>
      <c r="FBT31" s="251"/>
      <c r="FBU31" s="251"/>
      <c r="FBV31" s="251"/>
      <c r="FBW31" s="250"/>
      <c r="FBX31" s="251"/>
      <c r="FBY31" s="251"/>
      <c r="FBZ31" s="251"/>
      <c r="FCA31" s="251"/>
      <c r="FCB31" s="250"/>
      <c r="FCC31" s="251"/>
      <c r="FCD31" s="251"/>
      <c r="FCE31" s="251"/>
      <c r="FCF31" s="251"/>
      <c r="FCG31" s="250"/>
      <c r="FCH31" s="251"/>
      <c r="FCI31" s="251"/>
      <c r="FCJ31" s="251"/>
      <c r="FCK31" s="251"/>
      <c r="FCL31" s="250"/>
      <c r="FCM31" s="251"/>
      <c r="FCN31" s="251"/>
      <c r="FCO31" s="251"/>
      <c r="FCP31" s="251"/>
      <c r="FCQ31" s="250"/>
      <c r="FCR31" s="251"/>
      <c r="FCS31" s="251"/>
      <c r="FCT31" s="251"/>
      <c r="FCU31" s="251"/>
      <c r="FCV31" s="250"/>
      <c r="FCW31" s="251"/>
      <c r="FCX31" s="251"/>
      <c r="FCY31" s="251"/>
      <c r="FCZ31" s="251"/>
      <c r="FDA31" s="250"/>
      <c r="FDB31" s="251"/>
      <c r="FDC31" s="251"/>
      <c r="FDD31" s="251"/>
      <c r="FDE31" s="251"/>
      <c r="FDF31" s="250"/>
      <c r="FDG31" s="251"/>
      <c r="FDH31" s="251"/>
      <c r="FDI31" s="251"/>
      <c r="FDJ31" s="251"/>
      <c r="FDK31" s="250"/>
      <c r="FDL31" s="251"/>
      <c r="FDM31" s="251"/>
      <c r="FDN31" s="251"/>
      <c r="FDO31" s="251"/>
      <c r="FDP31" s="250"/>
      <c r="FDQ31" s="251"/>
      <c r="FDR31" s="251"/>
      <c r="FDS31" s="251"/>
      <c r="FDT31" s="251"/>
      <c r="FDU31" s="250"/>
      <c r="FDV31" s="251"/>
      <c r="FDW31" s="251"/>
      <c r="FDX31" s="251"/>
      <c r="FDY31" s="251"/>
      <c r="FDZ31" s="250"/>
      <c r="FEA31" s="251"/>
      <c r="FEB31" s="251"/>
      <c r="FEC31" s="251"/>
      <c r="FED31" s="251"/>
      <c r="FEE31" s="250"/>
      <c r="FEF31" s="251"/>
      <c r="FEG31" s="251"/>
      <c r="FEH31" s="251"/>
      <c r="FEI31" s="251"/>
      <c r="FEJ31" s="250"/>
      <c r="FEK31" s="251"/>
      <c r="FEL31" s="251"/>
      <c r="FEM31" s="251"/>
      <c r="FEN31" s="251"/>
      <c r="FEO31" s="250"/>
      <c r="FEP31" s="251"/>
      <c r="FEQ31" s="251"/>
      <c r="FER31" s="251"/>
      <c r="FES31" s="251"/>
      <c r="FET31" s="250"/>
      <c r="FEU31" s="251"/>
      <c r="FEV31" s="251"/>
      <c r="FEW31" s="251"/>
      <c r="FEX31" s="251"/>
      <c r="FEY31" s="250"/>
      <c r="FEZ31" s="251"/>
      <c r="FFA31" s="251"/>
      <c r="FFB31" s="251"/>
      <c r="FFC31" s="251"/>
      <c r="FFD31" s="250"/>
      <c r="FFE31" s="251"/>
      <c r="FFF31" s="251"/>
      <c r="FFG31" s="251"/>
      <c r="FFH31" s="251"/>
      <c r="FFI31" s="250"/>
      <c r="FFJ31" s="251"/>
      <c r="FFK31" s="251"/>
      <c r="FFL31" s="251"/>
      <c r="FFM31" s="251"/>
      <c r="FFN31" s="250"/>
      <c r="FFO31" s="251"/>
      <c r="FFP31" s="251"/>
      <c r="FFQ31" s="251"/>
      <c r="FFR31" s="251"/>
      <c r="FFS31" s="250"/>
      <c r="FFT31" s="251"/>
      <c r="FFU31" s="251"/>
      <c r="FFV31" s="251"/>
      <c r="FFW31" s="251"/>
      <c r="FFX31" s="250"/>
      <c r="FFY31" s="251"/>
      <c r="FFZ31" s="251"/>
      <c r="FGA31" s="251"/>
      <c r="FGB31" s="251"/>
      <c r="FGC31" s="250"/>
      <c r="FGD31" s="251"/>
      <c r="FGE31" s="251"/>
      <c r="FGF31" s="251"/>
      <c r="FGG31" s="251"/>
      <c r="FGH31" s="250"/>
      <c r="FGI31" s="251"/>
      <c r="FGJ31" s="251"/>
      <c r="FGK31" s="251"/>
      <c r="FGL31" s="251"/>
      <c r="FGM31" s="250"/>
      <c r="FGN31" s="251"/>
      <c r="FGO31" s="251"/>
      <c r="FGP31" s="251"/>
      <c r="FGQ31" s="251"/>
      <c r="FGR31" s="250"/>
      <c r="FGS31" s="251"/>
      <c r="FGT31" s="251"/>
      <c r="FGU31" s="251"/>
      <c r="FGV31" s="251"/>
      <c r="FGW31" s="250"/>
      <c r="FGX31" s="251"/>
      <c r="FGY31" s="251"/>
      <c r="FGZ31" s="251"/>
      <c r="FHA31" s="251"/>
      <c r="FHB31" s="250"/>
      <c r="FHC31" s="251"/>
      <c r="FHD31" s="251"/>
      <c r="FHE31" s="251"/>
      <c r="FHF31" s="251"/>
      <c r="FHG31" s="250"/>
      <c r="FHH31" s="251"/>
      <c r="FHI31" s="251"/>
      <c r="FHJ31" s="251"/>
      <c r="FHK31" s="251"/>
      <c r="FHL31" s="250"/>
      <c r="FHM31" s="251"/>
      <c r="FHN31" s="251"/>
      <c r="FHO31" s="251"/>
      <c r="FHP31" s="251"/>
      <c r="FHQ31" s="250"/>
      <c r="FHR31" s="251"/>
      <c r="FHS31" s="251"/>
      <c r="FHT31" s="251"/>
      <c r="FHU31" s="251"/>
      <c r="FHV31" s="250"/>
      <c r="FHW31" s="251"/>
      <c r="FHX31" s="251"/>
      <c r="FHY31" s="251"/>
      <c r="FHZ31" s="251"/>
      <c r="FIA31" s="250"/>
      <c r="FIB31" s="251"/>
      <c r="FIC31" s="251"/>
      <c r="FID31" s="251"/>
      <c r="FIE31" s="251"/>
      <c r="FIF31" s="250"/>
      <c r="FIG31" s="251"/>
      <c r="FIH31" s="251"/>
      <c r="FII31" s="251"/>
      <c r="FIJ31" s="251"/>
      <c r="FIK31" s="250"/>
      <c r="FIL31" s="251"/>
      <c r="FIM31" s="251"/>
      <c r="FIN31" s="251"/>
      <c r="FIO31" s="251"/>
      <c r="FIP31" s="250"/>
      <c r="FIQ31" s="251"/>
      <c r="FIR31" s="251"/>
      <c r="FIS31" s="251"/>
      <c r="FIT31" s="251"/>
      <c r="FIU31" s="250"/>
      <c r="FIV31" s="251"/>
      <c r="FIW31" s="251"/>
      <c r="FIX31" s="251"/>
      <c r="FIY31" s="251"/>
      <c r="FIZ31" s="250"/>
      <c r="FJA31" s="251"/>
      <c r="FJB31" s="251"/>
      <c r="FJC31" s="251"/>
      <c r="FJD31" s="251"/>
      <c r="FJE31" s="250"/>
      <c r="FJF31" s="251"/>
      <c r="FJG31" s="251"/>
      <c r="FJH31" s="251"/>
      <c r="FJI31" s="251"/>
      <c r="FJJ31" s="250"/>
      <c r="FJK31" s="251"/>
      <c r="FJL31" s="251"/>
      <c r="FJM31" s="251"/>
      <c r="FJN31" s="251"/>
      <c r="FJO31" s="250"/>
      <c r="FJP31" s="251"/>
      <c r="FJQ31" s="251"/>
      <c r="FJR31" s="251"/>
      <c r="FJS31" s="251"/>
      <c r="FJT31" s="250"/>
      <c r="FJU31" s="251"/>
      <c r="FJV31" s="251"/>
      <c r="FJW31" s="251"/>
      <c r="FJX31" s="251"/>
      <c r="FJY31" s="250"/>
      <c r="FJZ31" s="251"/>
      <c r="FKA31" s="251"/>
      <c r="FKB31" s="251"/>
      <c r="FKC31" s="251"/>
      <c r="FKD31" s="250"/>
      <c r="FKE31" s="251"/>
      <c r="FKF31" s="251"/>
      <c r="FKG31" s="251"/>
      <c r="FKH31" s="251"/>
      <c r="FKI31" s="250"/>
      <c r="FKJ31" s="251"/>
      <c r="FKK31" s="251"/>
      <c r="FKL31" s="251"/>
      <c r="FKM31" s="251"/>
      <c r="FKN31" s="250"/>
      <c r="FKO31" s="251"/>
      <c r="FKP31" s="251"/>
      <c r="FKQ31" s="251"/>
      <c r="FKR31" s="251"/>
      <c r="FKS31" s="250"/>
      <c r="FKT31" s="251"/>
      <c r="FKU31" s="251"/>
      <c r="FKV31" s="251"/>
      <c r="FKW31" s="251"/>
      <c r="FKX31" s="250"/>
      <c r="FKY31" s="251"/>
      <c r="FKZ31" s="251"/>
      <c r="FLA31" s="251"/>
      <c r="FLB31" s="251"/>
      <c r="FLC31" s="250"/>
      <c r="FLD31" s="251"/>
      <c r="FLE31" s="251"/>
      <c r="FLF31" s="251"/>
      <c r="FLG31" s="251"/>
      <c r="FLH31" s="250"/>
      <c r="FLI31" s="251"/>
      <c r="FLJ31" s="251"/>
      <c r="FLK31" s="251"/>
      <c r="FLL31" s="251"/>
      <c r="FLM31" s="250"/>
      <c r="FLN31" s="251"/>
      <c r="FLO31" s="251"/>
      <c r="FLP31" s="251"/>
      <c r="FLQ31" s="251"/>
      <c r="FLR31" s="250"/>
      <c r="FLS31" s="251"/>
      <c r="FLT31" s="251"/>
      <c r="FLU31" s="251"/>
      <c r="FLV31" s="251"/>
      <c r="FLW31" s="250"/>
      <c r="FLX31" s="251"/>
      <c r="FLY31" s="251"/>
      <c r="FLZ31" s="251"/>
      <c r="FMA31" s="251"/>
      <c r="FMB31" s="250"/>
      <c r="FMC31" s="251"/>
      <c r="FMD31" s="251"/>
      <c r="FME31" s="251"/>
      <c r="FMF31" s="251"/>
      <c r="FMG31" s="250"/>
      <c r="FMH31" s="251"/>
      <c r="FMI31" s="251"/>
      <c r="FMJ31" s="251"/>
      <c r="FMK31" s="251"/>
      <c r="FML31" s="250"/>
      <c r="FMM31" s="251"/>
      <c r="FMN31" s="251"/>
      <c r="FMO31" s="251"/>
      <c r="FMP31" s="251"/>
      <c r="FMQ31" s="250"/>
      <c r="FMR31" s="251"/>
      <c r="FMS31" s="251"/>
      <c r="FMT31" s="251"/>
      <c r="FMU31" s="251"/>
      <c r="FMV31" s="250"/>
      <c r="FMW31" s="251"/>
      <c r="FMX31" s="251"/>
      <c r="FMY31" s="251"/>
      <c r="FMZ31" s="251"/>
      <c r="FNA31" s="250"/>
      <c r="FNB31" s="251"/>
      <c r="FNC31" s="251"/>
      <c r="FND31" s="251"/>
      <c r="FNE31" s="251"/>
      <c r="FNF31" s="250"/>
      <c r="FNG31" s="251"/>
      <c r="FNH31" s="251"/>
      <c r="FNI31" s="251"/>
      <c r="FNJ31" s="251"/>
      <c r="FNK31" s="250"/>
      <c r="FNL31" s="251"/>
      <c r="FNM31" s="251"/>
      <c r="FNN31" s="251"/>
      <c r="FNO31" s="251"/>
      <c r="FNP31" s="250"/>
      <c r="FNQ31" s="251"/>
      <c r="FNR31" s="251"/>
      <c r="FNS31" s="251"/>
      <c r="FNT31" s="251"/>
      <c r="FNU31" s="250"/>
      <c r="FNV31" s="251"/>
      <c r="FNW31" s="251"/>
      <c r="FNX31" s="251"/>
      <c r="FNY31" s="251"/>
      <c r="FNZ31" s="250"/>
      <c r="FOA31" s="251"/>
      <c r="FOB31" s="251"/>
      <c r="FOC31" s="251"/>
      <c r="FOD31" s="251"/>
      <c r="FOE31" s="250"/>
      <c r="FOF31" s="251"/>
      <c r="FOG31" s="251"/>
      <c r="FOH31" s="251"/>
      <c r="FOI31" s="251"/>
      <c r="FOJ31" s="250"/>
      <c r="FOK31" s="251"/>
      <c r="FOL31" s="251"/>
      <c r="FOM31" s="251"/>
      <c r="FON31" s="251"/>
      <c r="FOO31" s="250"/>
      <c r="FOP31" s="251"/>
      <c r="FOQ31" s="251"/>
      <c r="FOR31" s="251"/>
      <c r="FOS31" s="251"/>
      <c r="FOT31" s="250"/>
      <c r="FOU31" s="251"/>
      <c r="FOV31" s="251"/>
      <c r="FOW31" s="251"/>
      <c r="FOX31" s="251"/>
      <c r="FOY31" s="250"/>
      <c r="FOZ31" s="251"/>
      <c r="FPA31" s="251"/>
      <c r="FPB31" s="251"/>
      <c r="FPC31" s="251"/>
      <c r="FPD31" s="250"/>
      <c r="FPE31" s="251"/>
      <c r="FPF31" s="251"/>
      <c r="FPG31" s="251"/>
      <c r="FPH31" s="251"/>
      <c r="FPI31" s="250"/>
      <c r="FPJ31" s="251"/>
      <c r="FPK31" s="251"/>
      <c r="FPL31" s="251"/>
      <c r="FPM31" s="251"/>
      <c r="FPN31" s="250"/>
      <c r="FPO31" s="251"/>
      <c r="FPP31" s="251"/>
      <c r="FPQ31" s="251"/>
      <c r="FPR31" s="251"/>
      <c r="FPS31" s="250"/>
      <c r="FPT31" s="251"/>
      <c r="FPU31" s="251"/>
      <c r="FPV31" s="251"/>
      <c r="FPW31" s="251"/>
      <c r="FPX31" s="250"/>
      <c r="FPY31" s="251"/>
      <c r="FPZ31" s="251"/>
      <c r="FQA31" s="251"/>
      <c r="FQB31" s="251"/>
      <c r="FQC31" s="250"/>
      <c r="FQD31" s="251"/>
      <c r="FQE31" s="251"/>
      <c r="FQF31" s="251"/>
      <c r="FQG31" s="251"/>
      <c r="FQH31" s="250"/>
      <c r="FQI31" s="251"/>
      <c r="FQJ31" s="251"/>
      <c r="FQK31" s="251"/>
      <c r="FQL31" s="251"/>
      <c r="FQM31" s="250"/>
      <c r="FQN31" s="251"/>
      <c r="FQO31" s="251"/>
      <c r="FQP31" s="251"/>
      <c r="FQQ31" s="251"/>
      <c r="FQR31" s="250"/>
      <c r="FQS31" s="251"/>
      <c r="FQT31" s="251"/>
      <c r="FQU31" s="251"/>
      <c r="FQV31" s="251"/>
      <c r="FQW31" s="250"/>
      <c r="FQX31" s="251"/>
      <c r="FQY31" s="251"/>
      <c r="FQZ31" s="251"/>
      <c r="FRA31" s="251"/>
      <c r="FRB31" s="250"/>
      <c r="FRC31" s="251"/>
      <c r="FRD31" s="251"/>
      <c r="FRE31" s="251"/>
      <c r="FRF31" s="251"/>
      <c r="FRG31" s="250"/>
      <c r="FRH31" s="251"/>
      <c r="FRI31" s="251"/>
      <c r="FRJ31" s="251"/>
      <c r="FRK31" s="251"/>
      <c r="FRL31" s="250"/>
      <c r="FRM31" s="251"/>
      <c r="FRN31" s="251"/>
      <c r="FRO31" s="251"/>
      <c r="FRP31" s="251"/>
      <c r="FRQ31" s="250"/>
      <c r="FRR31" s="251"/>
      <c r="FRS31" s="251"/>
      <c r="FRT31" s="251"/>
      <c r="FRU31" s="251"/>
      <c r="FRV31" s="250"/>
      <c r="FRW31" s="251"/>
      <c r="FRX31" s="251"/>
      <c r="FRY31" s="251"/>
      <c r="FRZ31" s="251"/>
      <c r="FSA31" s="250"/>
      <c r="FSB31" s="251"/>
      <c r="FSC31" s="251"/>
      <c r="FSD31" s="251"/>
      <c r="FSE31" s="251"/>
      <c r="FSF31" s="250"/>
      <c r="FSG31" s="251"/>
      <c r="FSH31" s="251"/>
      <c r="FSI31" s="251"/>
      <c r="FSJ31" s="251"/>
      <c r="FSK31" s="250"/>
      <c r="FSL31" s="251"/>
      <c r="FSM31" s="251"/>
      <c r="FSN31" s="251"/>
      <c r="FSO31" s="251"/>
      <c r="FSP31" s="250"/>
      <c r="FSQ31" s="251"/>
      <c r="FSR31" s="251"/>
      <c r="FSS31" s="251"/>
      <c r="FST31" s="251"/>
      <c r="FSU31" s="250"/>
      <c r="FSV31" s="251"/>
      <c r="FSW31" s="251"/>
      <c r="FSX31" s="251"/>
      <c r="FSY31" s="251"/>
      <c r="FSZ31" s="250"/>
      <c r="FTA31" s="251"/>
      <c r="FTB31" s="251"/>
      <c r="FTC31" s="251"/>
      <c r="FTD31" s="251"/>
      <c r="FTE31" s="250"/>
      <c r="FTF31" s="251"/>
      <c r="FTG31" s="251"/>
      <c r="FTH31" s="251"/>
      <c r="FTI31" s="251"/>
      <c r="FTJ31" s="250"/>
      <c r="FTK31" s="251"/>
      <c r="FTL31" s="251"/>
      <c r="FTM31" s="251"/>
      <c r="FTN31" s="251"/>
      <c r="FTO31" s="250"/>
      <c r="FTP31" s="251"/>
      <c r="FTQ31" s="251"/>
      <c r="FTR31" s="251"/>
      <c r="FTS31" s="251"/>
      <c r="FTT31" s="250"/>
      <c r="FTU31" s="251"/>
      <c r="FTV31" s="251"/>
      <c r="FTW31" s="251"/>
      <c r="FTX31" s="251"/>
      <c r="FTY31" s="250"/>
      <c r="FTZ31" s="251"/>
      <c r="FUA31" s="251"/>
      <c r="FUB31" s="251"/>
      <c r="FUC31" s="251"/>
      <c r="FUD31" s="250"/>
      <c r="FUE31" s="251"/>
      <c r="FUF31" s="251"/>
      <c r="FUG31" s="251"/>
      <c r="FUH31" s="251"/>
      <c r="FUI31" s="250"/>
      <c r="FUJ31" s="251"/>
      <c r="FUK31" s="251"/>
      <c r="FUL31" s="251"/>
      <c r="FUM31" s="251"/>
      <c r="FUN31" s="250"/>
      <c r="FUO31" s="251"/>
      <c r="FUP31" s="251"/>
      <c r="FUQ31" s="251"/>
      <c r="FUR31" s="251"/>
      <c r="FUS31" s="250"/>
      <c r="FUT31" s="251"/>
      <c r="FUU31" s="251"/>
      <c r="FUV31" s="251"/>
      <c r="FUW31" s="251"/>
      <c r="FUX31" s="250"/>
      <c r="FUY31" s="251"/>
      <c r="FUZ31" s="251"/>
      <c r="FVA31" s="251"/>
      <c r="FVB31" s="251"/>
      <c r="FVC31" s="250"/>
      <c r="FVD31" s="251"/>
      <c r="FVE31" s="251"/>
      <c r="FVF31" s="251"/>
      <c r="FVG31" s="251"/>
      <c r="FVH31" s="250"/>
      <c r="FVI31" s="251"/>
      <c r="FVJ31" s="251"/>
      <c r="FVK31" s="251"/>
      <c r="FVL31" s="251"/>
      <c r="FVM31" s="250"/>
      <c r="FVN31" s="251"/>
      <c r="FVO31" s="251"/>
      <c r="FVP31" s="251"/>
      <c r="FVQ31" s="251"/>
      <c r="FVR31" s="250"/>
      <c r="FVS31" s="251"/>
      <c r="FVT31" s="251"/>
      <c r="FVU31" s="251"/>
      <c r="FVV31" s="251"/>
      <c r="FVW31" s="250"/>
      <c r="FVX31" s="251"/>
      <c r="FVY31" s="251"/>
      <c r="FVZ31" s="251"/>
      <c r="FWA31" s="251"/>
      <c r="FWB31" s="250"/>
      <c r="FWC31" s="251"/>
      <c r="FWD31" s="251"/>
      <c r="FWE31" s="251"/>
      <c r="FWF31" s="251"/>
      <c r="FWG31" s="250"/>
      <c r="FWH31" s="251"/>
      <c r="FWI31" s="251"/>
      <c r="FWJ31" s="251"/>
      <c r="FWK31" s="251"/>
      <c r="FWL31" s="250"/>
      <c r="FWM31" s="251"/>
      <c r="FWN31" s="251"/>
      <c r="FWO31" s="251"/>
      <c r="FWP31" s="251"/>
      <c r="FWQ31" s="250"/>
      <c r="FWR31" s="251"/>
      <c r="FWS31" s="251"/>
      <c r="FWT31" s="251"/>
      <c r="FWU31" s="251"/>
      <c r="FWV31" s="250"/>
      <c r="FWW31" s="251"/>
      <c r="FWX31" s="251"/>
      <c r="FWY31" s="251"/>
      <c r="FWZ31" s="251"/>
      <c r="FXA31" s="250"/>
      <c r="FXB31" s="251"/>
      <c r="FXC31" s="251"/>
      <c r="FXD31" s="251"/>
      <c r="FXE31" s="251"/>
      <c r="FXF31" s="250"/>
      <c r="FXG31" s="251"/>
      <c r="FXH31" s="251"/>
      <c r="FXI31" s="251"/>
      <c r="FXJ31" s="251"/>
      <c r="FXK31" s="250"/>
      <c r="FXL31" s="251"/>
      <c r="FXM31" s="251"/>
      <c r="FXN31" s="251"/>
      <c r="FXO31" s="251"/>
      <c r="FXP31" s="250"/>
      <c r="FXQ31" s="251"/>
      <c r="FXR31" s="251"/>
      <c r="FXS31" s="251"/>
      <c r="FXT31" s="251"/>
      <c r="FXU31" s="250"/>
      <c r="FXV31" s="251"/>
      <c r="FXW31" s="251"/>
      <c r="FXX31" s="251"/>
      <c r="FXY31" s="251"/>
      <c r="FXZ31" s="250"/>
      <c r="FYA31" s="251"/>
      <c r="FYB31" s="251"/>
      <c r="FYC31" s="251"/>
      <c r="FYD31" s="251"/>
      <c r="FYE31" s="250"/>
      <c r="FYF31" s="251"/>
      <c r="FYG31" s="251"/>
      <c r="FYH31" s="251"/>
      <c r="FYI31" s="251"/>
      <c r="FYJ31" s="250"/>
      <c r="FYK31" s="251"/>
      <c r="FYL31" s="251"/>
      <c r="FYM31" s="251"/>
      <c r="FYN31" s="251"/>
      <c r="FYO31" s="250"/>
      <c r="FYP31" s="251"/>
      <c r="FYQ31" s="251"/>
      <c r="FYR31" s="251"/>
      <c r="FYS31" s="251"/>
      <c r="FYT31" s="250"/>
      <c r="FYU31" s="251"/>
      <c r="FYV31" s="251"/>
      <c r="FYW31" s="251"/>
      <c r="FYX31" s="251"/>
      <c r="FYY31" s="250"/>
      <c r="FYZ31" s="251"/>
      <c r="FZA31" s="251"/>
      <c r="FZB31" s="251"/>
      <c r="FZC31" s="251"/>
      <c r="FZD31" s="250"/>
      <c r="FZE31" s="251"/>
      <c r="FZF31" s="251"/>
      <c r="FZG31" s="251"/>
      <c r="FZH31" s="251"/>
      <c r="FZI31" s="250"/>
      <c r="FZJ31" s="251"/>
      <c r="FZK31" s="251"/>
      <c r="FZL31" s="251"/>
      <c r="FZM31" s="251"/>
      <c r="FZN31" s="250"/>
      <c r="FZO31" s="251"/>
      <c r="FZP31" s="251"/>
      <c r="FZQ31" s="251"/>
      <c r="FZR31" s="251"/>
      <c r="FZS31" s="250"/>
      <c r="FZT31" s="251"/>
      <c r="FZU31" s="251"/>
      <c r="FZV31" s="251"/>
      <c r="FZW31" s="251"/>
      <c r="FZX31" s="250"/>
      <c r="FZY31" s="251"/>
      <c r="FZZ31" s="251"/>
      <c r="GAA31" s="251"/>
      <c r="GAB31" s="251"/>
      <c r="GAC31" s="250"/>
      <c r="GAD31" s="251"/>
      <c r="GAE31" s="251"/>
      <c r="GAF31" s="251"/>
      <c r="GAG31" s="251"/>
      <c r="GAH31" s="250"/>
      <c r="GAI31" s="251"/>
      <c r="GAJ31" s="251"/>
      <c r="GAK31" s="251"/>
      <c r="GAL31" s="251"/>
      <c r="GAM31" s="250"/>
      <c r="GAN31" s="251"/>
      <c r="GAO31" s="251"/>
      <c r="GAP31" s="251"/>
      <c r="GAQ31" s="251"/>
      <c r="GAR31" s="250"/>
      <c r="GAS31" s="251"/>
      <c r="GAT31" s="251"/>
      <c r="GAU31" s="251"/>
      <c r="GAV31" s="251"/>
      <c r="GAW31" s="250"/>
      <c r="GAX31" s="251"/>
      <c r="GAY31" s="251"/>
      <c r="GAZ31" s="251"/>
      <c r="GBA31" s="251"/>
      <c r="GBB31" s="250"/>
      <c r="GBC31" s="251"/>
      <c r="GBD31" s="251"/>
      <c r="GBE31" s="251"/>
      <c r="GBF31" s="251"/>
      <c r="GBG31" s="250"/>
      <c r="GBH31" s="251"/>
      <c r="GBI31" s="251"/>
      <c r="GBJ31" s="251"/>
      <c r="GBK31" s="251"/>
      <c r="GBL31" s="250"/>
      <c r="GBM31" s="251"/>
      <c r="GBN31" s="251"/>
      <c r="GBO31" s="251"/>
      <c r="GBP31" s="251"/>
      <c r="GBQ31" s="250"/>
      <c r="GBR31" s="251"/>
      <c r="GBS31" s="251"/>
      <c r="GBT31" s="251"/>
      <c r="GBU31" s="251"/>
      <c r="GBV31" s="250"/>
      <c r="GBW31" s="251"/>
      <c r="GBX31" s="251"/>
      <c r="GBY31" s="251"/>
      <c r="GBZ31" s="251"/>
      <c r="GCA31" s="250"/>
      <c r="GCB31" s="251"/>
      <c r="GCC31" s="251"/>
      <c r="GCD31" s="251"/>
      <c r="GCE31" s="251"/>
      <c r="GCF31" s="250"/>
      <c r="GCG31" s="251"/>
      <c r="GCH31" s="251"/>
      <c r="GCI31" s="251"/>
      <c r="GCJ31" s="251"/>
      <c r="GCK31" s="250"/>
      <c r="GCL31" s="251"/>
      <c r="GCM31" s="251"/>
      <c r="GCN31" s="251"/>
      <c r="GCO31" s="251"/>
      <c r="GCP31" s="250"/>
      <c r="GCQ31" s="251"/>
      <c r="GCR31" s="251"/>
      <c r="GCS31" s="251"/>
      <c r="GCT31" s="251"/>
      <c r="GCU31" s="250"/>
      <c r="GCV31" s="251"/>
      <c r="GCW31" s="251"/>
      <c r="GCX31" s="251"/>
      <c r="GCY31" s="251"/>
      <c r="GCZ31" s="250"/>
      <c r="GDA31" s="251"/>
      <c r="GDB31" s="251"/>
      <c r="GDC31" s="251"/>
      <c r="GDD31" s="251"/>
      <c r="GDE31" s="250"/>
      <c r="GDF31" s="251"/>
      <c r="GDG31" s="251"/>
      <c r="GDH31" s="251"/>
      <c r="GDI31" s="251"/>
      <c r="GDJ31" s="250"/>
      <c r="GDK31" s="251"/>
      <c r="GDL31" s="251"/>
      <c r="GDM31" s="251"/>
      <c r="GDN31" s="251"/>
      <c r="GDO31" s="250"/>
      <c r="GDP31" s="251"/>
      <c r="GDQ31" s="251"/>
      <c r="GDR31" s="251"/>
      <c r="GDS31" s="251"/>
      <c r="GDT31" s="250"/>
      <c r="GDU31" s="251"/>
      <c r="GDV31" s="251"/>
      <c r="GDW31" s="251"/>
      <c r="GDX31" s="251"/>
      <c r="GDY31" s="250"/>
      <c r="GDZ31" s="251"/>
      <c r="GEA31" s="251"/>
      <c r="GEB31" s="251"/>
      <c r="GEC31" s="251"/>
      <c r="GED31" s="250"/>
      <c r="GEE31" s="251"/>
      <c r="GEF31" s="251"/>
      <c r="GEG31" s="251"/>
      <c r="GEH31" s="251"/>
      <c r="GEI31" s="250"/>
      <c r="GEJ31" s="251"/>
      <c r="GEK31" s="251"/>
      <c r="GEL31" s="251"/>
      <c r="GEM31" s="251"/>
      <c r="GEN31" s="250"/>
      <c r="GEO31" s="251"/>
      <c r="GEP31" s="251"/>
      <c r="GEQ31" s="251"/>
      <c r="GER31" s="251"/>
      <c r="GES31" s="250"/>
      <c r="GET31" s="251"/>
      <c r="GEU31" s="251"/>
      <c r="GEV31" s="251"/>
      <c r="GEW31" s="251"/>
      <c r="GEX31" s="250"/>
      <c r="GEY31" s="251"/>
      <c r="GEZ31" s="251"/>
      <c r="GFA31" s="251"/>
      <c r="GFB31" s="251"/>
      <c r="GFC31" s="250"/>
      <c r="GFD31" s="251"/>
      <c r="GFE31" s="251"/>
      <c r="GFF31" s="251"/>
      <c r="GFG31" s="251"/>
      <c r="GFH31" s="250"/>
      <c r="GFI31" s="251"/>
      <c r="GFJ31" s="251"/>
      <c r="GFK31" s="251"/>
      <c r="GFL31" s="251"/>
      <c r="GFM31" s="250"/>
      <c r="GFN31" s="251"/>
      <c r="GFO31" s="251"/>
      <c r="GFP31" s="251"/>
      <c r="GFQ31" s="251"/>
      <c r="GFR31" s="250"/>
      <c r="GFS31" s="251"/>
      <c r="GFT31" s="251"/>
      <c r="GFU31" s="251"/>
      <c r="GFV31" s="251"/>
      <c r="GFW31" s="250"/>
      <c r="GFX31" s="251"/>
      <c r="GFY31" s="251"/>
      <c r="GFZ31" s="251"/>
      <c r="GGA31" s="251"/>
      <c r="GGB31" s="250"/>
      <c r="GGC31" s="251"/>
      <c r="GGD31" s="251"/>
      <c r="GGE31" s="251"/>
      <c r="GGF31" s="251"/>
      <c r="GGG31" s="250"/>
      <c r="GGH31" s="251"/>
      <c r="GGI31" s="251"/>
      <c r="GGJ31" s="251"/>
      <c r="GGK31" s="251"/>
      <c r="GGL31" s="250"/>
      <c r="GGM31" s="251"/>
      <c r="GGN31" s="251"/>
      <c r="GGO31" s="251"/>
      <c r="GGP31" s="251"/>
      <c r="GGQ31" s="250"/>
      <c r="GGR31" s="251"/>
      <c r="GGS31" s="251"/>
      <c r="GGT31" s="251"/>
      <c r="GGU31" s="251"/>
      <c r="GGV31" s="250"/>
      <c r="GGW31" s="251"/>
      <c r="GGX31" s="251"/>
      <c r="GGY31" s="251"/>
      <c r="GGZ31" s="251"/>
      <c r="GHA31" s="250"/>
      <c r="GHB31" s="251"/>
      <c r="GHC31" s="251"/>
      <c r="GHD31" s="251"/>
      <c r="GHE31" s="251"/>
      <c r="GHF31" s="250"/>
      <c r="GHG31" s="251"/>
      <c r="GHH31" s="251"/>
      <c r="GHI31" s="251"/>
      <c r="GHJ31" s="251"/>
      <c r="GHK31" s="250"/>
      <c r="GHL31" s="251"/>
      <c r="GHM31" s="251"/>
      <c r="GHN31" s="251"/>
      <c r="GHO31" s="251"/>
      <c r="GHP31" s="250"/>
      <c r="GHQ31" s="251"/>
      <c r="GHR31" s="251"/>
      <c r="GHS31" s="251"/>
      <c r="GHT31" s="251"/>
      <c r="GHU31" s="250"/>
      <c r="GHV31" s="251"/>
      <c r="GHW31" s="251"/>
      <c r="GHX31" s="251"/>
      <c r="GHY31" s="251"/>
      <c r="GHZ31" s="250"/>
      <c r="GIA31" s="251"/>
      <c r="GIB31" s="251"/>
      <c r="GIC31" s="251"/>
      <c r="GID31" s="251"/>
      <c r="GIE31" s="250"/>
      <c r="GIF31" s="251"/>
      <c r="GIG31" s="251"/>
      <c r="GIH31" s="251"/>
      <c r="GII31" s="251"/>
      <c r="GIJ31" s="250"/>
      <c r="GIK31" s="251"/>
      <c r="GIL31" s="251"/>
      <c r="GIM31" s="251"/>
      <c r="GIN31" s="251"/>
      <c r="GIO31" s="250"/>
      <c r="GIP31" s="251"/>
      <c r="GIQ31" s="251"/>
      <c r="GIR31" s="251"/>
      <c r="GIS31" s="251"/>
      <c r="GIT31" s="250"/>
      <c r="GIU31" s="251"/>
      <c r="GIV31" s="251"/>
      <c r="GIW31" s="251"/>
      <c r="GIX31" s="251"/>
      <c r="GIY31" s="250"/>
      <c r="GIZ31" s="251"/>
      <c r="GJA31" s="251"/>
      <c r="GJB31" s="251"/>
      <c r="GJC31" s="251"/>
      <c r="GJD31" s="250"/>
      <c r="GJE31" s="251"/>
      <c r="GJF31" s="251"/>
      <c r="GJG31" s="251"/>
      <c r="GJH31" s="251"/>
      <c r="GJI31" s="250"/>
      <c r="GJJ31" s="251"/>
      <c r="GJK31" s="251"/>
      <c r="GJL31" s="251"/>
      <c r="GJM31" s="251"/>
      <c r="GJN31" s="250"/>
      <c r="GJO31" s="251"/>
      <c r="GJP31" s="251"/>
      <c r="GJQ31" s="251"/>
      <c r="GJR31" s="251"/>
      <c r="GJS31" s="250"/>
      <c r="GJT31" s="251"/>
      <c r="GJU31" s="251"/>
      <c r="GJV31" s="251"/>
      <c r="GJW31" s="251"/>
      <c r="GJX31" s="250"/>
      <c r="GJY31" s="251"/>
      <c r="GJZ31" s="251"/>
      <c r="GKA31" s="251"/>
      <c r="GKB31" s="251"/>
      <c r="GKC31" s="250"/>
      <c r="GKD31" s="251"/>
      <c r="GKE31" s="251"/>
      <c r="GKF31" s="251"/>
      <c r="GKG31" s="251"/>
      <c r="GKH31" s="250"/>
      <c r="GKI31" s="251"/>
      <c r="GKJ31" s="251"/>
      <c r="GKK31" s="251"/>
      <c r="GKL31" s="251"/>
      <c r="GKM31" s="250"/>
      <c r="GKN31" s="251"/>
      <c r="GKO31" s="251"/>
      <c r="GKP31" s="251"/>
      <c r="GKQ31" s="251"/>
      <c r="GKR31" s="250"/>
      <c r="GKS31" s="251"/>
      <c r="GKT31" s="251"/>
      <c r="GKU31" s="251"/>
      <c r="GKV31" s="251"/>
      <c r="GKW31" s="250"/>
      <c r="GKX31" s="251"/>
      <c r="GKY31" s="251"/>
      <c r="GKZ31" s="251"/>
      <c r="GLA31" s="251"/>
      <c r="GLB31" s="250"/>
      <c r="GLC31" s="251"/>
      <c r="GLD31" s="251"/>
      <c r="GLE31" s="251"/>
      <c r="GLF31" s="251"/>
      <c r="GLG31" s="250"/>
      <c r="GLH31" s="251"/>
      <c r="GLI31" s="251"/>
      <c r="GLJ31" s="251"/>
      <c r="GLK31" s="251"/>
      <c r="GLL31" s="250"/>
      <c r="GLM31" s="251"/>
      <c r="GLN31" s="251"/>
      <c r="GLO31" s="251"/>
      <c r="GLP31" s="251"/>
      <c r="GLQ31" s="250"/>
      <c r="GLR31" s="251"/>
      <c r="GLS31" s="251"/>
      <c r="GLT31" s="251"/>
      <c r="GLU31" s="251"/>
      <c r="GLV31" s="250"/>
      <c r="GLW31" s="251"/>
      <c r="GLX31" s="251"/>
      <c r="GLY31" s="251"/>
      <c r="GLZ31" s="251"/>
      <c r="GMA31" s="250"/>
      <c r="GMB31" s="251"/>
      <c r="GMC31" s="251"/>
      <c r="GMD31" s="251"/>
      <c r="GME31" s="251"/>
      <c r="GMF31" s="250"/>
      <c r="GMG31" s="251"/>
      <c r="GMH31" s="251"/>
      <c r="GMI31" s="251"/>
      <c r="GMJ31" s="251"/>
      <c r="GMK31" s="250"/>
      <c r="GML31" s="251"/>
      <c r="GMM31" s="251"/>
      <c r="GMN31" s="251"/>
      <c r="GMO31" s="251"/>
      <c r="GMP31" s="250"/>
      <c r="GMQ31" s="251"/>
      <c r="GMR31" s="251"/>
      <c r="GMS31" s="251"/>
      <c r="GMT31" s="251"/>
      <c r="GMU31" s="250"/>
      <c r="GMV31" s="251"/>
      <c r="GMW31" s="251"/>
      <c r="GMX31" s="251"/>
      <c r="GMY31" s="251"/>
      <c r="GMZ31" s="250"/>
      <c r="GNA31" s="251"/>
      <c r="GNB31" s="251"/>
      <c r="GNC31" s="251"/>
      <c r="GND31" s="251"/>
      <c r="GNE31" s="250"/>
      <c r="GNF31" s="251"/>
      <c r="GNG31" s="251"/>
      <c r="GNH31" s="251"/>
      <c r="GNI31" s="251"/>
      <c r="GNJ31" s="250"/>
      <c r="GNK31" s="251"/>
      <c r="GNL31" s="251"/>
      <c r="GNM31" s="251"/>
      <c r="GNN31" s="251"/>
      <c r="GNO31" s="250"/>
      <c r="GNP31" s="251"/>
      <c r="GNQ31" s="251"/>
      <c r="GNR31" s="251"/>
      <c r="GNS31" s="251"/>
      <c r="GNT31" s="250"/>
      <c r="GNU31" s="251"/>
      <c r="GNV31" s="251"/>
      <c r="GNW31" s="251"/>
      <c r="GNX31" s="251"/>
      <c r="GNY31" s="250"/>
      <c r="GNZ31" s="251"/>
      <c r="GOA31" s="251"/>
      <c r="GOB31" s="251"/>
      <c r="GOC31" s="251"/>
      <c r="GOD31" s="250"/>
      <c r="GOE31" s="251"/>
      <c r="GOF31" s="251"/>
      <c r="GOG31" s="251"/>
      <c r="GOH31" s="251"/>
      <c r="GOI31" s="250"/>
      <c r="GOJ31" s="251"/>
      <c r="GOK31" s="251"/>
      <c r="GOL31" s="251"/>
      <c r="GOM31" s="251"/>
      <c r="GON31" s="250"/>
      <c r="GOO31" s="251"/>
      <c r="GOP31" s="251"/>
      <c r="GOQ31" s="251"/>
      <c r="GOR31" s="251"/>
      <c r="GOS31" s="250"/>
      <c r="GOT31" s="251"/>
      <c r="GOU31" s="251"/>
      <c r="GOV31" s="251"/>
      <c r="GOW31" s="251"/>
      <c r="GOX31" s="250"/>
      <c r="GOY31" s="251"/>
      <c r="GOZ31" s="251"/>
      <c r="GPA31" s="251"/>
      <c r="GPB31" s="251"/>
      <c r="GPC31" s="250"/>
      <c r="GPD31" s="251"/>
      <c r="GPE31" s="251"/>
      <c r="GPF31" s="251"/>
      <c r="GPG31" s="251"/>
      <c r="GPH31" s="250"/>
      <c r="GPI31" s="251"/>
      <c r="GPJ31" s="251"/>
      <c r="GPK31" s="251"/>
      <c r="GPL31" s="251"/>
      <c r="GPM31" s="250"/>
      <c r="GPN31" s="251"/>
      <c r="GPO31" s="251"/>
      <c r="GPP31" s="251"/>
      <c r="GPQ31" s="251"/>
      <c r="GPR31" s="250"/>
      <c r="GPS31" s="251"/>
      <c r="GPT31" s="251"/>
      <c r="GPU31" s="251"/>
      <c r="GPV31" s="251"/>
      <c r="GPW31" s="250"/>
      <c r="GPX31" s="251"/>
      <c r="GPY31" s="251"/>
      <c r="GPZ31" s="251"/>
      <c r="GQA31" s="251"/>
      <c r="GQB31" s="250"/>
      <c r="GQC31" s="251"/>
      <c r="GQD31" s="251"/>
      <c r="GQE31" s="251"/>
      <c r="GQF31" s="251"/>
      <c r="GQG31" s="250"/>
      <c r="GQH31" s="251"/>
      <c r="GQI31" s="251"/>
      <c r="GQJ31" s="251"/>
      <c r="GQK31" s="251"/>
      <c r="GQL31" s="250"/>
      <c r="GQM31" s="251"/>
      <c r="GQN31" s="251"/>
      <c r="GQO31" s="251"/>
      <c r="GQP31" s="251"/>
      <c r="GQQ31" s="250"/>
      <c r="GQR31" s="251"/>
      <c r="GQS31" s="251"/>
      <c r="GQT31" s="251"/>
      <c r="GQU31" s="251"/>
      <c r="GQV31" s="250"/>
      <c r="GQW31" s="251"/>
      <c r="GQX31" s="251"/>
      <c r="GQY31" s="251"/>
      <c r="GQZ31" s="251"/>
      <c r="GRA31" s="250"/>
      <c r="GRB31" s="251"/>
      <c r="GRC31" s="251"/>
      <c r="GRD31" s="251"/>
      <c r="GRE31" s="251"/>
      <c r="GRF31" s="250"/>
      <c r="GRG31" s="251"/>
      <c r="GRH31" s="251"/>
      <c r="GRI31" s="251"/>
      <c r="GRJ31" s="251"/>
      <c r="GRK31" s="250"/>
      <c r="GRL31" s="251"/>
      <c r="GRM31" s="251"/>
      <c r="GRN31" s="251"/>
      <c r="GRO31" s="251"/>
      <c r="GRP31" s="250"/>
      <c r="GRQ31" s="251"/>
      <c r="GRR31" s="251"/>
      <c r="GRS31" s="251"/>
      <c r="GRT31" s="251"/>
      <c r="GRU31" s="250"/>
      <c r="GRV31" s="251"/>
      <c r="GRW31" s="251"/>
      <c r="GRX31" s="251"/>
      <c r="GRY31" s="251"/>
      <c r="GRZ31" s="250"/>
      <c r="GSA31" s="251"/>
      <c r="GSB31" s="251"/>
      <c r="GSC31" s="251"/>
      <c r="GSD31" s="251"/>
      <c r="GSE31" s="250"/>
      <c r="GSF31" s="251"/>
      <c r="GSG31" s="251"/>
      <c r="GSH31" s="251"/>
      <c r="GSI31" s="251"/>
      <c r="GSJ31" s="250"/>
      <c r="GSK31" s="251"/>
      <c r="GSL31" s="251"/>
      <c r="GSM31" s="251"/>
      <c r="GSN31" s="251"/>
      <c r="GSO31" s="250"/>
      <c r="GSP31" s="251"/>
      <c r="GSQ31" s="251"/>
      <c r="GSR31" s="251"/>
      <c r="GSS31" s="251"/>
      <c r="GST31" s="250"/>
      <c r="GSU31" s="251"/>
      <c r="GSV31" s="251"/>
      <c r="GSW31" s="251"/>
      <c r="GSX31" s="251"/>
      <c r="GSY31" s="250"/>
      <c r="GSZ31" s="251"/>
      <c r="GTA31" s="251"/>
      <c r="GTB31" s="251"/>
      <c r="GTC31" s="251"/>
      <c r="GTD31" s="250"/>
      <c r="GTE31" s="251"/>
      <c r="GTF31" s="251"/>
      <c r="GTG31" s="251"/>
      <c r="GTH31" s="251"/>
      <c r="GTI31" s="250"/>
      <c r="GTJ31" s="251"/>
      <c r="GTK31" s="251"/>
      <c r="GTL31" s="251"/>
      <c r="GTM31" s="251"/>
      <c r="GTN31" s="250"/>
      <c r="GTO31" s="251"/>
      <c r="GTP31" s="251"/>
      <c r="GTQ31" s="251"/>
      <c r="GTR31" s="251"/>
      <c r="GTS31" s="250"/>
      <c r="GTT31" s="251"/>
      <c r="GTU31" s="251"/>
      <c r="GTV31" s="251"/>
      <c r="GTW31" s="251"/>
      <c r="GTX31" s="250"/>
      <c r="GTY31" s="251"/>
      <c r="GTZ31" s="251"/>
      <c r="GUA31" s="251"/>
      <c r="GUB31" s="251"/>
      <c r="GUC31" s="250"/>
      <c r="GUD31" s="251"/>
      <c r="GUE31" s="251"/>
      <c r="GUF31" s="251"/>
      <c r="GUG31" s="251"/>
      <c r="GUH31" s="250"/>
      <c r="GUI31" s="251"/>
      <c r="GUJ31" s="251"/>
      <c r="GUK31" s="251"/>
      <c r="GUL31" s="251"/>
      <c r="GUM31" s="250"/>
      <c r="GUN31" s="251"/>
      <c r="GUO31" s="251"/>
      <c r="GUP31" s="251"/>
      <c r="GUQ31" s="251"/>
      <c r="GUR31" s="250"/>
      <c r="GUS31" s="251"/>
      <c r="GUT31" s="251"/>
      <c r="GUU31" s="251"/>
      <c r="GUV31" s="251"/>
      <c r="GUW31" s="250"/>
      <c r="GUX31" s="251"/>
      <c r="GUY31" s="251"/>
      <c r="GUZ31" s="251"/>
      <c r="GVA31" s="251"/>
      <c r="GVB31" s="250"/>
      <c r="GVC31" s="251"/>
      <c r="GVD31" s="251"/>
      <c r="GVE31" s="251"/>
      <c r="GVF31" s="251"/>
      <c r="GVG31" s="250"/>
      <c r="GVH31" s="251"/>
      <c r="GVI31" s="251"/>
      <c r="GVJ31" s="251"/>
      <c r="GVK31" s="251"/>
      <c r="GVL31" s="250"/>
      <c r="GVM31" s="251"/>
      <c r="GVN31" s="251"/>
      <c r="GVO31" s="251"/>
      <c r="GVP31" s="251"/>
      <c r="GVQ31" s="250"/>
      <c r="GVR31" s="251"/>
      <c r="GVS31" s="251"/>
      <c r="GVT31" s="251"/>
      <c r="GVU31" s="251"/>
      <c r="GVV31" s="250"/>
      <c r="GVW31" s="251"/>
      <c r="GVX31" s="251"/>
      <c r="GVY31" s="251"/>
      <c r="GVZ31" s="251"/>
      <c r="GWA31" s="250"/>
      <c r="GWB31" s="251"/>
      <c r="GWC31" s="251"/>
      <c r="GWD31" s="251"/>
      <c r="GWE31" s="251"/>
      <c r="GWF31" s="250"/>
      <c r="GWG31" s="251"/>
      <c r="GWH31" s="251"/>
      <c r="GWI31" s="251"/>
      <c r="GWJ31" s="251"/>
      <c r="GWK31" s="250"/>
      <c r="GWL31" s="251"/>
      <c r="GWM31" s="251"/>
      <c r="GWN31" s="251"/>
      <c r="GWO31" s="251"/>
      <c r="GWP31" s="250"/>
      <c r="GWQ31" s="251"/>
      <c r="GWR31" s="251"/>
      <c r="GWS31" s="251"/>
      <c r="GWT31" s="251"/>
      <c r="GWU31" s="250"/>
      <c r="GWV31" s="251"/>
      <c r="GWW31" s="251"/>
      <c r="GWX31" s="251"/>
      <c r="GWY31" s="251"/>
      <c r="GWZ31" s="250"/>
      <c r="GXA31" s="251"/>
      <c r="GXB31" s="251"/>
      <c r="GXC31" s="251"/>
      <c r="GXD31" s="251"/>
      <c r="GXE31" s="250"/>
      <c r="GXF31" s="251"/>
      <c r="GXG31" s="251"/>
      <c r="GXH31" s="251"/>
      <c r="GXI31" s="251"/>
      <c r="GXJ31" s="250"/>
      <c r="GXK31" s="251"/>
      <c r="GXL31" s="251"/>
      <c r="GXM31" s="251"/>
      <c r="GXN31" s="251"/>
      <c r="GXO31" s="250"/>
      <c r="GXP31" s="251"/>
      <c r="GXQ31" s="251"/>
      <c r="GXR31" s="251"/>
      <c r="GXS31" s="251"/>
      <c r="GXT31" s="250"/>
      <c r="GXU31" s="251"/>
      <c r="GXV31" s="251"/>
      <c r="GXW31" s="251"/>
      <c r="GXX31" s="251"/>
      <c r="GXY31" s="250"/>
      <c r="GXZ31" s="251"/>
      <c r="GYA31" s="251"/>
      <c r="GYB31" s="251"/>
      <c r="GYC31" s="251"/>
      <c r="GYD31" s="250"/>
      <c r="GYE31" s="251"/>
      <c r="GYF31" s="251"/>
      <c r="GYG31" s="251"/>
      <c r="GYH31" s="251"/>
      <c r="GYI31" s="250"/>
      <c r="GYJ31" s="251"/>
      <c r="GYK31" s="251"/>
      <c r="GYL31" s="251"/>
      <c r="GYM31" s="251"/>
      <c r="GYN31" s="250"/>
      <c r="GYO31" s="251"/>
      <c r="GYP31" s="251"/>
      <c r="GYQ31" s="251"/>
      <c r="GYR31" s="251"/>
      <c r="GYS31" s="250"/>
      <c r="GYT31" s="251"/>
      <c r="GYU31" s="251"/>
      <c r="GYV31" s="251"/>
      <c r="GYW31" s="251"/>
      <c r="GYX31" s="250"/>
      <c r="GYY31" s="251"/>
      <c r="GYZ31" s="251"/>
      <c r="GZA31" s="251"/>
      <c r="GZB31" s="251"/>
      <c r="GZC31" s="250"/>
      <c r="GZD31" s="251"/>
      <c r="GZE31" s="251"/>
      <c r="GZF31" s="251"/>
      <c r="GZG31" s="251"/>
      <c r="GZH31" s="250"/>
      <c r="GZI31" s="251"/>
      <c r="GZJ31" s="251"/>
      <c r="GZK31" s="251"/>
      <c r="GZL31" s="251"/>
      <c r="GZM31" s="250"/>
      <c r="GZN31" s="251"/>
      <c r="GZO31" s="251"/>
      <c r="GZP31" s="251"/>
      <c r="GZQ31" s="251"/>
      <c r="GZR31" s="250"/>
      <c r="GZS31" s="251"/>
      <c r="GZT31" s="251"/>
      <c r="GZU31" s="251"/>
      <c r="GZV31" s="251"/>
      <c r="GZW31" s="250"/>
      <c r="GZX31" s="251"/>
      <c r="GZY31" s="251"/>
      <c r="GZZ31" s="251"/>
      <c r="HAA31" s="251"/>
      <c r="HAB31" s="250"/>
      <c r="HAC31" s="251"/>
      <c r="HAD31" s="251"/>
      <c r="HAE31" s="251"/>
      <c r="HAF31" s="251"/>
      <c r="HAG31" s="250"/>
      <c r="HAH31" s="251"/>
      <c r="HAI31" s="251"/>
      <c r="HAJ31" s="251"/>
      <c r="HAK31" s="251"/>
      <c r="HAL31" s="250"/>
      <c r="HAM31" s="251"/>
      <c r="HAN31" s="251"/>
      <c r="HAO31" s="251"/>
      <c r="HAP31" s="251"/>
      <c r="HAQ31" s="250"/>
      <c r="HAR31" s="251"/>
      <c r="HAS31" s="251"/>
      <c r="HAT31" s="251"/>
      <c r="HAU31" s="251"/>
      <c r="HAV31" s="250"/>
      <c r="HAW31" s="251"/>
      <c r="HAX31" s="251"/>
      <c r="HAY31" s="251"/>
      <c r="HAZ31" s="251"/>
      <c r="HBA31" s="250"/>
      <c r="HBB31" s="251"/>
      <c r="HBC31" s="251"/>
      <c r="HBD31" s="251"/>
      <c r="HBE31" s="251"/>
      <c r="HBF31" s="250"/>
      <c r="HBG31" s="251"/>
      <c r="HBH31" s="251"/>
      <c r="HBI31" s="251"/>
      <c r="HBJ31" s="251"/>
      <c r="HBK31" s="250"/>
      <c r="HBL31" s="251"/>
      <c r="HBM31" s="251"/>
      <c r="HBN31" s="251"/>
      <c r="HBO31" s="251"/>
      <c r="HBP31" s="250"/>
      <c r="HBQ31" s="251"/>
      <c r="HBR31" s="251"/>
      <c r="HBS31" s="251"/>
      <c r="HBT31" s="251"/>
      <c r="HBU31" s="250"/>
      <c r="HBV31" s="251"/>
      <c r="HBW31" s="251"/>
      <c r="HBX31" s="251"/>
      <c r="HBY31" s="251"/>
      <c r="HBZ31" s="250"/>
      <c r="HCA31" s="251"/>
      <c r="HCB31" s="251"/>
      <c r="HCC31" s="251"/>
      <c r="HCD31" s="251"/>
      <c r="HCE31" s="250"/>
      <c r="HCF31" s="251"/>
      <c r="HCG31" s="251"/>
      <c r="HCH31" s="251"/>
      <c r="HCI31" s="251"/>
      <c r="HCJ31" s="250"/>
      <c r="HCK31" s="251"/>
      <c r="HCL31" s="251"/>
      <c r="HCM31" s="251"/>
      <c r="HCN31" s="251"/>
      <c r="HCO31" s="250"/>
      <c r="HCP31" s="251"/>
      <c r="HCQ31" s="251"/>
      <c r="HCR31" s="251"/>
      <c r="HCS31" s="251"/>
      <c r="HCT31" s="250"/>
      <c r="HCU31" s="251"/>
      <c r="HCV31" s="251"/>
      <c r="HCW31" s="251"/>
      <c r="HCX31" s="251"/>
      <c r="HCY31" s="250"/>
      <c r="HCZ31" s="251"/>
      <c r="HDA31" s="251"/>
      <c r="HDB31" s="251"/>
      <c r="HDC31" s="251"/>
      <c r="HDD31" s="250"/>
      <c r="HDE31" s="251"/>
      <c r="HDF31" s="251"/>
      <c r="HDG31" s="251"/>
      <c r="HDH31" s="251"/>
      <c r="HDI31" s="250"/>
      <c r="HDJ31" s="251"/>
      <c r="HDK31" s="251"/>
      <c r="HDL31" s="251"/>
      <c r="HDM31" s="251"/>
      <c r="HDN31" s="250"/>
      <c r="HDO31" s="251"/>
      <c r="HDP31" s="251"/>
      <c r="HDQ31" s="251"/>
      <c r="HDR31" s="251"/>
      <c r="HDS31" s="250"/>
      <c r="HDT31" s="251"/>
      <c r="HDU31" s="251"/>
      <c r="HDV31" s="251"/>
      <c r="HDW31" s="251"/>
      <c r="HDX31" s="250"/>
      <c r="HDY31" s="251"/>
      <c r="HDZ31" s="251"/>
      <c r="HEA31" s="251"/>
      <c r="HEB31" s="251"/>
      <c r="HEC31" s="250"/>
      <c r="HED31" s="251"/>
      <c r="HEE31" s="251"/>
      <c r="HEF31" s="251"/>
      <c r="HEG31" s="251"/>
      <c r="HEH31" s="250"/>
      <c r="HEI31" s="251"/>
      <c r="HEJ31" s="251"/>
      <c r="HEK31" s="251"/>
      <c r="HEL31" s="251"/>
      <c r="HEM31" s="250"/>
      <c r="HEN31" s="251"/>
      <c r="HEO31" s="251"/>
      <c r="HEP31" s="251"/>
      <c r="HEQ31" s="251"/>
      <c r="HER31" s="250"/>
      <c r="HES31" s="251"/>
      <c r="HET31" s="251"/>
      <c r="HEU31" s="251"/>
      <c r="HEV31" s="251"/>
      <c r="HEW31" s="250"/>
      <c r="HEX31" s="251"/>
      <c r="HEY31" s="251"/>
      <c r="HEZ31" s="251"/>
      <c r="HFA31" s="251"/>
      <c r="HFB31" s="250"/>
      <c r="HFC31" s="251"/>
      <c r="HFD31" s="251"/>
      <c r="HFE31" s="251"/>
      <c r="HFF31" s="251"/>
      <c r="HFG31" s="250"/>
      <c r="HFH31" s="251"/>
      <c r="HFI31" s="251"/>
      <c r="HFJ31" s="251"/>
      <c r="HFK31" s="251"/>
      <c r="HFL31" s="250"/>
      <c r="HFM31" s="251"/>
      <c r="HFN31" s="251"/>
      <c r="HFO31" s="251"/>
      <c r="HFP31" s="251"/>
      <c r="HFQ31" s="250"/>
      <c r="HFR31" s="251"/>
      <c r="HFS31" s="251"/>
      <c r="HFT31" s="251"/>
      <c r="HFU31" s="251"/>
      <c r="HFV31" s="250"/>
      <c r="HFW31" s="251"/>
      <c r="HFX31" s="251"/>
      <c r="HFY31" s="251"/>
      <c r="HFZ31" s="251"/>
      <c r="HGA31" s="250"/>
      <c r="HGB31" s="251"/>
      <c r="HGC31" s="251"/>
      <c r="HGD31" s="251"/>
      <c r="HGE31" s="251"/>
      <c r="HGF31" s="250"/>
      <c r="HGG31" s="251"/>
      <c r="HGH31" s="251"/>
      <c r="HGI31" s="251"/>
      <c r="HGJ31" s="251"/>
      <c r="HGK31" s="250"/>
      <c r="HGL31" s="251"/>
      <c r="HGM31" s="251"/>
      <c r="HGN31" s="251"/>
      <c r="HGO31" s="251"/>
      <c r="HGP31" s="250"/>
      <c r="HGQ31" s="251"/>
      <c r="HGR31" s="251"/>
      <c r="HGS31" s="251"/>
      <c r="HGT31" s="251"/>
      <c r="HGU31" s="250"/>
      <c r="HGV31" s="251"/>
      <c r="HGW31" s="251"/>
      <c r="HGX31" s="251"/>
      <c r="HGY31" s="251"/>
      <c r="HGZ31" s="250"/>
      <c r="HHA31" s="251"/>
      <c r="HHB31" s="251"/>
      <c r="HHC31" s="251"/>
      <c r="HHD31" s="251"/>
      <c r="HHE31" s="250"/>
      <c r="HHF31" s="251"/>
      <c r="HHG31" s="251"/>
      <c r="HHH31" s="251"/>
      <c r="HHI31" s="251"/>
      <c r="HHJ31" s="250"/>
      <c r="HHK31" s="251"/>
      <c r="HHL31" s="251"/>
      <c r="HHM31" s="251"/>
      <c r="HHN31" s="251"/>
      <c r="HHO31" s="250"/>
      <c r="HHP31" s="251"/>
      <c r="HHQ31" s="251"/>
      <c r="HHR31" s="251"/>
      <c r="HHS31" s="251"/>
      <c r="HHT31" s="250"/>
      <c r="HHU31" s="251"/>
      <c r="HHV31" s="251"/>
      <c r="HHW31" s="251"/>
      <c r="HHX31" s="251"/>
      <c r="HHY31" s="250"/>
      <c r="HHZ31" s="251"/>
      <c r="HIA31" s="251"/>
      <c r="HIB31" s="251"/>
      <c r="HIC31" s="251"/>
      <c r="HID31" s="250"/>
      <c r="HIE31" s="251"/>
      <c r="HIF31" s="251"/>
      <c r="HIG31" s="251"/>
      <c r="HIH31" s="251"/>
      <c r="HII31" s="250"/>
      <c r="HIJ31" s="251"/>
      <c r="HIK31" s="251"/>
      <c r="HIL31" s="251"/>
      <c r="HIM31" s="251"/>
      <c r="HIN31" s="250"/>
      <c r="HIO31" s="251"/>
      <c r="HIP31" s="251"/>
      <c r="HIQ31" s="251"/>
      <c r="HIR31" s="251"/>
      <c r="HIS31" s="250"/>
      <c r="HIT31" s="251"/>
      <c r="HIU31" s="251"/>
      <c r="HIV31" s="251"/>
      <c r="HIW31" s="251"/>
      <c r="HIX31" s="250"/>
      <c r="HIY31" s="251"/>
      <c r="HIZ31" s="251"/>
      <c r="HJA31" s="251"/>
      <c r="HJB31" s="251"/>
      <c r="HJC31" s="250"/>
      <c r="HJD31" s="251"/>
      <c r="HJE31" s="251"/>
      <c r="HJF31" s="251"/>
      <c r="HJG31" s="251"/>
      <c r="HJH31" s="250"/>
      <c r="HJI31" s="251"/>
      <c r="HJJ31" s="251"/>
      <c r="HJK31" s="251"/>
      <c r="HJL31" s="251"/>
      <c r="HJM31" s="250"/>
      <c r="HJN31" s="251"/>
      <c r="HJO31" s="251"/>
      <c r="HJP31" s="251"/>
      <c r="HJQ31" s="251"/>
      <c r="HJR31" s="250"/>
      <c r="HJS31" s="251"/>
      <c r="HJT31" s="251"/>
      <c r="HJU31" s="251"/>
      <c r="HJV31" s="251"/>
      <c r="HJW31" s="250"/>
      <c r="HJX31" s="251"/>
      <c r="HJY31" s="251"/>
      <c r="HJZ31" s="251"/>
      <c r="HKA31" s="251"/>
      <c r="HKB31" s="250"/>
      <c r="HKC31" s="251"/>
      <c r="HKD31" s="251"/>
      <c r="HKE31" s="251"/>
      <c r="HKF31" s="251"/>
      <c r="HKG31" s="250"/>
      <c r="HKH31" s="251"/>
      <c r="HKI31" s="251"/>
      <c r="HKJ31" s="251"/>
      <c r="HKK31" s="251"/>
      <c r="HKL31" s="250"/>
      <c r="HKM31" s="251"/>
      <c r="HKN31" s="251"/>
      <c r="HKO31" s="251"/>
      <c r="HKP31" s="251"/>
      <c r="HKQ31" s="250"/>
      <c r="HKR31" s="251"/>
      <c r="HKS31" s="251"/>
      <c r="HKT31" s="251"/>
      <c r="HKU31" s="251"/>
      <c r="HKV31" s="250"/>
      <c r="HKW31" s="251"/>
      <c r="HKX31" s="251"/>
      <c r="HKY31" s="251"/>
      <c r="HKZ31" s="251"/>
      <c r="HLA31" s="250"/>
      <c r="HLB31" s="251"/>
      <c r="HLC31" s="251"/>
      <c r="HLD31" s="251"/>
      <c r="HLE31" s="251"/>
      <c r="HLF31" s="250"/>
      <c r="HLG31" s="251"/>
      <c r="HLH31" s="251"/>
      <c r="HLI31" s="251"/>
      <c r="HLJ31" s="251"/>
      <c r="HLK31" s="250"/>
      <c r="HLL31" s="251"/>
      <c r="HLM31" s="251"/>
      <c r="HLN31" s="251"/>
      <c r="HLO31" s="251"/>
      <c r="HLP31" s="250"/>
      <c r="HLQ31" s="251"/>
      <c r="HLR31" s="251"/>
      <c r="HLS31" s="251"/>
      <c r="HLT31" s="251"/>
      <c r="HLU31" s="250"/>
      <c r="HLV31" s="251"/>
      <c r="HLW31" s="251"/>
      <c r="HLX31" s="251"/>
      <c r="HLY31" s="251"/>
      <c r="HLZ31" s="250"/>
      <c r="HMA31" s="251"/>
      <c r="HMB31" s="251"/>
      <c r="HMC31" s="251"/>
      <c r="HMD31" s="251"/>
      <c r="HME31" s="250"/>
      <c r="HMF31" s="251"/>
      <c r="HMG31" s="251"/>
      <c r="HMH31" s="251"/>
      <c r="HMI31" s="251"/>
      <c r="HMJ31" s="250"/>
      <c r="HMK31" s="251"/>
      <c r="HML31" s="251"/>
      <c r="HMM31" s="251"/>
      <c r="HMN31" s="251"/>
      <c r="HMO31" s="250"/>
      <c r="HMP31" s="251"/>
      <c r="HMQ31" s="251"/>
      <c r="HMR31" s="251"/>
      <c r="HMS31" s="251"/>
      <c r="HMT31" s="250"/>
      <c r="HMU31" s="251"/>
      <c r="HMV31" s="251"/>
      <c r="HMW31" s="251"/>
      <c r="HMX31" s="251"/>
      <c r="HMY31" s="250"/>
      <c r="HMZ31" s="251"/>
      <c r="HNA31" s="251"/>
      <c r="HNB31" s="251"/>
      <c r="HNC31" s="251"/>
      <c r="HND31" s="250"/>
      <c r="HNE31" s="251"/>
      <c r="HNF31" s="251"/>
      <c r="HNG31" s="251"/>
      <c r="HNH31" s="251"/>
      <c r="HNI31" s="250"/>
      <c r="HNJ31" s="251"/>
      <c r="HNK31" s="251"/>
      <c r="HNL31" s="251"/>
      <c r="HNM31" s="251"/>
      <c r="HNN31" s="250"/>
      <c r="HNO31" s="251"/>
      <c r="HNP31" s="251"/>
      <c r="HNQ31" s="251"/>
      <c r="HNR31" s="251"/>
      <c r="HNS31" s="250"/>
      <c r="HNT31" s="251"/>
      <c r="HNU31" s="251"/>
      <c r="HNV31" s="251"/>
      <c r="HNW31" s="251"/>
      <c r="HNX31" s="250"/>
      <c r="HNY31" s="251"/>
      <c r="HNZ31" s="251"/>
      <c r="HOA31" s="251"/>
      <c r="HOB31" s="251"/>
      <c r="HOC31" s="250"/>
      <c r="HOD31" s="251"/>
      <c r="HOE31" s="251"/>
      <c r="HOF31" s="251"/>
      <c r="HOG31" s="251"/>
      <c r="HOH31" s="250"/>
      <c r="HOI31" s="251"/>
      <c r="HOJ31" s="251"/>
      <c r="HOK31" s="251"/>
      <c r="HOL31" s="251"/>
      <c r="HOM31" s="250"/>
      <c r="HON31" s="251"/>
      <c r="HOO31" s="251"/>
      <c r="HOP31" s="251"/>
      <c r="HOQ31" s="251"/>
      <c r="HOR31" s="250"/>
      <c r="HOS31" s="251"/>
      <c r="HOT31" s="251"/>
      <c r="HOU31" s="251"/>
      <c r="HOV31" s="251"/>
      <c r="HOW31" s="250"/>
      <c r="HOX31" s="251"/>
      <c r="HOY31" s="251"/>
      <c r="HOZ31" s="251"/>
      <c r="HPA31" s="251"/>
      <c r="HPB31" s="250"/>
      <c r="HPC31" s="251"/>
      <c r="HPD31" s="251"/>
      <c r="HPE31" s="251"/>
      <c r="HPF31" s="251"/>
      <c r="HPG31" s="250"/>
      <c r="HPH31" s="251"/>
      <c r="HPI31" s="251"/>
      <c r="HPJ31" s="251"/>
      <c r="HPK31" s="251"/>
      <c r="HPL31" s="250"/>
      <c r="HPM31" s="251"/>
      <c r="HPN31" s="251"/>
      <c r="HPO31" s="251"/>
      <c r="HPP31" s="251"/>
      <c r="HPQ31" s="250"/>
      <c r="HPR31" s="251"/>
      <c r="HPS31" s="251"/>
      <c r="HPT31" s="251"/>
      <c r="HPU31" s="251"/>
      <c r="HPV31" s="250"/>
      <c r="HPW31" s="251"/>
      <c r="HPX31" s="251"/>
      <c r="HPY31" s="251"/>
      <c r="HPZ31" s="251"/>
      <c r="HQA31" s="250"/>
      <c r="HQB31" s="251"/>
      <c r="HQC31" s="251"/>
      <c r="HQD31" s="251"/>
      <c r="HQE31" s="251"/>
      <c r="HQF31" s="250"/>
      <c r="HQG31" s="251"/>
      <c r="HQH31" s="251"/>
      <c r="HQI31" s="251"/>
      <c r="HQJ31" s="251"/>
      <c r="HQK31" s="250"/>
      <c r="HQL31" s="251"/>
      <c r="HQM31" s="251"/>
      <c r="HQN31" s="251"/>
      <c r="HQO31" s="251"/>
      <c r="HQP31" s="250"/>
      <c r="HQQ31" s="251"/>
      <c r="HQR31" s="251"/>
      <c r="HQS31" s="251"/>
      <c r="HQT31" s="251"/>
      <c r="HQU31" s="250"/>
      <c r="HQV31" s="251"/>
      <c r="HQW31" s="251"/>
      <c r="HQX31" s="251"/>
      <c r="HQY31" s="251"/>
      <c r="HQZ31" s="250"/>
      <c r="HRA31" s="251"/>
      <c r="HRB31" s="251"/>
      <c r="HRC31" s="251"/>
      <c r="HRD31" s="251"/>
      <c r="HRE31" s="250"/>
      <c r="HRF31" s="251"/>
      <c r="HRG31" s="251"/>
      <c r="HRH31" s="251"/>
      <c r="HRI31" s="251"/>
      <c r="HRJ31" s="250"/>
      <c r="HRK31" s="251"/>
      <c r="HRL31" s="251"/>
      <c r="HRM31" s="251"/>
      <c r="HRN31" s="251"/>
      <c r="HRO31" s="250"/>
      <c r="HRP31" s="251"/>
      <c r="HRQ31" s="251"/>
      <c r="HRR31" s="251"/>
      <c r="HRS31" s="251"/>
      <c r="HRT31" s="250"/>
      <c r="HRU31" s="251"/>
      <c r="HRV31" s="251"/>
      <c r="HRW31" s="251"/>
      <c r="HRX31" s="251"/>
      <c r="HRY31" s="250"/>
      <c r="HRZ31" s="251"/>
      <c r="HSA31" s="251"/>
      <c r="HSB31" s="251"/>
      <c r="HSC31" s="251"/>
      <c r="HSD31" s="250"/>
      <c r="HSE31" s="251"/>
      <c r="HSF31" s="251"/>
      <c r="HSG31" s="251"/>
      <c r="HSH31" s="251"/>
      <c r="HSI31" s="250"/>
      <c r="HSJ31" s="251"/>
      <c r="HSK31" s="251"/>
      <c r="HSL31" s="251"/>
      <c r="HSM31" s="251"/>
      <c r="HSN31" s="250"/>
      <c r="HSO31" s="251"/>
      <c r="HSP31" s="251"/>
      <c r="HSQ31" s="251"/>
      <c r="HSR31" s="251"/>
      <c r="HSS31" s="250"/>
      <c r="HST31" s="251"/>
      <c r="HSU31" s="251"/>
      <c r="HSV31" s="251"/>
      <c r="HSW31" s="251"/>
      <c r="HSX31" s="250"/>
      <c r="HSY31" s="251"/>
      <c r="HSZ31" s="251"/>
      <c r="HTA31" s="251"/>
      <c r="HTB31" s="251"/>
      <c r="HTC31" s="250"/>
      <c r="HTD31" s="251"/>
      <c r="HTE31" s="251"/>
      <c r="HTF31" s="251"/>
      <c r="HTG31" s="251"/>
      <c r="HTH31" s="250"/>
      <c r="HTI31" s="251"/>
      <c r="HTJ31" s="251"/>
      <c r="HTK31" s="251"/>
      <c r="HTL31" s="251"/>
      <c r="HTM31" s="250"/>
      <c r="HTN31" s="251"/>
      <c r="HTO31" s="251"/>
      <c r="HTP31" s="251"/>
      <c r="HTQ31" s="251"/>
      <c r="HTR31" s="250"/>
      <c r="HTS31" s="251"/>
      <c r="HTT31" s="251"/>
      <c r="HTU31" s="251"/>
      <c r="HTV31" s="251"/>
      <c r="HTW31" s="250"/>
      <c r="HTX31" s="251"/>
      <c r="HTY31" s="251"/>
      <c r="HTZ31" s="251"/>
      <c r="HUA31" s="251"/>
      <c r="HUB31" s="250"/>
      <c r="HUC31" s="251"/>
      <c r="HUD31" s="251"/>
      <c r="HUE31" s="251"/>
      <c r="HUF31" s="251"/>
      <c r="HUG31" s="250"/>
      <c r="HUH31" s="251"/>
      <c r="HUI31" s="251"/>
      <c r="HUJ31" s="251"/>
      <c r="HUK31" s="251"/>
      <c r="HUL31" s="250"/>
      <c r="HUM31" s="251"/>
      <c r="HUN31" s="251"/>
      <c r="HUO31" s="251"/>
      <c r="HUP31" s="251"/>
      <c r="HUQ31" s="250"/>
      <c r="HUR31" s="251"/>
      <c r="HUS31" s="251"/>
      <c r="HUT31" s="251"/>
      <c r="HUU31" s="251"/>
      <c r="HUV31" s="250"/>
      <c r="HUW31" s="251"/>
      <c r="HUX31" s="251"/>
      <c r="HUY31" s="251"/>
      <c r="HUZ31" s="251"/>
      <c r="HVA31" s="250"/>
      <c r="HVB31" s="251"/>
      <c r="HVC31" s="251"/>
      <c r="HVD31" s="251"/>
      <c r="HVE31" s="251"/>
      <c r="HVF31" s="250"/>
      <c r="HVG31" s="251"/>
      <c r="HVH31" s="251"/>
      <c r="HVI31" s="251"/>
      <c r="HVJ31" s="251"/>
      <c r="HVK31" s="250"/>
      <c r="HVL31" s="251"/>
      <c r="HVM31" s="251"/>
      <c r="HVN31" s="251"/>
      <c r="HVO31" s="251"/>
      <c r="HVP31" s="250"/>
      <c r="HVQ31" s="251"/>
      <c r="HVR31" s="251"/>
      <c r="HVS31" s="251"/>
      <c r="HVT31" s="251"/>
      <c r="HVU31" s="250"/>
      <c r="HVV31" s="251"/>
      <c r="HVW31" s="251"/>
      <c r="HVX31" s="251"/>
      <c r="HVY31" s="251"/>
      <c r="HVZ31" s="250"/>
      <c r="HWA31" s="251"/>
      <c r="HWB31" s="251"/>
      <c r="HWC31" s="251"/>
      <c r="HWD31" s="251"/>
      <c r="HWE31" s="250"/>
      <c r="HWF31" s="251"/>
      <c r="HWG31" s="251"/>
      <c r="HWH31" s="251"/>
      <c r="HWI31" s="251"/>
      <c r="HWJ31" s="250"/>
      <c r="HWK31" s="251"/>
      <c r="HWL31" s="251"/>
      <c r="HWM31" s="251"/>
      <c r="HWN31" s="251"/>
      <c r="HWO31" s="250"/>
      <c r="HWP31" s="251"/>
      <c r="HWQ31" s="251"/>
      <c r="HWR31" s="251"/>
      <c r="HWS31" s="251"/>
      <c r="HWT31" s="250"/>
      <c r="HWU31" s="251"/>
      <c r="HWV31" s="251"/>
      <c r="HWW31" s="251"/>
      <c r="HWX31" s="251"/>
      <c r="HWY31" s="250"/>
      <c r="HWZ31" s="251"/>
      <c r="HXA31" s="251"/>
      <c r="HXB31" s="251"/>
      <c r="HXC31" s="251"/>
      <c r="HXD31" s="250"/>
      <c r="HXE31" s="251"/>
      <c r="HXF31" s="251"/>
      <c r="HXG31" s="251"/>
      <c r="HXH31" s="251"/>
      <c r="HXI31" s="250"/>
      <c r="HXJ31" s="251"/>
      <c r="HXK31" s="251"/>
      <c r="HXL31" s="251"/>
      <c r="HXM31" s="251"/>
      <c r="HXN31" s="250"/>
      <c r="HXO31" s="251"/>
      <c r="HXP31" s="251"/>
      <c r="HXQ31" s="251"/>
      <c r="HXR31" s="251"/>
      <c r="HXS31" s="250"/>
      <c r="HXT31" s="251"/>
      <c r="HXU31" s="251"/>
      <c r="HXV31" s="251"/>
      <c r="HXW31" s="251"/>
      <c r="HXX31" s="250"/>
      <c r="HXY31" s="251"/>
      <c r="HXZ31" s="251"/>
      <c r="HYA31" s="251"/>
      <c r="HYB31" s="251"/>
      <c r="HYC31" s="250"/>
      <c r="HYD31" s="251"/>
      <c r="HYE31" s="251"/>
      <c r="HYF31" s="251"/>
      <c r="HYG31" s="251"/>
      <c r="HYH31" s="250"/>
      <c r="HYI31" s="251"/>
      <c r="HYJ31" s="251"/>
      <c r="HYK31" s="251"/>
      <c r="HYL31" s="251"/>
      <c r="HYM31" s="250"/>
      <c r="HYN31" s="251"/>
      <c r="HYO31" s="251"/>
      <c r="HYP31" s="251"/>
      <c r="HYQ31" s="251"/>
      <c r="HYR31" s="250"/>
      <c r="HYS31" s="251"/>
      <c r="HYT31" s="251"/>
      <c r="HYU31" s="251"/>
      <c r="HYV31" s="251"/>
      <c r="HYW31" s="250"/>
      <c r="HYX31" s="251"/>
      <c r="HYY31" s="251"/>
      <c r="HYZ31" s="251"/>
      <c r="HZA31" s="251"/>
      <c r="HZB31" s="250"/>
      <c r="HZC31" s="251"/>
      <c r="HZD31" s="251"/>
      <c r="HZE31" s="251"/>
      <c r="HZF31" s="251"/>
      <c r="HZG31" s="250"/>
      <c r="HZH31" s="251"/>
      <c r="HZI31" s="251"/>
      <c r="HZJ31" s="251"/>
      <c r="HZK31" s="251"/>
      <c r="HZL31" s="250"/>
      <c r="HZM31" s="251"/>
      <c r="HZN31" s="251"/>
      <c r="HZO31" s="251"/>
      <c r="HZP31" s="251"/>
      <c r="HZQ31" s="250"/>
      <c r="HZR31" s="251"/>
      <c r="HZS31" s="251"/>
      <c r="HZT31" s="251"/>
      <c r="HZU31" s="251"/>
      <c r="HZV31" s="250"/>
      <c r="HZW31" s="251"/>
      <c r="HZX31" s="251"/>
      <c r="HZY31" s="251"/>
      <c r="HZZ31" s="251"/>
      <c r="IAA31" s="250"/>
      <c r="IAB31" s="251"/>
      <c r="IAC31" s="251"/>
      <c r="IAD31" s="251"/>
      <c r="IAE31" s="251"/>
      <c r="IAF31" s="250"/>
      <c r="IAG31" s="251"/>
      <c r="IAH31" s="251"/>
      <c r="IAI31" s="251"/>
      <c r="IAJ31" s="251"/>
      <c r="IAK31" s="250"/>
      <c r="IAL31" s="251"/>
      <c r="IAM31" s="251"/>
      <c r="IAN31" s="251"/>
      <c r="IAO31" s="251"/>
      <c r="IAP31" s="250"/>
      <c r="IAQ31" s="251"/>
      <c r="IAR31" s="251"/>
      <c r="IAS31" s="251"/>
      <c r="IAT31" s="251"/>
      <c r="IAU31" s="250"/>
      <c r="IAV31" s="251"/>
      <c r="IAW31" s="251"/>
      <c r="IAX31" s="251"/>
      <c r="IAY31" s="251"/>
      <c r="IAZ31" s="250"/>
      <c r="IBA31" s="251"/>
      <c r="IBB31" s="251"/>
      <c r="IBC31" s="251"/>
      <c r="IBD31" s="251"/>
      <c r="IBE31" s="250"/>
      <c r="IBF31" s="251"/>
      <c r="IBG31" s="251"/>
      <c r="IBH31" s="251"/>
      <c r="IBI31" s="251"/>
      <c r="IBJ31" s="250"/>
      <c r="IBK31" s="251"/>
      <c r="IBL31" s="251"/>
      <c r="IBM31" s="251"/>
      <c r="IBN31" s="251"/>
      <c r="IBO31" s="250"/>
      <c r="IBP31" s="251"/>
      <c r="IBQ31" s="251"/>
      <c r="IBR31" s="251"/>
      <c r="IBS31" s="251"/>
      <c r="IBT31" s="250"/>
      <c r="IBU31" s="251"/>
      <c r="IBV31" s="251"/>
      <c r="IBW31" s="251"/>
      <c r="IBX31" s="251"/>
      <c r="IBY31" s="250"/>
      <c r="IBZ31" s="251"/>
      <c r="ICA31" s="251"/>
      <c r="ICB31" s="251"/>
      <c r="ICC31" s="251"/>
      <c r="ICD31" s="250"/>
      <c r="ICE31" s="251"/>
      <c r="ICF31" s="251"/>
      <c r="ICG31" s="251"/>
      <c r="ICH31" s="251"/>
      <c r="ICI31" s="250"/>
      <c r="ICJ31" s="251"/>
      <c r="ICK31" s="251"/>
      <c r="ICL31" s="251"/>
      <c r="ICM31" s="251"/>
      <c r="ICN31" s="250"/>
      <c r="ICO31" s="251"/>
      <c r="ICP31" s="251"/>
      <c r="ICQ31" s="251"/>
      <c r="ICR31" s="251"/>
      <c r="ICS31" s="250"/>
      <c r="ICT31" s="251"/>
      <c r="ICU31" s="251"/>
      <c r="ICV31" s="251"/>
      <c r="ICW31" s="251"/>
      <c r="ICX31" s="250"/>
      <c r="ICY31" s="251"/>
      <c r="ICZ31" s="251"/>
      <c r="IDA31" s="251"/>
      <c r="IDB31" s="251"/>
      <c r="IDC31" s="250"/>
      <c r="IDD31" s="251"/>
      <c r="IDE31" s="251"/>
      <c r="IDF31" s="251"/>
      <c r="IDG31" s="251"/>
      <c r="IDH31" s="250"/>
      <c r="IDI31" s="251"/>
      <c r="IDJ31" s="251"/>
      <c r="IDK31" s="251"/>
      <c r="IDL31" s="251"/>
      <c r="IDM31" s="250"/>
      <c r="IDN31" s="251"/>
      <c r="IDO31" s="251"/>
      <c r="IDP31" s="251"/>
      <c r="IDQ31" s="251"/>
      <c r="IDR31" s="250"/>
      <c r="IDS31" s="251"/>
      <c r="IDT31" s="251"/>
      <c r="IDU31" s="251"/>
      <c r="IDV31" s="251"/>
      <c r="IDW31" s="250"/>
      <c r="IDX31" s="251"/>
      <c r="IDY31" s="251"/>
      <c r="IDZ31" s="251"/>
      <c r="IEA31" s="251"/>
      <c r="IEB31" s="250"/>
      <c r="IEC31" s="251"/>
      <c r="IED31" s="251"/>
      <c r="IEE31" s="251"/>
      <c r="IEF31" s="251"/>
      <c r="IEG31" s="250"/>
      <c r="IEH31" s="251"/>
      <c r="IEI31" s="251"/>
      <c r="IEJ31" s="251"/>
      <c r="IEK31" s="251"/>
      <c r="IEL31" s="250"/>
      <c r="IEM31" s="251"/>
      <c r="IEN31" s="251"/>
      <c r="IEO31" s="251"/>
      <c r="IEP31" s="251"/>
      <c r="IEQ31" s="250"/>
      <c r="IER31" s="251"/>
      <c r="IES31" s="251"/>
      <c r="IET31" s="251"/>
      <c r="IEU31" s="251"/>
      <c r="IEV31" s="250"/>
      <c r="IEW31" s="251"/>
      <c r="IEX31" s="251"/>
      <c r="IEY31" s="251"/>
      <c r="IEZ31" s="251"/>
      <c r="IFA31" s="250"/>
      <c r="IFB31" s="251"/>
      <c r="IFC31" s="251"/>
      <c r="IFD31" s="251"/>
      <c r="IFE31" s="251"/>
      <c r="IFF31" s="250"/>
      <c r="IFG31" s="251"/>
      <c r="IFH31" s="251"/>
      <c r="IFI31" s="251"/>
      <c r="IFJ31" s="251"/>
      <c r="IFK31" s="250"/>
      <c r="IFL31" s="251"/>
      <c r="IFM31" s="251"/>
      <c r="IFN31" s="251"/>
      <c r="IFO31" s="251"/>
      <c r="IFP31" s="250"/>
      <c r="IFQ31" s="251"/>
      <c r="IFR31" s="251"/>
      <c r="IFS31" s="251"/>
      <c r="IFT31" s="251"/>
      <c r="IFU31" s="250"/>
      <c r="IFV31" s="251"/>
      <c r="IFW31" s="251"/>
      <c r="IFX31" s="251"/>
      <c r="IFY31" s="251"/>
      <c r="IFZ31" s="250"/>
      <c r="IGA31" s="251"/>
      <c r="IGB31" s="251"/>
      <c r="IGC31" s="251"/>
      <c r="IGD31" s="251"/>
      <c r="IGE31" s="250"/>
      <c r="IGF31" s="251"/>
      <c r="IGG31" s="251"/>
      <c r="IGH31" s="251"/>
      <c r="IGI31" s="251"/>
      <c r="IGJ31" s="250"/>
      <c r="IGK31" s="251"/>
      <c r="IGL31" s="251"/>
      <c r="IGM31" s="251"/>
      <c r="IGN31" s="251"/>
      <c r="IGO31" s="250"/>
      <c r="IGP31" s="251"/>
      <c r="IGQ31" s="251"/>
      <c r="IGR31" s="251"/>
      <c r="IGS31" s="251"/>
      <c r="IGT31" s="250"/>
      <c r="IGU31" s="251"/>
      <c r="IGV31" s="251"/>
      <c r="IGW31" s="251"/>
      <c r="IGX31" s="251"/>
      <c r="IGY31" s="250"/>
      <c r="IGZ31" s="251"/>
      <c r="IHA31" s="251"/>
      <c r="IHB31" s="251"/>
      <c r="IHC31" s="251"/>
      <c r="IHD31" s="250"/>
      <c r="IHE31" s="251"/>
      <c r="IHF31" s="251"/>
      <c r="IHG31" s="251"/>
      <c r="IHH31" s="251"/>
      <c r="IHI31" s="250"/>
      <c r="IHJ31" s="251"/>
      <c r="IHK31" s="251"/>
      <c r="IHL31" s="251"/>
      <c r="IHM31" s="251"/>
      <c r="IHN31" s="250"/>
      <c r="IHO31" s="251"/>
      <c r="IHP31" s="251"/>
      <c r="IHQ31" s="251"/>
      <c r="IHR31" s="251"/>
      <c r="IHS31" s="250"/>
      <c r="IHT31" s="251"/>
      <c r="IHU31" s="251"/>
      <c r="IHV31" s="251"/>
      <c r="IHW31" s="251"/>
      <c r="IHX31" s="250"/>
      <c r="IHY31" s="251"/>
      <c r="IHZ31" s="251"/>
      <c r="IIA31" s="251"/>
      <c r="IIB31" s="251"/>
      <c r="IIC31" s="250"/>
      <c r="IID31" s="251"/>
      <c r="IIE31" s="251"/>
      <c r="IIF31" s="251"/>
      <c r="IIG31" s="251"/>
      <c r="IIH31" s="250"/>
      <c r="III31" s="251"/>
      <c r="IIJ31" s="251"/>
      <c r="IIK31" s="251"/>
      <c r="IIL31" s="251"/>
      <c r="IIM31" s="250"/>
      <c r="IIN31" s="251"/>
      <c r="IIO31" s="251"/>
      <c r="IIP31" s="251"/>
      <c r="IIQ31" s="251"/>
      <c r="IIR31" s="250"/>
      <c r="IIS31" s="251"/>
      <c r="IIT31" s="251"/>
      <c r="IIU31" s="251"/>
      <c r="IIV31" s="251"/>
      <c r="IIW31" s="250"/>
      <c r="IIX31" s="251"/>
      <c r="IIY31" s="251"/>
      <c r="IIZ31" s="251"/>
      <c r="IJA31" s="251"/>
      <c r="IJB31" s="250"/>
      <c r="IJC31" s="251"/>
      <c r="IJD31" s="251"/>
      <c r="IJE31" s="251"/>
      <c r="IJF31" s="251"/>
      <c r="IJG31" s="250"/>
      <c r="IJH31" s="251"/>
      <c r="IJI31" s="251"/>
      <c r="IJJ31" s="251"/>
      <c r="IJK31" s="251"/>
      <c r="IJL31" s="250"/>
      <c r="IJM31" s="251"/>
      <c r="IJN31" s="251"/>
      <c r="IJO31" s="251"/>
      <c r="IJP31" s="251"/>
      <c r="IJQ31" s="250"/>
      <c r="IJR31" s="251"/>
      <c r="IJS31" s="251"/>
      <c r="IJT31" s="251"/>
      <c r="IJU31" s="251"/>
      <c r="IJV31" s="250"/>
      <c r="IJW31" s="251"/>
      <c r="IJX31" s="251"/>
      <c r="IJY31" s="251"/>
      <c r="IJZ31" s="251"/>
      <c r="IKA31" s="250"/>
      <c r="IKB31" s="251"/>
      <c r="IKC31" s="251"/>
      <c r="IKD31" s="251"/>
      <c r="IKE31" s="251"/>
      <c r="IKF31" s="250"/>
      <c r="IKG31" s="251"/>
      <c r="IKH31" s="251"/>
      <c r="IKI31" s="251"/>
      <c r="IKJ31" s="251"/>
      <c r="IKK31" s="250"/>
      <c r="IKL31" s="251"/>
      <c r="IKM31" s="251"/>
      <c r="IKN31" s="251"/>
      <c r="IKO31" s="251"/>
      <c r="IKP31" s="250"/>
      <c r="IKQ31" s="251"/>
      <c r="IKR31" s="251"/>
      <c r="IKS31" s="251"/>
      <c r="IKT31" s="251"/>
      <c r="IKU31" s="250"/>
      <c r="IKV31" s="251"/>
      <c r="IKW31" s="251"/>
      <c r="IKX31" s="251"/>
      <c r="IKY31" s="251"/>
      <c r="IKZ31" s="250"/>
      <c r="ILA31" s="251"/>
      <c r="ILB31" s="251"/>
      <c r="ILC31" s="251"/>
      <c r="ILD31" s="251"/>
      <c r="ILE31" s="250"/>
      <c r="ILF31" s="251"/>
      <c r="ILG31" s="251"/>
      <c r="ILH31" s="251"/>
      <c r="ILI31" s="251"/>
      <c r="ILJ31" s="250"/>
      <c r="ILK31" s="251"/>
      <c r="ILL31" s="251"/>
      <c r="ILM31" s="251"/>
      <c r="ILN31" s="251"/>
      <c r="ILO31" s="250"/>
      <c r="ILP31" s="251"/>
      <c r="ILQ31" s="251"/>
      <c r="ILR31" s="251"/>
      <c r="ILS31" s="251"/>
      <c r="ILT31" s="250"/>
      <c r="ILU31" s="251"/>
      <c r="ILV31" s="251"/>
      <c r="ILW31" s="251"/>
      <c r="ILX31" s="251"/>
      <c r="ILY31" s="250"/>
      <c r="ILZ31" s="251"/>
      <c r="IMA31" s="251"/>
      <c r="IMB31" s="251"/>
      <c r="IMC31" s="251"/>
      <c r="IMD31" s="250"/>
      <c r="IME31" s="251"/>
      <c r="IMF31" s="251"/>
      <c r="IMG31" s="251"/>
      <c r="IMH31" s="251"/>
      <c r="IMI31" s="250"/>
      <c r="IMJ31" s="251"/>
      <c r="IMK31" s="251"/>
      <c r="IML31" s="251"/>
      <c r="IMM31" s="251"/>
      <c r="IMN31" s="250"/>
      <c r="IMO31" s="251"/>
      <c r="IMP31" s="251"/>
      <c r="IMQ31" s="251"/>
      <c r="IMR31" s="251"/>
      <c r="IMS31" s="250"/>
      <c r="IMT31" s="251"/>
      <c r="IMU31" s="251"/>
      <c r="IMV31" s="251"/>
      <c r="IMW31" s="251"/>
      <c r="IMX31" s="250"/>
      <c r="IMY31" s="251"/>
      <c r="IMZ31" s="251"/>
      <c r="INA31" s="251"/>
      <c r="INB31" s="251"/>
      <c r="INC31" s="250"/>
      <c r="IND31" s="251"/>
      <c r="INE31" s="251"/>
      <c r="INF31" s="251"/>
      <c r="ING31" s="251"/>
      <c r="INH31" s="250"/>
      <c r="INI31" s="251"/>
      <c r="INJ31" s="251"/>
      <c r="INK31" s="251"/>
      <c r="INL31" s="251"/>
      <c r="INM31" s="250"/>
      <c r="INN31" s="251"/>
      <c r="INO31" s="251"/>
      <c r="INP31" s="251"/>
      <c r="INQ31" s="251"/>
      <c r="INR31" s="250"/>
      <c r="INS31" s="251"/>
      <c r="INT31" s="251"/>
      <c r="INU31" s="251"/>
      <c r="INV31" s="251"/>
      <c r="INW31" s="250"/>
      <c r="INX31" s="251"/>
      <c r="INY31" s="251"/>
      <c r="INZ31" s="251"/>
      <c r="IOA31" s="251"/>
      <c r="IOB31" s="250"/>
      <c r="IOC31" s="251"/>
      <c r="IOD31" s="251"/>
      <c r="IOE31" s="251"/>
      <c r="IOF31" s="251"/>
      <c r="IOG31" s="250"/>
      <c r="IOH31" s="251"/>
      <c r="IOI31" s="251"/>
      <c r="IOJ31" s="251"/>
      <c r="IOK31" s="251"/>
      <c r="IOL31" s="250"/>
      <c r="IOM31" s="251"/>
      <c r="ION31" s="251"/>
      <c r="IOO31" s="251"/>
      <c r="IOP31" s="251"/>
      <c r="IOQ31" s="250"/>
      <c r="IOR31" s="251"/>
      <c r="IOS31" s="251"/>
      <c r="IOT31" s="251"/>
      <c r="IOU31" s="251"/>
      <c r="IOV31" s="250"/>
      <c r="IOW31" s="251"/>
      <c r="IOX31" s="251"/>
      <c r="IOY31" s="251"/>
      <c r="IOZ31" s="251"/>
      <c r="IPA31" s="250"/>
      <c r="IPB31" s="251"/>
      <c r="IPC31" s="251"/>
      <c r="IPD31" s="251"/>
      <c r="IPE31" s="251"/>
      <c r="IPF31" s="250"/>
      <c r="IPG31" s="251"/>
      <c r="IPH31" s="251"/>
      <c r="IPI31" s="251"/>
      <c r="IPJ31" s="251"/>
      <c r="IPK31" s="250"/>
      <c r="IPL31" s="251"/>
      <c r="IPM31" s="251"/>
      <c r="IPN31" s="251"/>
      <c r="IPO31" s="251"/>
      <c r="IPP31" s="250"/>
      <c r="IPQ31" s="251"/>
      <c r="IPR31" s="251"/>
      <c r="IPS31" s="251"/>
      <c r="IPT31" s="251"/>
      <c r="IPU31" s="250"/>
      <c r="IPV31" s="251"/>
      <c r="IPW31" s="251"/>
      <c r="IPX31" s="251"/>
      <c r="IPY31" s="251"/>
      <c r="IPZ31" s="250"/>
      <c r="IQA31" s="251"/>
      <c r="IQB31" s="251"/>
      <c r="IQC31" s="251"/>
      <c r="IQD31" s="251"/>
      <c r="IQE31" s="250"/>
      <c r="IQF31" s="251"/>
      <c r="IQG31" s="251"/>
      <c r="IQH31" s="251"/>
      <c r="IQI31" s="251"/>
      <c r="IQJ31" s="250"/>
      <c r="IQK31" s="251"/>
      <c r="IQL31" s="251"/>
      <c r="IQM31" s="251"/>
      <c r="IQN31" s="251"/>
      <c r="IQO31" s="250"/>
      <c r="IQP31" s="251"/>
      <c r="IQQ31" s="251"/>
      <c r="IQR31" s="251"/>
      <c r="IQS31" s="251"/>
      <c r="IQT31" s="250"/>
      <c r="IQU31" s="251"/>
      <c r="IQV31" s="251"/>
      <c r="IQW31" s="251"/>
      <c r="IQX31" s="251"/>
      <c r="IQY31" s="250"/>
      <c r="IQZ31" s="251"/>
      <c r="IRA31" s="251"/>
      <c r="IRB31" s="251"/>
      <c r="IRC31" s="251"/>
      <c r="IRD31" s="250"/>
      <c r="IRE31" s="251"/>
      <c r="IRF31" s="251"/>
      <c r="IRG31" s="251"/>
      <c r="IRH31" s="251"/>
      <c r="IRI31" s="250"/>
      <c r="IRJ31" s="251"/>
      <c r="IRK31" s="251"/>
      <c r="IRL31" s="251"/>
      <c r="IRM31" s="251"/>
      <c r="IRN31" s="250"/>
      <c r="IRO31" s="251"/>
      <c r="IRP31" s="251"/>
      <c r="IRQ31" s="251"/>
      <c r="IRR31" s="251"/>
      <c r="IRS31" s="250"/>
      <c r="IRT31" s="251"/>
      <c r="IRU31" s="251"/>
      <c r="IRV31" s="251"/>
      <c r="IRW31" s="251"/>
      <c r="IRX31" s="250"/>
      <c r="IRY31" s="251"/>
      <c r="IRZ31" s="251"/>
      <c r="ISA31" s="251"/>
      <c r="ISB31" s="251"/>
      <c r="ISC31" s="250"/>
      <c r="ISD31" s="251"/>
      <c r="ISE31" s="251"/>
      <c r="ISF31" s="251"/>
      <c r="ISG31" s="251"/>
      <c r="ISH31" s="250"/>
      <c r="ISI31" s="251"/>
      <c r="ISJ31" s="251"/>
      <c r="ISK31" s="251"/>
      <c r="ISL31" s="251"/>
      <c r="ISM31" s="250"/>
      <c r="ISN31" s="251"/>
      <c r="ISO31" s="251"/>
      <c r="ISP31" s="251"/>
      <c r="ISQ31" s="251"/>
      <c r="ISR31" s="250"/>
      <c r="ISS31" s="251"/>
      <c r="IST31" s="251"/>
      <c r="ISU31" s="251"/>
      <c r="ISV31" s="251"/>
      <c r="ISW31" s="250"/>
      <c r="ISX31" s="251"/>
      <c r="ISY31" s="251"/>
      <c r="ISZ31" s="251"/>
      <c r="ITA31" s="251"/>
      <c r="ITB31" s="250"/>
      <c r="ITC31" s="251"/>
      <c r="ITD31" s="251"/>
      <c r="ITE31" s="251"/>
      <c r="ITF31" s="251"/>
      <c r="ITG31" s="250"/>
      <c r="ITH31" s="251"/>
      <c r="ITI31" s="251"/>
      <c r="ITJ31" s="251"/>
      <c r="ITK31" s="251"/>
      <c r="ITL31" s="250"/>
      <c r="ITM31" s="251"/>
      <c r="ITN31" s="251"/>
      <c r="ITO31" s="251"/>
      <c r="ITP31" s="251"/>
      <c r="ITQ31" s="250"/>
      <c r="ITR31" s="251"/>
      <c r="ITS31" s="251"/>
      <c r="ITT31" s="251"/>
      <c r="ITU31" s="251"/>
      <c r="ITV31" s="250"/>
      <c r="ITW31" s="251"/>
      <c r="ITX31" s="251"/>
      <c r="ITY31" s="251"/>
      <c r="ITZ31" s="251"/>
      <c r="IUA31" s="250"/>
      <c r="IUB31" s="251"/>
      <c r="IUC31" s="251"/>
      <c r="IUD31" s="251"/>
      <c r="IUE31" s="251"/>
      <c r="IUF31" s="250"/>
      <c r="IUG31" s="251"/>
      <c r="IUH31" s="251"/>
      <c r="IUI31" s="251"/>
      <c r="IUJ31" s="251"/>
      <c r="IUK31" s="250"/>
      <c r="IUL31" s="251"/>
      <c r="IUM31" s="251"/>
      <c r="IUN31" s="251"/>
      <c r="IUO31" s="251"/>
      <c r="IUP31" s="250"/>
      <c r="IUQ31" s="251"/>
      <c r="IUR31" s="251"/>
      <c r="IUS31" s="251"/>
      <c r="IUT31" s="251"/>
      <c r="IUU31" s="250"/>
      <c r="IUV31" s="251"/>
      <c r="IUW31" s="251"/>
      <c r="IUX31" s="251"/>
      <c r="IUY31" s="251"/>
      <c r="IUZ31" s="250"/>
      <c r="IVA31" s="251"/>
      <c r="IVB31" s="251"/>
      <c r="IVC31" s="251"/>
      <c r="IVD31" s="251"/>
      <c r="IVE31" s="250"/>
      <c r="IVF31" s="251"/>
      <c r="IVG31" s="251"/>
      <c r="IVH31" s="251"/>
      <c r="IVI31" s="251"/>
      <c r="IVJ31" s="250"/>
      <c r="IVK31" s="251"/>
      <c r="IVL31" s="251"/>
      <c r="IVM31" s="251"/>
      <c r="IVN31" s="251"/>
      <c r="IVO31" s="250"/>
      <c r="IVP31" s="251"/>
      <c r="IVQ31" s="251"/>
      <c r="IVR31" s="251"/>
      <c r="IVS31" s="251"/>
      <c r="IVT31" s="250"/>
      <c r="IVU31" s="251"/>
      <c r="IVV31" s="251"/>
      <c r="IVW31" s="251"/>
      <c r="IVX31" s="251"/>
      <c r="IVY31" s="250"/>
      <c r="IVZ31" s="251"/>
      <c r="IWA31" s="251"/>
      <c r="IWB31" s="251"/>
      <c r="IWC31" s="251"/>
      <c r="IWD31" s="250"/>
      <c r="IWE31" s="251"/>
      <c r="IWF31" s="251"/>
      <c r="IWG31" s="251"/>
      <c r="IWH31" s="251"/>
      <c r="IWI31" s="250"/>
      <c r="IWJ31" s="251"/>
      <c r="IWK31" s="251"/>
      <c r="IWL31" s="251"/>
      <c r="IWM31" s="251"/>
      <c r="IWN31" s="250"/>
      <c r="IWO31" s="251"/>
      <c r="IWP31" s="251"/>
      <c r="IWQ31" s="251"/>
      <c r="IWR31" s="251"/>
      <c r="IWS31" s="250"/>
      <c r="IWT31" s="251"/>
      <c r="IWU31" s="251"/>
      <c r="IWV31" s="251"/>
      <c r="IWW31" s="251"/>
      <c r="IWX31" s="250"/>
      <c r="IWY31" s="251"/>
      <c r="IWZ31" s="251"/>
      <c r="IXA31" s="251"/>
      <c r="IXB31" s="251"/>
      <c r="IXC31" s="250"/>
      <c r="IXD31" s="251"/>
      <c r="IXE31" s="251"/>
      <c r="IXF31" s="251"/>
      <c r="IXG31" s="251"/>
      <c r="IXH31" s="250"/>
      <c r="IXI31" s="251"/>
      <c r="IXJ31" s="251"/>
      <c r="IXK31" s="251"/>
      <c r="IXL31" s="251"/>
      <c r="IXM31" s="250"/>
      <c r="IXN31" s="251"/>
      <c r="IXO31" s="251"/>
      <c r="IXP31" s="251"/>
      <c r="IXQ31" s="251"/>
      <c r="IXR31" s="250"/>
      <c r="IXS31" s="251"/>
      <c r="IXT31" s="251"/>
      <c r="IXU31" s="251"/>
      <c r="IXV31" s="251"/>
      <c r="IXW31" s="250"/>
      <c r="IXX31" s="251"/>
      <c r="IXY31" s="251"/>
      <c r="IXZ31" s="251"/>
      <c r="IYA31" s="251"/>
      <c r="IYB31" s="250"/>
      <c r="IYC31" s="251"/>
      <c r="IYD31" s="251"/>
      <c r="IYE31" s="251"/>
      <c r="IYF31" s="251"/>
      <c r="IYG31" s="250"/>
      <c r="IYH31" s="251"/>
      <c r="IYI31" s="251"/>
      <c r="IYJ31" s="251"/>
      <c r="IYK31" s="251"/>
      <c r="IYL31" s="250"/>
      <c r="IYM31" s="251"/>
      <c r="IYN31" s="251"/>
      <c r="IYO31" s="251"/>
      <c r="IYP31" s="251"/>
      <c r="IYQ31" s="250"/>
      <c r="IYR31" s="251"/>
      <c r="IYS31" s="251"/>
      <c r="IYT31" s="251"/>
      <c r="IYU31" s="251"/>
      <c r="IYV31" s="250"/>
      <c r="IYW31" s="251"/>
      <c r="IYX31" s="251"/>
      <c r="IYY31" s="251"/>
      <c r="IYZ31" s="251"/>
      <c r="IZA31" s="250"/>
      <c r="IZB31" s="251"/>
      <c r="IZC31" s="251"/>
      <c r="IZD31" s="251"/>
      <c r="IZE31" s="251"/>
      <c r="IZF31" s="250"/>
      <c r="IZG31" s="251"/>
      <c r="IZH31" s="251"/>
      <c r="IZI31" s="251"/>
      <c r="IZJ31" s="251"/>
      <c r="IZK31" s="250"/>
      <c r="IZL31" s="251"/>
      <c r="IZM31" s="251"/>
      <c r="IZN31" s="251"/>
      <c r="IZO31" s="251"/>
      <c r="IZP31" s="250"/>
      <c r="IZQ31" s="251"/>
      <c r="IZR31" s="251"/>
      <c r="IZS31" s="251"/>
      <c r="IZT31" s="251"/>
      <c r="IZU31" s="250"/>
      <c r="IZV31" s="251"/>
      <c r="IZW31" s="251"/>
      <c r="IZX31" s="251"/>
      <c r="IZY31" s="251"/>
      <c r="IZZ31" s="250"/>
      <c r="JAA31" s="251"/>
      <c r="JAB31" s="251"/>
      <c r="JAC31" s="251"/>
      <c r="JAD31" s="251"/>
      <c r="JAE31" s="250"/>
      <c r="JAF31" s="251"/>
      <c r="JAG31" s="251"/>
      <c r="JAH31" s="251"/>
      <c r="JAI31" s="251"/>
      <c r="JAJ31" s="250"/>
      <c r="JAK31" s="251"/>
      <c r="JAL31" s="251"/>
      <c r="JAM31" s="251"/>
      <c r="JAN31" s="251"/>
      <c r="JAO31" s="250"/>
      <c r="JAP31" s="251"/>
      <c r="JAQ31" s="251"/>
      <c r="JAR31" s="251"/>
      <c r="JAS31" s="251"/>
      <c r="JAT31" s="250"/>
      <c r="JAU31" s="251"/>
      <c r="JAV31" s="251"/>
      <c r="JAW31" s="251"/>
      <c r="JAX31" s="251"/>
      <c r="JAY31" s="250"/>
      <c r="JAZ31" s="251"/>
      <c r="JBA31" s="251"/>
      <c r="JBB31" s="251"/>
      <c r="JBC31" s="251"/>
      <c r="JBD31" s="250"/>
      <c r="JBE31" s="251"/>
      <c r="JBF31" s="251"/>
      <c r="JBG31" s="251"/>
      <c r="JBH31" s="251"/>
      <c r="JBI31" s="250"/>
      <c r="JBJ31" s="251"/>
      <c r="JBK31" s="251"/>
      <c r="JBL31" s="251"/>
      <c r="JBM31" s="251"/>
      <c r="JBN31" s="250"/>
      <c r="JBO31" s="251"/>
      <c r="JBP31" s="251"/>
      <c r="JBQ31" s="251"/>
      <c r="JBR31" s="251"/>
      <c r="JBS31" s="250"/>
      <c r="JBT31" s="251"/>
      <c r="JBU31" s="251"/>
      <c r="JBV31" s="251"/>
      <c r="JBW31" s="251"/>
      <c r="JBX31" s="250"/>
      <c r="JBY31" s="251"/>
      <c r="JBZ31" s="251"/>
      <c r="JCA31" s="251"/>
      <c r="JCB31" s="251"/>
      <c r="JCC31" s="250"/>
      <c r="JCD31" s="251"/>
      <c r="JCE31" s="251"/>
      <c r="JCF31" s="251"/>
      <c r="JCG31" s="251"/>
      <c r="JCH31" s="250"/>
      <c r="JCI31" s="251"/>
      <c r="JCJ31" s="251"/>
      <c r="JCK31" s="251"/>
      <c r="JCL31" s="251"/>
      <c r="JCM31" s="250"/>
      <c r="JCN31" s="251"/>
      <c r="JCO31" s="251"/>
      <c r="JCP31" s="251"/>
      <c r="JCQ31" s="251"/>
      <c r="JCR31" s="250"/>
      <c r="JCS31" s="251"/>
      <c r="JCT31" s="251"/>
      <c r="JCU31" s="251"/>
      <c r="JCV31" s="251"/>
      <c r="JCW31" s="250"/>
      <c r="JCX31" s="251"/>
      <c r="JCY31" s="251"/>
      <c r="JCZ31" s="251"/>
      <c r="JDA31" s="251"/>
      <c r="JDB31" s="250"/>
      <c r="JDC31" s="251"/>
      <c r="JDD31" s="251"/>
      <c r="JDE31" s="251"/>
      <c r="JDF31" s="251"/>
      <c r="JDG31" s="250"/>
      <c r="JDH31" s="251"/>
      <c r="JDI31" s="251"/>
      <c r="JDJ31" s="251"/>
      <c r="JDK31" s="251"/>
      <c r="JDL31" s="250"/>
      <c r="JDM31" s="251"/>
      <c r="JDN31" s="251"/>
      <c r="JDO31" s="251"/>
      <c r="JDP31" s="251"/>
      <c r="JDQ31" s="250"/>
      <c r="JDR31" s="251"/>
      <c r="JDS31" s="251"/>
      <c r="JDT31" s="251"/>
      <c r="JDU31" s="251"/>
      <c r="JDV31" s="250"/>
      <c r="JDW31" s="251"/>
      <c r="JDX31" s="251"/>
      <c r="JDY31" s="251"/>
      <c r="JDZ31" s="251"/>
      <c r="JEA31" s="250"/>
      <c r="JEB31" s="251"/>
      <c r="JEC31" s="251"/>
      <c r="JED31" s="251"/>
      <c r="JEE31" s="251"/>
      <c r="JEF31" s="250"/>
      <c r="JEG31" s="251"/>
      <c r="JEH31" s="251"/>
      <c r="JEI31" s="251"/>
      <c r="JEJ31" s="251"/>
      <c r="JEK31" s="250"/>
      <c r="JEL31" s="251"/>
      <c r="JEM31" s="251"/>
      <c r="JEN31" s="251"/>
      <c r="JEO31" s="251"/>
      <c r="JEP31" s="250"/>
      <c r="JEQ31" s="251"/>
      <c r="JER31" s="251"/>
      <c r="JES31" s="251"/>
      <c r="JET31" s="251"/>
      <c r="JEU31" s="250"/>
      <c r="JEV31" s="251"/>
      <c r="JEW31" s="251"/>
      <c r="JEX31" s="251"/>
      <c r="JEY31" s="251"/>
      <c r="JEZ31" s="250"/>
      <c r="JFA31" s="251"/>
      <c r="JFB31" s="251"/>
      <c r="JFC31" s="251"/>
      <c r="JFD31" s="251"/>
      <c r="JFE31" s="250"/>
      <c r="JFF31" s="251"/>
      <c r="JFG31" s="251"/>
      <c r="JFH31" s="251"/>
      <c r="JFI31" s="251"/>
      <c r="JFJ31" s="250"/>
      <c r="JFK31" s="251"/>
      <c r="JFL31" s="251"/>
      <c r="JFM31" s="251"/>
      <c r="JFN31" s="251"/>
      <c r="JFO31" s="250"/>
      <c r="JFP31" s="251"/>
      <c r="JFQ31" s="251"/>
      <c r="JFR31" s="251"/>
      <c r="JFS31" s="251"/>
      <c r="JFT31" s="250"/>
      <c r="JFU31" s="251"/>
      <c r="JFV31" s="251"/>
      <c r="JFW31" s="251"/>
      <c r="JFX31" s="251"/>
      <c r="JFY31" s="250"/>
      <c r="JFZ31" s="251"/>
      <c r="JGA31" s="251"/>
      <c r="JGB31" s="251"/>
      <c r="JGC31" s="251"/>
      <c r="JGD31" s="250"/>
      <c r="JGE31" s="251"/>
      <c r="JGF31" s="251"/>
      <c r="JGG31" s="251"/>
      <c r="JGH31" s="251"/>
      <c r="JGI31" s="250"/>
      <c r="JGJ31" s="251"/>
      <c r="JGK31" s="251"/>
      <c r="JGL31" s="251"/>
      <c r="JGM31" s="251"/>
      <c r="JGN31" s="250"/>
      <c r="JGO31" s="251"/>
      <c r="JGP31" s="251"/>
      <c r="JGQ31" s="251"/>
      <c r="JGR31" s="251"/>
      <c r="JGS31" s="250"/>
      <c r="JGT31" s="251"/>
      <c r="JGU31" s="251"/>
      <c r="JGV31" s="251"/>
      <c r="JGW31" s="251"/>
      <c r="JGX31" s="250"/>
      <c r="JGY31" s="251"/>
      <c r="JGZ31" s="251"/>
      <c r="JHA31" s="251"/>
      <c r="JHB31" s="251"/>
      <c r="JHC31" s="250"/>
      <c r="JHD31" s="251"/>
      <c r="JHE31" s="251"/>
      <c r="JHF31" s="251"/>
      <c r="JHG31" s="251"/>
      <c r="JHH31" s="250"/>
      <c r="JHI31" s="251"/>
      <c r="JHJ31" s="251"/>
      <c r="JHK31" s="251"/>
      <c r="JHL31" s="251"/>
      <c r="JHM31" s="250"/>
      <c r="JHN31" s="251"/>
      <c r="JHO31" s="251"/>
      <c r="JHP31" s="251"/>
      <c r="JHQ31" s="251"/>
      <c r="JHR31" s="250"/>
      <c r="JHS31" s="251"/>
      <c r="JHT31" s="251"/>
      <c r="JHU31" s="251"/>
      <c r="JHV31" s="251"/>
      <c r="JHW31" s="250"/>
      <c r="JHX31" s="251"/>
      <c r="JHY31" s="251"/>
      <c r="JHZ31" s="251"/>
      <c r="JIA31" s="251"/>
      <c r="JIB31" s="250"/>
      <c r="JIC31" s="251"/>
      <c r="JID31" s="251"/>
      <c r="JIE31" s="251"/>
      <c r="JIF31" s="251"/>
      <c r="JIG31" s="250"/>
      <c r="JIH31" s="251"/>
      <c r="JII31" s="251"/>
      <c r="JIJ31" s="251"/>
      <c r="JIK31" s="251"/>
      <c r="JIL31" s="250"/>
      <c r="JIM31" s="251"/>
      <c r="JIN31" s="251"/>
      <c r="JIO31" s="251"/>
      <c r="JIP31" s="251"/>
      <c r="JIQ31" s="250"/>
      <c r="JIR31" s="251"/>
      <c r="JIS31" s="251"/>
      <c r="JIT31" s="251"/>
      <c r="JIU31" s="251"/>
      <c r="JIV31" s="250"/>
      <c r="JIW31" s="251"/>
      <c r="JIX31" s="251"/>
      <c r="JIY31" s="251"/>
      <c r="JIZ31" s="251"/>
      <c r="JJA31" s="250"/>
      <c r="JJB31" s="251"/>
      <c r="JJC31" s="251"/>
      <c r="JJD31" s="251"/>
      <c r="JJE31" s="251"/>
      <c r="JJF31" s="250"/>
      <c r="JJG31" s="251"/>
      <c r="JJH31" s="251"/>
      <c r="JJI31" s="251"/>
      <c r="JJJ31" s="251"/>
      <c r="JJK31" s="250"/>
      <c r="JJL31" s="251"/>
      <c r="JJM31" s="251"/>
      <c r="JJN31" s="251"/>
      <c r="JJO31" s="251"/>
      <c r="JJP31" s="250"/>
      <c r="JJQ31" s="251"/>
      <c r="JJR31" s="251"/>
      <c r="JJS31" s="251"/>
      <c r="JJT31" s="251"/>
      <c r="JJU31" s="250"/>
      <c r="JJV31" s="251"/>
      <c r="JJW31" s="251"/>
      <c r="JJX31" s="251"/>
      <c r="JJY31" s="251"/>
      <c r="JJZ31" s="250"/>
      <c r="JKA31" s="251"/>
      <c r="JKB31" s="251"/>
      <c r="JKC31" s="251"/>
      <c r="JKD31" s="251"/>
      <c r="JKE31" s="250"/>
      <c r="JKF31" s="251"/>
      <c r="JKG31" s="251"/>
      <c r="JKH31" s="251"/>
      <c r="JKI31" s="251"/>
      <c r="JKJ31" s="250"/>
      <c r="JKK31" s="251"/>
      <c r="JKL31" s="251"/>
      <c r="JKM31" s="251"/>
      <c r="JKN31" s="251"/>
      <c r="JKO31" s="250"/>
      <c r="JKP31" s="251"/>
      <c r="JKQ31" s="251"/>
      <c r="JKR31" s="251"/>
      <c r="JKS31" s="251"/>
      <c r="JKT31" s="250"/>
      <c r="JKU31" s="251"/>
      <c r="JKV31" s="251"/>
      <c r="JKW31" s="251"/>
      <c r="JKX31" s="251"/>
      <c r="JKY31" s="250"/>
      <c r="JKZ31" s="251"/>
      <c r="JLA31" s="251"/>
      <c r="JLB31" s="251"/>
      <c r="JLC31" s="251"/>
      <c r="JLD31" s="250"/>
      <c r="JLE31" s="251"/>
      <c r="JLF31" s="251"/>
      <c r="JLG31" s="251"/>
      <c r="JLH31" s="251"/>
      <c r="JLI31" s="250"/>
      <c r="JLJ31" s="251"/>
      <c r="JLK31" s="251"/>
      <c r="JLL31" s="251"/>
      <c r="JLM31" s="251"/>
      <c r="JLN31" s="250"/>
      <c r="JLO31" s="251"/>
      <c r="JLP31" s="251"/>
      <c r="JLQ31" s="251"/>
      <c r="JLR31" s="251"/>
      <c r="JLS31" s="250"/>
      <c r="JLT31" s="251"/>
      <c r="JLU31" s="251"/>
      <c r="JLV31" s="251"/>
      <c r="JLW31" s="251"/>
      <c r="JLX31" s="250"/>
      <c r="JLY31" s="251"/>
      <c r="JLZ31" s="251"/>
      <c r="JMA31" s="251"/>
      <c r="JMB31" s="251"/>
      <c r="JMC31" s="250"/>
      <c r="JMD31" s="251"/>
      <c r="JME31" s="251"/>
      <c r="JMF31" s="251"/>
      <c r="JMG31" s="251"/>
      <c r="JMH31" s="250"/>
      <c r="JMI31" s="251"/>
      <c r="JMJ31" s="251"/>
      <c r="JMK31" s="251"/>
      <c r="JML31" s="251"/>
      <c r="JMM31" s="250"/>
      <c r="JMN31" s="251"/>
      <c r="JMO31" s="251"/>
      <c r="JMP31" s="251"/>
      <c r="JMQ31" s="251"/>
      <c r="JMR31" s="250"/>
      <c r="JMS31" s="251"/>
      <c r="JMT31" s="251"/>
      <c r="JMU31" s="251"/>
      <c r="JMV31" s="251"/>
      <c r="JMW31" s="250"/>
      <c r="JMX31" s="251"/>
      <c r="JMY31" s="251"/>
      <c r="JMZ31" s="251"/>
      <c r="JNA31" s="251"/>
      <c r="JNB31" s="250"/>
      <c r="JNC31" s="251"/>
      <c r="JND31" s="251"/>
      <c r="JNE31" s="251"/>
      <c r="JNF31" s="251"/>
      <c r="JNG31" s="250"/>
      <c r="JNH31" s="251"/>
      <c r="JNI31" s="251"/>
      <c r="JNJ31" s="251"/>
      <c r="JNK31" s="251"/>
      <c r="JNL31" s="250"/>
      <c r="JNM31" s="251"/>
      <c r="JNN31" s="251"/>
      <c r="JNO31" s="251"/>
      <c r="JNP31" s="251"/>
      <c r="JNQ31" s="250"/>
      <c r="JNR31" s="251"/>
      <c r="JNS31" s="251"/>
      <c r="JNT31" s="251"/>
      <c r="JNU31" s="251"/>
      <c r="JNV31" s="250"/>
      <c r="JNW31" s="251"/>
      <c r="JNX31" s="251"/>
      <c r="JNY31" s="251"/>
      <c r="JNZ31" s="251"/>
      <c r="JOA31" s="250"/>
      <c r="JOB31" s="251"/>
      <c r="JOC31" s="251"/>
      <c r="JOD31" s="251"/>
      <c r="JOE31" s="251"/>
      <c r="JOF31" s="250"/>
      <c r="JOG31" s="251"/>
      <c r="JOH31" s="251"/>
      <c r="JOI31" s="251"/>
      <c r="JOJ31" s="251"/>
      <c r="JOK31" s="250"/>
      <c r="JOL31" s="251"/>
      <c r="JOM31" s="251"/>
      <c r="JON31" s="251"/>
      <c r="JOO31" s="251"/>
      <c r="JOP31" s="250"/>
      <c r="JOQ31" s="251"/>
      <c r="JOR31" s="251"/>
      <c r="JOS31" s="251"/>
      <c r="JOT31" s="251"/>
      <c r="JOU31" s="250"/>
      <c r="JOV31" s="251"/>
      <c r="JOW31" s="251"/>
      <c r="JOX31" s="251"/>
      <c r="JOY31" s="251"/>
      <c r="JOZ31" s="250"/>
      <c r="JPA31" s="251"/>
      <c r="JPB31" s="251"/>
      <c r="JPC31" s="251"/>
      <c r="JPD31" s="251"/>
      <c r="JPE31" s="250"/>
      <c r="JPF31" s="251"/>
      <c r="JPG31" s="251"/>
      <c r="JPH31" s="251"/>
      <c r="JPI31" s="251"/>
      <c r="JPJ31" s="250"/>
      <c r="JPK31" s="251"/>
      <c r="JPL31" s="251"/>
      <c r="JPM31" s="251"/>
      <c r="JPN31" s="251"/>
      <c r="JPO31" s="250"/>
      <c r="JPP31" s="251"/>
      <c r="JPQ31" s="251"/>
      <c r="JPR31" s="251"/>
      <c r="JPS31" s="251"/>
      <c r="JPT31" s="250"/>
      <c r="JPU31" s="251"/>
      <c r="JPV31" s="251"/>
      <c r="JPW31" s="251"/>
      <c r="JPX31" s="251"/>
      <c r="JPY31" s="250"/>
      <c r="JPZ31" s="251"/>
      <c r="JQA31" s="251"/>
      <c r="JQB31" s="251"/>
      <c r="JQC31" s="251"/>
      <c r="JQD31" s="250"/>
      <c r="JQE31" s="251"/>
      <c r="JQF31" s="251"/>
      <c r="JQG31" s="251"/>
      <c r="JQH31" s="251"/>
      <c r="JQI31" s="250"/>
      <c r="JQJ31" s="251"/>
      <c r="JQK31" s="251"/>
      <c r="JQL31" s="251"/>
      <c r="JQM31" s="251"/>
      <c r="JQN31" s="250"/>
      <c r="JQO31" s="251"/>
      <c r="JQP31" s="251"/>
      <c r="JQQ31" s="251"/>
      <c r="JQR31" s="251"/>
      <c r="JQS31" s="250"/>
      <c r="JQT31" s="251"/>
      <c r="JQU31" s="251"/>
      <c r="JQV31" s="251"/>
      <c r="JQW31" s="251"/>
      <c r="JQX31" s="250"/>
      <c r="JQY31" s="251"/>
      <c r="JQZ31" s="251"/>
      <c r="JRA31" s="251"/>
      <c r="JRB31" s="251"/>
      <c r="JRC31" s="250"/>
      <c r="JRD31" s="251"/>
      <c r="JRE31" s="251"/>
      <c r="JRF31" s="251"/>
      <c r="JRG31" s="251"/>
      <c r="JRH31" s="250"/>
      <c r="JRI31" s="251"/>
      <c r="JRJ31" s="251"/>
      <c r="JRK31" s="251"/>
      <c r="JRL31" s="251"/>
      <c r="JRM31" s="250"/>
      <c r="JRN31" s="251"/>
      <c r="JRO31" s="251"/>
      <c r="JRP31" s="251"/>
      <c r="JRQ31" s="251"/>
      <c r="JRR31" s="250"/>
      <c r="JRS31" s="251"/>
      <c r="JRT31" s="251"/>
      <c r="JRU31" s="251"/>
      <c r="JRV31" s="251"/>
      <c r="JRW31" s="250"/>
      <c r="JRX31" s="251"/>
      <c r="JRY31" s="251"/>
      <c r="JRZ31" s="251"/>
      <c r="JSA31" s="251"/>
      <c r="JSB31" s="250"/>
      <c r="JSC31" s="251"/>
      <c r="JSD31" s="251"/>
      <c r="JSE31" s="251"/>
      <c r="JSF31" s="251"/>
      <c r="JSG31" s="250"/>
      <c r="JSH31" s="251"/>
      <c r="JSI31" s="251"/>
      <c r="JSJ31" s="251"/>
      <c r="JSK31" s="251"/>
      <c r="JSL31" s="250"/>
      <c r="JSM31" s="251"/>
      <c r="JSN31" s="251"/>
      <c r="JSO31" s="251"/>
      <c r="JSP31" s="251"/>
      <c r="JSQ31" s="250"/>
      <c r="JSR31" s="251"/>
      <c r="JSS31" s="251"/>
      <c r="JST31" s="251"/>
      <c r="JSU31" s="251"/>
      <c r="JSV31" s="250"/>
      <c r="JSW31" s="251"/>
      <c r="JSX31" s="251"/>
      <c r="JSY31" s="251"/>
      <c r="JSZ31" s="251"/>
      <c r="JTA31" s="250"/>
      <c r="JTB31" s="251"/>
      <c r="JTC31" s="251"/>
      <c r="JTD31" s="251"/>
      <c r="JTE31" s="251"/>
      <c r="JTF31" s="250"/>
      <c r="JTG31" s="251"/>
      <c r="JTH31" s="251"/>
      <c r="JTI31" s="251"/>
      <c r="JTJ31" s="251"/>
      <c r="JTK31" s="250"/>
      <c r="JTL31" s="251"/>
      <c r="JTM31" s="251"/>
      <c r="JTN31" s="251"/>
      <c r="JTO31" s="251"/>
      <c r="JTP31" s="250"/>
      <c r="JTQ31" s="251"/>
      <c r="JTR31" s="251"/>
      <c r="JTS31" s="251"/>
      <c r="JTT31" s="251"/>
      <c r="JTU31" s="250"/>
      <c r="JTV31" s="251"/>
      <c r="JTW31" s="251"/>
      <c r="JTX31" s="251"/>
      <c r="JTY31" s="251"/>
      <c r="JTZ31" s="250"/>
      <c r="JUA31" s="251"/>
      <c r="JUB31" s="251"/>
      <c r="JUC31" s="251"/>
      <c r="JUD31" s="251"/>
      <c r="JUE31" s="250"/>
      <c r="JUF31" s="251"/>
      <c r="JUG31" s="251"/>
      <c r="JUH31" s="251"/>
      <c r="JUI31" s="251"/>
      <c r="JUJ31" s="250"/>
      <c r="JUK31" s="251"/>
      <c r="JUL31" s="251"/>
      <c r="JUM31" s="251"/>
      <c r="JUN31" s="251"/>
      <c r="JUO31" s="250"/>
      <c r="JUP31" s="251"/>
      <c r="JUQ31" s="251"/>
      <c r="JUR31" s="251"/>
      <c r="JUS31" s="251"/>
      <c r="JUT31" s="250"/>
      <c r="JUU31" s="251"/>
      <c r="JUV31" s="251"/>
      <c r="JUW31" s="251"/>
      <c r="JUX31" s="251"/>
      <c r="JUY31" s="250"/>
      <c r="JUZ31" s="251"/>
      <c r="JVA31" s="251"/>
      <c r="JVB31" s="251"/>
      <c r="JVC31" s="251"/>
      <c r="JVD31" s="250"/>
      <c r="JVE31" s="251"/>
      <c r="JVF31" s="251"/>
      <c r="JVG31" s="251"/>
      <c r="JVH31" s="251"/>
      <c r="JVI31" s="250"/>
      <c r="JVJ31" s="251"/>
      <c r="JVK31" s="251"/>
      <c r="JVL31" s="251"/>
      <c r="JVM31" s="251"/>
      <c r="JVN31" s="250"/>
      <c r="JVO31" s="251"/>
      <c r="JVP31" s="251"/>
      <c r="JVQ31" s="251"/>
      <c r="JVR31" s="251"/>
      <c r="JVS31" s="250"/>
      <c r="JVT31" s="251"/>
      <c r="JVU31" s="251"/>
      <c r="JVV31" s="251"/>
      <c r="JVW31" s="251"/>
      <c r="JVX31" s="250"/>
      <c r="JVY31" s="251"/>
      <c r="JVZ31" s="251"/>
      <c r="JWA31" s="251"/>
      <c r="JWB31" s="251"/>
      <c r="JWC31" s="250"/>
      <c r="JWD31" s="251"/>
      <c r="JWE31" s="251"/>
      <c r="JWF31" s="251"/>
      <c r="JWG31" s="251"/>
      <c r="JWH31" s="250"/>
      <c r="JWI31" s="251"/>
      <c r="JWJ31" s="251"/>
      <c r="JWK31" s="251"/>
      <c r="JWL31" s="251"/>
      <c r="JWM31" s="250"/>
      <c r="JWN31" s="251"/>
      <c r="JWO31" s="251"/>
      <c r="JWP31" s="251"/>
      <c r="JWQ31" s="251"/>
      <c r="JWR31" s="250"/>
      <c r="JWS31" s="251"/>
      <c r="JWT31" s="251"/>
      <c r="JWU31" s="251"/>
      <c r="JWV31" s="251"/>
      <c r="JWW31" s="250"/>
      <c r="JWX31" s="251"/>
      <c r="JWY31" s="251"/>
      <c r="JWZ31" s="251"/>
      <c r="JXA31" s="251"/>
      <c r="JXB31" s="250"/>
      <c r="JXC31" s="251"/>
      <c r="JXD31" s="251"/>
      <c r="JXE31" s="251"/>
      <c r="JXF31" s="251"/>
      <c r="JXG31" s="250"/>
      <c r="JXH31" s="251"/>
      <c r="JXI31" s="251"/>
      <c r="JXJ31" s="251"/>
      <c r="JXK31" s="251"/>
      <c r="JXL31" s="250"/>
      <c r="JXM31" s="251"/>
      <c r="JXN31" s="251"/>
      <c r="JXO31" s="251"/>
      <c r="JXP31" s="251"/>
      <c r="JXQ31" s="250"/>
      <c r="JXR31" s="251"/>
      <c r="JXS31" s="251"/>
      <c r="JXT31" s="251"/>
      <c r="JXU31" s="251"/>
      <c r="JXV31" s="250"/>
      <c r="JXW31" s="251"/>
      <c r="JXX31" s="251"/>
      <c r="JXY31" s="251"/>
      <c r="JXZ31" s="251"/>
      <c r="JYA31" s="250"/>
      <c r="JYB31" s="251"/>
      <c r="JYC31" s="251"/>
      <c r="JYD31" s="251"/>
      <c r="JYE31" s="251"/>
      <c r="JYF31" s="250"/>
      <c r="JYG31" s="251"/>
      <c r="JYH31" s="251"/>
      <c r="JYI31" s="251"/>
      <c r="JYJ31" s="251"/>
      <c r="JYK31" s="250"/>
      <c r="JYL31" s="251"/>
      <c r="JYM31" s="251"/>
      <c r="JYN31" s="251"/>
      <c r="JYO31" s="251"/>
      <c r="JYP31" s="250"/>
      <c r="JYQ31" s="251"/>
      <c r="JYR31" s="251"/>
      <c r="JYS31" s="251"/>
      <c r="JYT31" s="251"/>
      <c r="JYU31" s="250"/>
      <c r="JYV31" s="251"/>
      <c r="JYW31" s="251"/>
      <c r="JYX31" s="251"/>
      <c r="JYY31" s="251"/>
      <c r="JYZ31" s="250"/>
      <c r="JZA31" s="251"/>
      <c r="JZB31" s="251"/>
      <c r="JZC31" s="251"/>
      <c r="JZD31" s="251"/>
      <c r="JZE31" s="250"/>
      <c r="JZF31" s="251"/>
      <c r="JZG31" s="251"/>
      <c r="JZH31" s="251"/>
      <c r="JZI31" s="251"/>
      <c r="JZJ31" s="250"/>
      <c r="JZK31" s="251"/>
      <c r="JZL31" s="251"/>
      <c r="JZM31" s="251"/>
      <c r="JZN31" s="251"/>
      <c r="JZO31" s="250"/>
      <c r="JZP31" s="251"/>
      <c r="JZQ31" s="251"/>
      <c r="JZR31" s="251"/>
      <c r="JZS31" s="251"/>
      <c r="JZT31" s="250"/>
      <c r="JZU31" s="251"/>
      <c r="JZV31" s="251"/>
      <c r="JZW31" s="251"/>
      <c r="JZX31" s="251"/>
      <c r="JZY31" s="250"/>
      <c r="JZZ31" s="251"/>
      <c r="KAA31" s="251"/>
      <c r="KAB31" s="251"/>
      <c r="KAC31" s="251"/>
      <c r="KAD31" s="250"/>
      <c r="KAE31" s="251"/>
      <c r="KAF31" s="251"/>
      <c r="KAG31" s="251"/>
      <c r="KAH31" s="251"/>
      <c r="KAI31" s="250"/>
      <c r="KAJ31" s="251"/>
      <c r="KAK31" s="251"/>
      <c r="KAL31" s="251"/>
      <c r="KAM31" s="251"/>
      <c r="KAN31" s="250"/>
      <c r="KAO31" s="251"/>
      <c r="KAP31" s="251"/>
      <c r="KAQ31" s="251"/>
      <c r="KAR31" s="251"/>
      <c r="KAS31" s="250"/>
      <c r="KAT31" s="251"/>
      <c r="KAU31" s="251"/>
      <c r="KAV31" s="251"/>
      <c r="KAW31" s="251"/>
      <c r="KAX31" s="250"/>
      <c r="KAY31" s="251"/>
      <c r="KAZ31" s="251"/>
      <c r="KBA31" s="251"/>
      <c r="KBB31" s="251"/>
      <c r="KBC31" s="250"/>
      <c r="KBD31" s="251"/>
      <c r="KBE31" s="251"/>
      <c r="KBF31" s="251"/>
      <c r="KBG31" s="251"/>
      <c r="KBH31" s="250"/>
      <c r="KBI31" s="251"/>
      <c r="KBJ31" s="251"/>
      <c r="KBK31" s="251"/>
      <c r="KBL31" s="251"/>
      <c r="KBM31" s="250"/>
      <c r="KBN31" s="251"/>
      <c r="KBO31" s="251"/>
      <c r="KBP31" s="251"/>
      <c r="KBQ31" s="251"/>
      <c r="KBR31" s="250"/>
      <c r="KBS31" s="251"/>
      <c r="KBT31" s="251"/>
      <c r="KBU31" s="251"/>
      <c r="KBV31" s="251"/>
      <c r="KBW31" s="250"/>
      <c r="KBX31" s="251"/>
      <c r="KBY31" s="251"/>
      <c r="KBZ31" s="251"/>
      <c r="KCA31" s="251"/>
      <c r="KCB31" s="250"/>
      <c r="KCC31" s="251"/>
      <c r="KCD31" s="251"/>
      <c r="KCE31" s="251"/>
      <c r="KCF31" s="251"/>
      <c r="KCG31" s="250"/>
      <c r="KCH31" s="251"/>
      <c r="KCI31" s="251"/>
      <c r="KCJ31" s="251"/>
      <c r="KCK31" s="251"/>
      <c r="KCL31" s="250"/>
      <c r="KCM31" s="251"/>
      <c r="KCN31" s="251"/>
      <c r="KCO31" s="251"/>
      <c r="KCP31" s="251"/>
      <c r="KCQ31" s="250"/>
      <c r="KCR31" s="251"/>
      <c r="KCS31" s="251"/>
      <c r="KCT31" s="251"/>
      <c r="KCU31" s="251"/>
      <c r="KCV31" s="250"/>
      <c r="KCW31" s="251"/>
      <c r="KCX31" s="251"/>
      <c r="KCY31" s="251"/>
      <c r="KCZ31" s="251"/>
      <c r="KDA31" s="250"/>
      <c r="KDB31" s="251"/>
      <c r="KDC31" s="251"/>
      <c r="KDD31" s="251"/>
      <c r="KDE31" s="251"/>
      <c r="KDF31" s="250"/>
      <c r="KDG31" s="251"/>
      <c r="KDH31" s="251"/>
      <c r="KDI31" s="251"/>
      <c r="KDJ31" s="251"/>
      <c r="KDK31" s="250"/>
      <c r="KDL31" s="251"/>
      <c r="KDM31" s="251"/>
      <c r="KDN31" s="251"/>
      <c r="KDO31" s="251"/>
      <c r="KDP31" s="250"/>
      <c r="KDQ31" s="251"/>
      <c r="KDR31" s="251"/>
      <c r="KDS31" s="251"/>
      <c r="KDT31" s="251"/>
      <c r="KDU31" s="250"/>
      <c r="KDV31" s="251"/>
      <c r="KDW31" s="251"/>
      <c r="KDX31" s="251"/>
      <c r="KDY31" s="251"/>
      <c r="KDZ31" s="250"/>
      <c r="KEA31" s="251"/>
      <c r="KEB31" s="251"/>
      <c r="KEC31" s="251"/>
      <c r="KED31" s="251"/>
      <c r="KEE31" s="250"/>
      <c r="KEF31" s="251"/>
      <c r="KEG31" s="251"/>
      <c r="KEH31" s="251"/>
      <c r="KEI31" s="251"/>
      <c r="KEJ31" s="250"/>
      <c r="KEK31" s="251"/>
      <c r="KEL31" s="251"/>
      <c r="KEM31" s="251"/>
      <c r="KEN31" s="251"/>
      <c r="KEO31" s="250"/>
      <c r="KEP31" s="251"/>
      <c r="KEQ31" s="251"/>
      <c r="KER31" s="251"/>
      <c r="KES31" s="251"/>
      <c r="KET31" s="250"/>
      <c r="KEU31" s="251"/>
      <c r="KEV31" s="251"/>
      <c r="KEW31" s="251"/>
      <c r="KEX31" s="251"/>
      <c r="KEY31" s="250"/>
      <c r="KEZ31" s="251"/>
      <c r="KFA31" s="251"/>
      <c r="KFB31" s="251"/>
      <c r="KFC31" s="251"/>
      <c r="KFD31" s="250"/>
      <c r="KFE31" s="251"/>
      <c r="KFF31" s="251"/>
      <c r="KFG31" s="251"/>
      <c r="KFH31" s="251"/>
      <c r="KFI31" s="250"/>
      <c r="KFJ31" s="251"/>
      <c r="KFK31" s="251"/>
      <c r="KFL31" s="251"/>
      <c r="KFM31" s="251"/>
      <c r="KFN31" s="250"/>
      <c r="KFO31" s="251"/>
      <c r="KFP31" s="251"/>
      <c r="KFQ31" s="251"/>
      <c r="KFR31" s="251"/>
      <c r="KFS31" s="250"/>
      <c r="KFT31" s="251"/>
      <c r="KFU31" s="251"/>
      <c r="KFV31" s="251"/>
      <c r="KFW31" s="251"/>
      <c r="KFX31" s="250"/>
      <c r="KFY31" s="251"/>
      <c r="KFZ31" s="251"/>
      <c r="KGA31" s="251"/>
      <c r="KGB31" s="251"/>
      <c r="KGC31" s="250"/>
      <c r="KGD31" s="251"/>
      <c r="KGE31" s="251"/>
      <c r="KGF31" s="251"/>
      <c r="KGG31" s="251"/>
      <c r="KGH31" s="250"/>
      <c r="KGI31" s="251"/>
      <c r="KGJ31" s="251"/>
      <c r="KGK31" s="251"/>
      <c r="KGL31" s="251"/>
      <c r="KGM31" s="250"/>
      <c r="KGN31" s="251"/>
      <c r="KGO31" s="251"/>
      <c r="KGP31" s="251"/>
      <c r="KGQ31" s="251"/>
      <c r="KGR31" s="250"/>
      <c r="KGS31" s="251"/>
      <c r="KGT31" s="251"/>
      <c r="KGU31" s="251"/>
      <c r="KGV31" s="251"/>
      <c r="KGW31" s="250"/>
      <c r="KGX31" s="251"/>
      <c r="KGY31" s="251"/>
      <c r="KGZ31" s="251"/>
      <c r="KHA31" s="251"/>
      <c r="KHB31" s="250"/>
      <c r="KHC31" s="251"/>
      <c r="KHD31" s="251"/>
      <c r="KHE31" s="251"/>
      <c r="KHF31" s="251"/>
      <c r="KHG31" s="250"/>
      <c r="KHH31" s="251"/>
      <c r="KHI31" s="251"/>
      <c r="KHJ31" s="251"/>
      <c r="KHK31" s="251"/>
      <c r="KHL31" s="250"/>
      <c r="KHM31" s="251"/>
      <c r="KHN31" s="251"/>
      <c r="KHO31" s="251"/>
      <c r="KHP31" s="251"/>
      <c r="KHQ31" s="250"/>
      <c r="KHR31" s="251"/>
      <c r="KHS31" s="251"/>
      <c r="KHT31" s="251"/>
      <c r="KHU31" s="251"/>
      <c r="KHV31" s="250"/>
      <c r="KHW31" s="251"/>
      <c r="KHX31" s="251"/>
      <c r="KHY31" s="251"/>
      <c r="KHZ31" s="251"/>
      <c r="KIA31" s="250"/>
      <c r="KIB31" s="251"/>
      <c r="KIC31" s="251"/>
      <c r="KID31" s="251"/>
      <c r="KIE31" s="251"/>
      <c r="KIF31" s="250"/>
      <c r="KIG31" s="251"/>
      <c r="KIH31" s="251"/>
      <c r="KII31" s="251"/>
      <c r="KIJ31" s="251"/>
      <c r="KIK31" s="250"/>
      <c r="KIL31" s="251"/>
      <c r="KIM31" s="251"/>
      <c r="KIN31" s="251"/>
      <c r="KIO31" s="251"/>
      <c r="KIP31" s="250"/>
      <c r="KIQ31" s="251"/>
      <c r="KIR31" s="251"/>
      <c r="KIS31" s="251"/>
      <c r="KIT31" s="251"/>
      <c r="KIU31" s="250"/>
      <c r="KIV31" s="251"/>
      <c r="KIW31" s="251"/>
      <c r="KIX31" s="251"/>
      <c r="KIY31" s="251"/>
      <c r="KIZ31" s="250"/>
      <c r="KJA31" s="251"/>
      <c r="KJB31" s="251"/>
      <c r="KJC31" s="251"/>
      <c r="KJD31" s="251"/>
      <c r="KJE31" s="250"/>
      <c r="KJF31" s="251"/>
      <c r="KJG31" s="251"/>
      <c r="KJH31" s="251"/>
      <c r="KJI31" s="251"/>
      <c r="KJJ31" s="250"/>
      <c r="KJK31" s="251"/>
      <c r="KJL31" s="251"/>
      <c r="KJM31" s="251"/>
      <c r="KJN31" s="251"/>
      <c r="KJO31" s="250"/>
      <c r="KJP31" s="251"/>
      <c r="KJQ31" s="251"/>
      <c r="KJR31" s="251"/>
      <c r="KJS31" s="251"/>
      <c r="KJT31" s="250"/>
      <c r="KJU31" s="251"/>
      <c r="KJV31" s="251"/>
      <c r="KJW31" s="251"/>
      <c r="KJX31" s="251"/>
      <c r="KJY31" s="250"/>
      <c r="KJZ31" s="251"/>
      <c r="KKA31" s="251"/>
      <c r="KKB31" s="251"/>
      <c r="KKC31" s="251"/>
      <c r="KKD31" s="250"/>
      <c r="KKE31" s="251"/>
      <c r="KKF31" s="251"/>
      <c r="KKG31" s="251"/>
      <c r="KKH31" s="251"/>
      <c r="KKI31" s="250"/>
      <c r="KKJ31" s="251"/>
      <c r="KKK31" s="251"/>
      <c r="KKL31" s="251"/>
      <c r="KKM31" s="251"/>
      <c r="KKN31" s="250"/>
      <c r="KKO31" s="251"/>
      <c r="KKP31" s="251"/>
      <c r="KKQ31" s="251"/>
      <c r="KKR31" s="251"/>
      <c r="KKS31" s="250"/>
      <c r="KKT31" s="251"/>
      <c r="KKU31" s="251"/>
      <c r="KKV31" s="251"/>
      <c r="KKW31" s="251"/>
      <c r="KKX31" s="250"/>
      <c r="KKY31" s="251"/>
      <c r="KKZ31" s="251"/>
      <c r="KLA31" s="251"/>
      <c r="KLB31" s="251"/>
      <c r="KLC31" s="250"/>
      <c r="KLD31" s="251"/>
      <c r="KLE31" s="251"/>
      <c r="KLF31" s="251"/>
      <c r="KLG31" s="251"/>
      <c r="KLH31" s="250"/>
      <c r="KLI31" s="251"/>
      <c r="KLJ31" s="251"/>
      <c r="KLK31" s="251"/>
      <c r="KLL31" s="251"/>
      <c r="KLM31" s="250"/>
      <c r="KLN31" s="251"/>
      <c r="KLO31" s="251"/>
      <c r="KLP31" s="251"/>
      <c r="KLQ31" s="251"/>
      <c r="KLR31" s="250"/>
      <c r="KLS31" s="251"/>
      <c r="KLT31" s="251"/>
      <c r="KLU31" s="251"/>
      <c r="KLV31" s="251"/>
      <c r="KLW31" s="250"/>
      <c r="KLX31" s="251"/>
      <c r="KLY31" s="251"/>
      <c r="KLZ31" s="251"/>
      <c r="KMA31" s="251"/>
      <c r="KMB31" s="250"/>
      <c r="KMC31" s="251"/>
      <c r="KMD31" s="251"/>
      <c r="KME31" s="251"/>
      <c r="KMF31" s="251"/>
      <c r="KMG31" s="250"/>
      <c r="KMH31" s="251"/>
      <c r="KMI31" s="251"/>
      <c r="KMJ31" s="251"/>
      <c r="KMK31" s="251"/>
      <c r="KML31" s="250"/>
      <c r="KMM31" s="251"/>
      <c r="KMN31" s="251"/>
      <c r="KMO31" s="251"/>
      <c r="KMP31" s="251"/>
      <c r="KMQ31" s="250"/>
      <c r="KMR31" s="251"/>
      <c r="KMS31" s="251"/>
      <c r="KMT31" s="251"/>
      <c r="KMU31" s="251"/>
      <c r="KMV31" s="250"/>
      <c r="KMW31" s="251"/>
      <c r="KMX31" s="251"/>
      <c r="KMY31" s="251"/>
      <c r="KMZ31" s="251"/>
      <c r="KNA31" s="250"/>
      <c r="KNB31" s="251"/>
      <c r="KNC31" s="251"/>
      <c r="KND31" s="251"/>
      <c r="KNE31" s="251"/>
      <c r="KNF31" s="250"/>
      <c r="KNG31" s="251"/>
      <c r="KNH31" s="251"/>
      <c r="KNI31" s="251"/>
      <c r="KNJ31" s="251"/>
      <c r="KNK31" s="250"/>
      <c r="KNL31" s="251"/>
      <c r="KNM31" s="251"/>
      <c r="KNN31" s="251"/>
      <c r="KNO31" s="251"/>
      <c r="KNP31" s="250"/>
      <c r="KNQ31" s="251"/>
      <c r="KNR31" s="251"/>
      <c r="KNS31" s="251"/>
      <c r="KNT31" s="251"/>
      <c r="KNU31" s="250"/>
      <c r="KNV31" s="251"/>
      <c r="KNW31" s="251"/>
      <c r="KNX31" s="251"/>
      <c r="KNY31" s="251"/>
      <c r="KNZ31" s="250"/>
      <c r="KOA31" s="251"/>
      <c r="KOB31" s="251"/>
      <c r="KOC31" s="251"/>
      <c r="KOD31" s="251"/>
      <c r="KOE31" s="250"/>
      <c r="KOF31" s="251"/>
      <c r="KOG31" s="251"/>
      <c r="KOH31" s="251"/>
      <c r="KOI31" s="251"/>
      <c r="KOJ31" s="250"/>
      <c r="KOK31" s="251"/>
      <c r="KOL31" s="251"/>
      <c r="KOM31" s="251"/>
      <c r="KON31" s="251"/>
      <c r="KOO31" s="250"/>
      <c r="KOP31" s="251"/>
      <c r="KOQ31" s="251"/>
      <c r="KOR31" s="251"/>
      <c r="KOS31" s="251"/>
      <c r="KOT31" s="250"/>
      <c r="KOU31" s="251"/>
      <c r="KOV31" s="251"/>
      <c r="KOW31" s="251"/>
      <c r="KOX31" s="251"/>
      <c r="KOY31" s="250"/>
      <c r="KOZ31" s="251"/>
      <c r="KPA31" s="251"/>
      <c r="KPB31" s="251"/>
      <c r="KPC31" s="251"/>
      <c r="KPD31" s="250"/>
      <c r="KPE31" s="251"/>
      <c r="KPF31" s="251"/>
      <c r="KPG31" s="251"/>
      <c r="KPH31" s="251"/>
      <c r="KPI31" s="250"/>
      <c r="KPJ31" s="251"/>
      <c r="KPK31" s="251"/>
      <c r="KPL31" s="251"/>
      <c r="KPM31" s="251"/>
      <c r="KPN31" s="250"/>
      <c r="KPO31" s="251"/>
      <c r="KPP31" s="251"/>
      <c r="KPQ31" s="251"/>
      <c r="KPR31" s="251"/>
      <c r="KPS31" s="250"/>
      <c r="KPT31" s="251"/>
      <c r="KPU31" s="251"/>
      <c r="KPV31" s="251"/>
      <c r="KPW31" s="251"/>
      <c r="KPX31" s="250"/>
      <c r="KPY31" s="251"/>
      <c r="KPZ31" s="251"/>
      <c r="KQA31" s="251"/>
      <c r="KQB31" s="251"/>
      <c r="KQC31" s="250"/>
      <c r="KQD31" s="251"/>
      <c r="KQE31" s="251"/>
      <c r="KQF31" s="251"/>
      <c r="KQG31" s="251"/>
      <c r="KQH31" s="250"/>
      <c r="KQI31" s="251"/>
      <c r="KQJ31" s="251"/>
      <c r="KQK31" s="251"/>
      <c r="KQL31" s="251"/>
      <c r="KQM31" s="250"/>
      <c r="KQN31" s="251"/>
      <c r="KQO31" s="251"/>
      <c r="KQP31" s="251"/>
      <c r="KQQ31" s="251"/>
      <c r="KQR31" s="250"/>
      <c r="KQS31" s="251"/>
      <c r="KQT31" s="251"/>
      <c r="KQU31" s="251"/>
      <c r="KQV31" s="251"/>
      <c r="KQW31" s="250"/>
      <c r="KQX31" s="251"/>
      <c r="KQY31" s="251"/>
      <c r="KQZ31" s="251"/>
      <c r="KRA31" s="251"/>
      <c r="KRB31" s="250"/>
      <c r="KRC31" s="251"/>
      <c r="KRD31" s="251"/>
      <c r="KRE31" s="251"/>
      <c r="KRF31" s="251"/>
      <c r="KRG31" s="250"/>
      <c r="KRH31" s="251"/>
      <c r="KRI31" s="251"/>
      <c r="KRJ31" s="251"/>
      <c r="KRK31" s="251"/>
      <c r="KRL31" s="250"/>
      <c r="KRM31" s="251"/>
      <c r="KRN31" s="251"/>
      <c r="KRO31" s="251"/>
      <c r="KRP31" s="251"/>
      <c r="KRQ31" s="250"/>
      <c r="KRR31" s="251"/>
      <c r="KRS31" s="251"/>
      <c r="KRT31" s="251"/>
      <c r="KRU31" s="251"/>
      <c r="KRV31" s="250"/>
      <c r="KRW31" s="251"/>
      <c r="KRX31" s="251"/>
      <c r="KRY31" s="251"/>
      <c r="KRZ31" s="251"/>
      <c r="KSA31" s="250"/>
      <c r="KSB31" s="251"/>
      <c r="KSC31" s="251"/>
      <c r="KSD31" s="251"/>
      <c r="KSE31" s="251"/>
      <c r="KSF31" s="250"/>
      <c r="KSG31" s="251"/>
      <c r="KSH31" s="251"/>
      <c r="KSI31" s="251"/>
      <c r="KSJ31" s="251"/>
      <c r="KSK31" s="250"/>
      <c r="KSL31" s="251"/>
      <c r="KSM31" s="251"/>
      <c r="KSN31" s="251"/>
      <c r="KSO31" s="251"/>
      <c r="KSP31" s="250"/>
      <c r="KSQ31" s="251"/>
      <c r="KSR31" s="251"/>
      <c r="KSS31" s="251"/>
      <c r="KST31" s="251"/>
      <c r="KSU31" s="250"/>
      <c r="KSV31" s="251"/>
      <c r="KSW31" s="251"/>
      <c r="KSX31" s="251"/>
      <c r="KSY31" s="251"/>
      <c r="KSZ31" s="250"/>
      <c r="KTA31" s="251"/>
      <c r="KTB31" s="251"/>
      <c r="KTC31" s="251"/>
      <c r="KTD31" s="251"/>
      <c r="KTE31" s="250"/>
      <c r="KTF31" s="251"/>
      <c r="KTG31" s="251"/>
      <c r="KTH31" s="251"/>
      <c r="KTI31" s="251"/>
      <c r="KTJ31" s="250"/>
      <c r="KTK31" s="251"/>
      <c r="KTL31" s="251"/>
      <c r="KTM31" s="251"/>
      <c r="KTN31" s="251"/>
      <c r="KTO31" s="250"/>
      <c r="KTP31" s="251"/>
      <c r="KTQ31" s="251"/>
      <c r="KTR31" s="251"/>
      <c r="KTS31" s="251"/>
      <c r="KTT31" s="250"/>
      <c r="KTU31" s="251"/>
      <c r="KTV31" s="251"/>
      <c r="KTW31" s="251"/>
      <c r="KTX31" s="251"/>
      <c r="KTY31" s="250"/>
      <c r="KTZ31" s="251"/>
      <c r="KUA31" s="251"/>
      <c r="KUB31" s="251"/>
      <c r="KUC31" s="251"/>
      <c r="KUD31" s="250"/>
      <c r="KUE31" s="251"/>
      <c r="KUF31" s="251"/>
      <c r="KUG31" s="251"/>
      <c r="KUH31" s="251"/>
      <c r="KUI31" s="250"/>
      <c r="KUJ31" s="251"/>
      <c r="KUK31" s="251"/>
      <c r="KUL31" s="251"/>
      <c r="KUM31" s="251"/>
      <c r="KUN31" s="250"/>
      <c r="KUO31" s="251"/>
      <c r="KUP31" s="251"/>
      <c r="KUQ31" s="251"/>
      <c r="KUR31" s="251"/>
      <c r="KUS31" s="250"/>
      <c r="KUT31" s="251"/>
      <c r="KUU31" s="251"/>
      <c r="KUV31" s="251"/>
      <c r="KUW31" s="251"/>
      <c r="KUX31" s="250"/>
      <c r="KUY31" s="251"/>
      <c r="KUZ31" s="251"/>
      <c r="KVA31" s="251"/>
      <c r="KVB31" s="251"/>
      <c r="KVC31" s="250"/>
      <c r="KVD31" s="251"/>
      <c r="KVE31" s="251"/>
      <c r="KVF31" s="251"/>
      <c r="KVG31" s="251"/>
      <c r="KVH31" s="250"/>
      <c r="KVI31" s="251"/>
      <c r="KVJ31" s="251"/>
      <c r="KVK31" s="251"/>
      <c r="KVL31" s="251"/>
      <c r="KVM31" s="250"/>
      <c r="KVN31" s="251"/>
      <c r="KVO31" s="251"/>
      <c r="KVP31" s="251"/>
      <c r="KVQ31" s="251"/>
      <c r="KVR31" s="250"/>
      <c r="KVS31" s="251"/>
      <c r="KVT31" s="251"/>
      <c r="KVU31" s="251"/>
      <c r="KVV31" s="251"/>
      <c r="KVW31" s="250"/>
      <c r="KVX31" s="251"/>
      <c r="KVY31" s="251"/>
      <c r="KVZ31" s="251"/>
      <c r="KWA31" s="251"/>
      <c r="KWB31" s="250"/>
      <c r="KWC31" s="251"/>
      <c r="KWD31" s="251"/>
      <c r="KWE31" s="251"/>
      <c r="KWF31" s="251"/>
      <c r="KWG31" s="250"/>
      <c r="KWH31" s="251"/>
      <c r="KWI31" s="251"/>
      <c r="KWJ31" s="251"/>
      <c r="KWK31" s="251"/>
      <c r="KWL31" s="250"/>
      <c r="KWM31" s="251"/>
      <c r="KWN31" s="251"/>
      <c r="KWO31" s="251"/>
      <c r="KWP31" s="251"/>
      <c r="KWQ31" s="250"/>
      <c r="KWR31" s="251"/>
      <c r="KWS31" s="251"/>
      <c r="KWT31" s="251"/>
      <c r="KWU31" s="251"/>
      <c r="KWV31" s="250"/>
      <c r="KWW31" s="251"/>
      <c r="KWX31" s="251"/>
      <c r="KWY31" s="251"/>
      <c r="KWZ31" s="251"/>
      <c r="KXA31" s="250"/>
      <c r="KXB31" s="251"/>
      <c r="KXC31" s="251"/>
      <c r="KXD31" s="251"/>
      <c r="KXE31" s="251"/>
      <c r="KXF31" s="250"/>
      <c r="KXG31" s="251"/>
      <c r="KXH31" s="251"/>
      <c r="KXI31" s="251"/>
      <c r="KXJ31" s="251"/>
      <c r="KXK31" s="250"/>
      <c r="KXL31" s="251"/>
      <c r="KXM31" s="251"/>
      <c r="KXN31" s="251"/>
      <c r="KXO31" s="251"/>
      <c r="KXP31" s="250"/>
      <c r="KXQ31" s="251"/>
      <c r="KXR31" s="251"/>
      <c r="KXS31" s="251"/>
      <c r="KXT31" s="251"/>
      <c r="KXU31" s="250"/>
      <c r="KXV31" s="251"/>
      <c r="KXW31" s="251"/>
      <c r="KXX31" s="251"/>
      <c r="KXY31" s="251"/>
      <c r="KXZ31" s="250"/>
      <c r="KYA31" s="251"/>
      <c r="KYB31" s="251"/>
      <c r="KYC31" s="251"/>
      <c r="KYD31" s="251"/>
      <c r="KYE31" s="250"/>
      <c r="KYF31" s="251"/>
      <c r="KYG31" s="251"/>
      <c r="KYH31" s="251"/>
      <c r="KYI31" s="251"/>
      <c r="KYJ31" s="250"/>
      <c r="KYK31" s="251"/>
      <c r="KYL31" s="251"/>
      <c r="KYM31" s="251"/>
      <c r="KYN31" s="251"/>
      <c r="KYO31" s="250"/>
      <c r="KYP31" s="251"/>
      <c r="KYQ31" s="251"/>
      <c r="KYR31" s="251"/>
      <c r="KYS31" s="251"/>
      <c r="KYT31" s="250"/>
      <c r="KYU31" s="251"/>
      <c r="KYV31" s="251"/>
      <c r="KYW31" s="251"/>
      <c r="KYX31" s="251"/>
      <c r="KYY31" s="250"/>
      <c r="KYZ31" s="251"/>
      <c r="KZA31" s="251"/>
      <c r="KZB31" s="251"/>
      <c r="KZC31" s="251"/>
      <c r="KZD31" s="250"/>
      <c r="KZE31" s="251"/>
      <c r="KZF31" s="251"/>
      <c r="KZG31" s="251"/>
      <c r="KZH31" s="251"/>
      <c r="KZI31" s="250"/>
      <c r="KZJ31" s="251"/>
      <c r="KZK31" s="251"/>
      <c r="KZL31" s="251"/>
      <c r="KZM31" s="251"/>
      <c r="KZN31" s="250"/>
      <c r="KZO31" s="251"/>
      <c r="KZP31" s="251"/>
      <c r="KZQ31" s="251"/>
      <c r="KZR31" s="251"/>
      <c r="KZS31" s="250"/>
      <c r="KZT31" s="251"/>
      <c r="KZU31" s="251"/>
      <c r="KZV31" s="251"/>
      <c r="KZW31" s="251"/>
      <c r="KZX31" s="250"/>
      <c r="KZY31" s="251"/>
      <c r="KZZ31" s="251"/>
      <c r="LAA31" s="251"/>
      <c r="LAB31" s="251"/>
      <c r="LAC31" s="250"/>
      <c r="LAD31" s="251"/>
      <c r="LAE31" s="251"/>
      <c r="LAF31" s="251"/>
      <c r="LAG31" s="251"/>
      <c r="LAH31" s="250"/>
      <c r="LAI31" s="251"/>
      <c r="LAJ31" s="251"/>
      <c r="LAK31" s="251"/>
      <c r="LAL31" s="251"/>
      <c r="LAM31" s="250"/>
      <c r="LAN31" s="251"/>
      <c r="LAO31" s="251"/>
      <c r="LAP31" s="251"/>
      <c r="LAQ31" s="251"/>
      <c r="LAR31" s="250"/>
      <c r="LAS31" s="251"/>
      <c r="LAT31" s="251"/>
      <c r="LAU31" s="251"/>
      <c r="LAV31" s="251"/>
      <c r="LAW31" s="250"/>
      <c r="LAX31" s="251"/>
      <c r="LAY31" s="251"/>
      <c r="LAZ31" s="251"/>
      <c r="LBA31" s="251"/>
      <c r="LBB31" s="250"/>
      <c r="LBC31" s="251"/>
      <c r="LBD31" s="251"/>
      <c r="LBE31" s="251"/>
      <c r="LBF31" s="251"/>
      <c r="LBG31" s="250"/>
      <c r="LBH31" s="251"/>
      <c r="LBI31" s="251"/>
      <c r="LBJ31" s="251"/>
      <c r="LBK31" s="251"/>
      <c r="LBL31" s="250"/>
      <c r="LBM31" s="251"/>
      <c r="LBN31" s="251"/>
      <c r="LBO31" s="251"/>
      <c r="LBP31" s="251"/>
      <c r="LBQ31" s="250"/>
      <c r="LBR31" s="251"/>
      <c r="LBS31" s="251"/>
      <c r="LBT31" s="251"/>
      <c r="LBU31" s="251"/>
      <c r="LBV31" s="250"/>
      <c r="LBW31" s="251"/>
      <c r="LBX31" s="251"/>
      <c r="LBY31" s="251"/>
      <c r="LBZ31" s="251"/>
      <c r="LCA31" s="250"/>
      <c r="LCB31" s="251"/>
      <c r="LCC31" s="251"/>
      <c r="LCD31" s="251"/>
      <c r="LCE31" s="251"/>
      <c r="LCF31" s="250"/>
      <c r="LCG31" s="251"/>
      <c r="LCH31" s="251"/>
      <c r="LCI31" s="251"/>
      <c r="LCJ31" s="251"/>
      <c r="LCK31" s="250"/>
      <c r="LCL31" s="251"/>
      <c r="LCM31" s="251"/>
      <c r="LCN31" s="251"/>
      <c r="LCO31" s="251"/>
      <c r="LCP31" s="250"/>
      <c r="LCQ31" s="251"/>
      <c r="LCR31" s="251"/>
      <c r="LCS31" s="251"/>
      <c r="LCT31" s="251"/>
      <c r="LCU31" s="250"/>
      <c r="LCV31" s="251"/>
      <c r="LCW31" s="251"/>
      <c r="LCX31" s="251"/>
      <c r="LCY31" s="251"/>
      <c r="LCZ31" s="250"/>
      <c r="LDA31" s="251"/>
      <c r="LDB31" s="251"/>
      <c r="LDC31" s="251"/>
      <c r="LDD31" s="251"/>
      <c r="LDE31" s="250"/>
      <c r="LDF31" s="251"/>
      <c r="LDG31" s="251"/>
      <c r="LDH31" s="251"/>
      <c r="LDI31" s="251"/>
      <c r="LDJ31" s="250"/>
      <c r="LDK31" s="251"/>
      <c r="LDL31" s="251"/>
      <c r="LDM31" s="251"/>
      <c r="LDN31" s="251"/>
      <c r="LDO31" s="250"/>
      <c r="LDP31" s="251"/>
      <c r="LDQ31" s="251"/>
      <c r="LDR31" s="251"/>
      <c r="LDS31" s="251"/>
      <c r="LDT31" s="250"/>
      <c r="LDU31" s="251"/>
      <c r="LDV31" s="251"/>
      <c r="LDW31" s="251"/>
      <c r="LDX31" s="251"/>
      <c r="LDY31" s="250"/>
      <c r="LDZ31" s="251"/>
      <c r="LEA31" s="251"/>
      <c r="LEB31" s="251"/>
      <c r="LEC31" s="251"/>
      <c r="LED31" s="250"/>
      <c r="LEE31" s="251"/>
      <c r="LEF31" s="251"/>
      <c r="LEG31" s="251"/>
      <c r="LEH31" s="251"/>
      <c r="LEI31" s="250"/>
      <c r="LEJ31" s="251"/>
      <c r="LEK31" s="251"/>
      <c r="LEL31" s="251"/>
      <c r="LEM31" s="251"/>
      <c r="LEN31" s="250"/>
      <c r="LEO31" s="251"/>
      <c r="LEP31" s="251"/>
      <c r="LEQ31" s="251"/>
      <c r="LER31" s="251"/>
      <c r="LES31" s="250"/>
      <c r="LET31" s="251"/>
      <c r="LEU31" s="251"/>
      <c r="LEV31" s="251"/>
      <c r="LEW31" s="251"/>
      <c r="LEX31" s="250"/>
      <c r="LEY31" s="251"/>
      <c r="LEZ31" s="251"/>
      <c r="LFA31" s="251"/>
      <c r="LFB31" s="251"/>
      <c r="LFC31" s="250"/>
      <c r="LFD31" s="251"/>
      <c r="LFE31" s="251"/>
      <c r="LFF31" s="251"/>
      <c r="LFG31" s="251"/>
      <c r="LFH31" s="250"/>
      <c r="LFI31" s="251"/>
      <c r="LFJ31" s="251"/>
      <c r="LFK31" s="251"/>
      <c r="LFL31" s="251"/>
      <c r="LFM31" s="250"/>
      <c r="LFN31" s="251"/>
      <c r="LFO31" s="251"/>
      <c r="LFP31" s="251"/>
      <c r="LFQ31" s="251"/>
      <c r="LFR31" s="250"/>
      <c r="LFS31" s="251"/>
      <c r="LFT31" s="251"/>
      <c r="LFU31" s="251"/>
      <c r="LFV31" s="251"/>
      <c r="LFW31" s="250"/>
      <c r="LFX31" s="251"/>
      <c r="LFY31" s="251"/>
      <c r="LFZ31" s="251"/>
      <c r="LGA31" s="251"/>
      <c r="LGB31" s="250"/>
      <c r="LGC31" s="251"/>
      <c r="LGD31" s="251"/>
      <c r="LGE31" s="251"/>
      <c r="LGF31" s="251"/>
      <c r="LGG31" s="250"/>
      <c r="LGH31" s="251"/>
      <c r="LGI31" s="251"/>
      <c r="LGJ31" s="251"/>
      <c r="LGK31" s="251"/>
      <c r="LGL31" s="250"/>
      <c r="LGM31" s="251"/>
      <c r="LGN31" s="251"/>
      <c r="LGO31" s="251"/>
      <c r="LGP31" s="251"/>
      <c r="LGQ31" s="250"/>
      <c r="LGR31" s="251"/>
      <c r="LGS31" s="251"/>
      <c r="LGT31" s="251"/>
      <c r="LGU31" s="251"/>
      <c r="LGV31" s="250"/>
      <c r="LGW31" s="251"/>
      <c r="LGX31" s="251"/>
      <c r="LGY31" s="251"/>
      <c r="LGZ31" s="251"/>
      <c r="LHA31" s="250"/>
      <c r="LHB31" s="251"/>
      <c r="LHC31" s="251"/>
      <c r="LHD31" s="251"/>
      <c r="LHE31" s="251"/>
      <c r="LHF31" s="250"/>
      <c r="LHG31" s="251"/>
      <c r="LHH31" s="251"/>
      <c r="LHI31" s="251"/>
      <c r="LHJ31" s="251"/>
      <c r="LHK31" s="250"/>
      <c r="LHL31" s="251"/>
      <c r="LHM31" s="251"/>
      <c r="LHN31" s="251"/>
      <c r="LHO31" s="251"/>
      <c r="LHP31" s="250"/>
      <c r="LHQ31" s="251"/>
      <c r="LHR31" s="251"/>
      <c r="LHS31" s="251"/>
      <c r="LHT31" s="251"/>
      <c r="LHU31" s="250"/>
      <c r="LHV31" s="251"/>
      <c r="LHW31" s="251"/>
      <c r="LHX31" s="251"/>
      <c r="LHY31" s="251"/>
      <c r="LHZ31" s="250"/>
      <c r="LIA31" s="251"/>
      <c r="LIB31" s="251"/>
      <c r="LIC31" s="251"/>
      <c r="LID31" s="251"/>
      <c r="LIE31" s="250"/>
      <c r="LIF31" s="251"/>
      <c r="LIG31" s="251"/>
      <c r="LIH31" s="251"/>
      <c r="LII31" s="251"/>
      <c r="LIJ31" s="250"/>
      <c r="LIK31" s="251"/>
      <c r="LIL31" s="251"/>
      <c r="LIM31" s="251"/>
      <c r="LIN31" s="251"/>
      <c r="LIO31" s="250"/>
      <c r="LIP31" s="251"/>
      <c r="LIQ31" s="251"/>
      <c r="LIR31" s="251"/>
      <c r="LIS31" s="251"/>
      <c r="LIT31" s="250"/>
      <c r="LIU31" s="251"/>
      <c r="LIV31" s="251"/>
      <c r="LIW31" s="251"/>
      <c r="LIX31" s="251"/>
      <c r="LIY31" s="250"/>
      <c r="LIZ31" s="251"/>
      <c r="LJA31" s="251"/>
      <c r="LJB31" s="251"/>
      <c r="LJC31" s="251"/>
      <c r="LJD31" s="250"/>
      <c r="LJE31" s="251"/>
      <c r="LJF31" s="251"/>
      <c r="LJG31" s="251"/>
      <c r="LJH31" s="251"/>
      <c r="LJI31" s="250"/>
      <c r="LJJ31" s="251"/>
      <c r="LJK31" s="251"/>
      <c r="LJL31" s="251"/>
      <c r="LJM31" s="251"/>
      <c r="LJN31" s="250"/>
      <c r="LJO31" s="251"/>
      <c r="LJP31" s="251"/>
      <c r="LJQ31" s="251"/>
      <c r="LJR31" s="251"/>
      <c r="LJS31" s="250"/>
      <c r="LJT31" s="251"/>
      <c r="LJU31" s="251"/>
      <c r="LJV31" s="251"/>
      <c r="LJW31" s="251"/>
      <c r="LJX31" s="250"/>
      <c r="LJY31" s="251"/>
      <c r="LJZ31" s="251"/>
      <c r="LKA31" s="251"/>
      <c r="LKB31" s="251"/>
      <c r="LKC31" s="250"/>
      <c r="LKD31" s="251"/>
      <c r="LKE31" s="251"/>
      <c r="LKF31" s="251"/>
      <c r="LKG31" s="251"/>
      <c r="LKH31" s="250"/>
      <c r="LKI31" s="251"/>
      <c r="LKJ31" s="251"/>
      <c r="LKK31" s="251"/>
      <c r="LKL31" s="251"/>
      <c r="LKM31" s="250"/>
      <c r="LKN31" s="251"/>
      <c r="LKO31" s="251"/>
      <c r="LKP31" s="251"/>
      <c r="LKQ31" s="251"/>
      <c r="LKR31" s="250"/>
      <c r="LKS31" s="251"/>
      <c r="LKT31" s="251"/>
      <c r="LKU31" s="251"/>
      <c r="LKV31" s="251"/>
      <c r="LKW31" s="250"/>
      <c r="LKX31" s="251"/>
      <c r="LKY31" s="251"/>
      <c r="LKZ31" s="251"/>
      <c r="LLA31" s="251"/>
      <c r="LLB31" s="250"/>
      <c r="LLC31" s="251"/>
      <c r="LLD31" s="251"/>
      <c r="LLE31" s="251"/>
      <c r="LLF31" s="251"/>
      <c r="LLG31" s="250"/>
      <c r="LLH31" s="251"/>
      <c r="LLI31" s="251"/>
      <c r="LLJ31" s="251"/>
      <c r="LLK31" s="251"/>
      <c r="LLL31" s="250"/>
      <c r="LLM31" s="251"/>
      <c r="LLN31" s="251"/>
      <c r="LLO31" s="251"/>
      <c r="LLP31" s="251"/>
      <c r="LLQ31" s="250"/>
      <c r="LLR31" s="251"/>
      <c r="LLS31" s="251"/>
      <c r="LLT31" s="251"/>
      <c r="LLU31" s="251"/>
      <c r="LLV31" s="250"/>
      <c r="LLW31" s="251"/>
      <c r="LLX31" s="251"/>
      <c r="LLY31" s="251"/>
      <c r="LLZ31" s="251"/>
      <c r="LMA31" s="250"/>
      <c r="LMB31" s="251"/>
      <c r="LMC31" s="251"/>
      <c r="LMD31" s="251"/>
      <c r="LME31" s="251"/>
      <c r="LMF31" s="250"/>
      <c r="LMG31" s="251"/>
      <c r="LMH31" s="251"/>
      <c r="LMI31" s="251"/>
      <c r="LMJ31" s="251"/>
      <c r="LMK31" s="250"/>
      <c r="LML31" s="251"/>
      <c r="LMM31" s="251"/>
      <c r="LMN31" s="251"/>
      <c r="LMO31" s="251"/>
      <c r="LMP31" s="250"/>
      <c r="LMQ31" s="251"/>
      <c r="LMR31" s="251"/>
      <c r="LMS31" s="251"/>
      <c r="LMT31" s="251"/>
      <c r="LMU31" s="250"/>
      <c r="LMV31" s="251"/>
      <c r="LMW31" s="251"/>
      <c r="LMX31" s="251"/>
      <c r="LMY31" s="251"/>
      <c r="LMZ31" s="250"/>
      <c r="LNA31" s="251"/>
      <c r="LNB31" s="251"/>
      <c r="LNC31" s="251"/>
      <c r="LND31" s="251"/>
      <c r="LNE31" s="250"/>
      <c r="LNF31" s="251"/>
      <c r="LNG31" s="251"/>
      <c r="LNH31" s="251"/>
      <c r="LNI31" s="251"/>
      <c r="LNJ31" s="250"/>
      <c r="LNK31" s="251"/>
      <c r="LNL31" s="251"/>
      <c r="LNM31" s="251"/>
      <c r="LNN31" s="251"/>
      <c r="LNO31" s="250"/>
      <c r="LNP31" s="251"/>
      <c r="LNQ31" s="251"/>
      <c r="LNR31" s="251"/>
      <c r="LNS31" s="251"/>
      <c r="LNT31" s="250"/>
      <c r="LNU31" s="251"/>
      <c r="LNV31" s="251"/>
      <c r="LNW31" s="251"/>
      <c r="LNX31" s="251"/>
      <c r="LNY31" s="250"/>
      <c r="LNZ31" s="251"/>
      <c r="LOA31" s="251"/>
      <c r="LOB31" s="251"/>
      <c r="LOC31" s="251"/>
      <c r="LOD31" s="250"/>
      <c r="LOE31" s="251"/>
      <c r="LOF31" s="251"/>
      <c r="LOG31" s="251"/>
      <c r="LOH31" s="251"/>
      <c r="LOI31" s="250"/>
      <c r="LOJ31" s="251"/>
      <c r="LOK31" s="251"/>
      <c r="LOL31" s="251"/>
      <c r="LOM31" s="251"/>
      <c r="LON31" s="250"/>
      <c r="LOO31" s="251"/>
      <c r="LOP31" s="251"/>
      <c r="LOQ31" s="251"/>
      <c r="LOR31" s="251"/>
      <c r="LOS31" s="250"/>
      <c r="LOT31" s="251"/>
      <c r="LOU31" s="251"/>
      <c r="LOV31" s="251"/>
      <c r="LOW31" s="251"/>
      <c r="LOX31" s="250"/>
      <c r="LOY31" s="251"/>
      <c r="LOZ31" s="251"/>
      <c r="LPA31" s="251"/>
      <c r="LPB31" s="251"/>
      <c r="LPC31" s="250"/>
      <c r="LPD31" s="251"/>
      <c r="LPE31" s="251"/>
      <c r="LPF31" s="251"/>
      <c r="LPG31" s="251"/>
      <c r="LPH31" s="250"/>
      <c r="LPI31" s="251"/>
      <c r="LPJ31" s="251"/>
      <c r="LPK31" s="251"/>
      <c r="LPL31" s="251"/>
      <c r="LPM31" s="250"/>
      <c r="LPN31" s="251"/>
      <c r="LPO31" s="251"/>
      <c r="LPP31" s="251"/>
      <c r="LPQ31" s="251"/>
      <c r="LPR31" s="250"/>
      <c r="LPS31" s="251"/>
      <c r="LPT31" s="251"/>
      <c r="LPU31" s="251"/>
      <c r="LPV31" s="251"/>
      <c r="LPW31" s="250"/>
      <c r="LPX31" s="251"/>
      <c r="LPY31" s="251"/>
      <c r="LPZ31" s="251"/>
      <c r="LQA31" s="251"/>
      <c r="LQB31" s="250"/>
      <c r="LQC31" s="251"/>
      <c r="LQD31" s="251"/>
      <c r="LQE31" s="251"/>
      <c r="LQF31" s="251"/>
      <c r="LQG31" s="250"/>
      <c r="LQH31" s="251"/>
      <c r="LQI31" s="251"/>
      <c r="LQJ31" s="251"/>
      <c r="LQK31" s="251"/>
      <c r="LQL31" s="250"/>
      <c r="LQM31" s="251"/>
      <c r="LQN31" s="251"/>
      <c r="LQO31" s="251"/>
      <c r="LQP31" s="251"/>
      <c r="LQQ31" s="250"/>
      <c r="LQR31" s="251"/>
      <c r="LQS31" s="251"/>
      <c r="LQT31" s="251"/>
      <c r="LQU31" s="251"/>
      <c r="LQV31" s="250"/>
      <c r="LQW31" s="251"/>
      <c r="LQX31" s="251"/>
      <c r="LQY31" s="251"/>
      <c r="LQZ31" s="251"/>
      <c r="LRA31" s="250"/>
      <c r="LRB31" s="251"/>
      <c r="LRC31" s="251"/>
      <c r="LRD31" s="251"/>
      <c r="LRE31" s="251"/>
      <c r="LRF31" s="250"/>
      <c r="LRG31" s="251"/>
      <c r="LRH31" s="251"/>
      <c r="LRI31" s="251"/>
      <c r="LRJ31" s="251"/>
      <c r="LRK31" s="250"/>
      <c r="LRL31" s="251"/>
      <c r="LRM31" s="251"/>
      <c r="LRN31" s="251"/>
      <c r="LRO31" s="251"/>
      <c r="LRP31" s="250"/>
      <c r="LRQ31" s="251"/>
      <c r="LRR31" s="251"/>
      <c r="LRS31" s="251"/>
      <c r="LRT31" s="251"/>
      <c r="LRU31" s="250"/>
      <c r="LRV31" s="251"/>
      <c r="LRW31" s="251"/>
      <c r="LRX31" s="251"/>
      <c r="LRY31" s="251"/>
      <c r="LRZ31" s="250"/>
      <c r="LSA31" s="251"/>
      <c r="LSB31" s="251"/>
      <c r="LSC31" s="251"/>
      <c r="LSD31" s="251"/>
      <c r="LSE31" s="250"/>
      <c r="LSF31" s="251"/>
      <c r="LSG31" s="251"/>
      <c r="LSH31" s="251"/>
      <c r="LSI31" s="251"/>
      <c r="LSJ31" s="250"/>
      <c r="LSK31" s="251"/>
      <c r="LSL31" s="251"/>
      <c r="LSM31" s="251"/>
      <c r="LSN31" s="251"/>
      <c r="LSO31" s="250"/>
      <c r="LSP31" s="251"/>
      <c r="LSQ31" s="251"/>
      <c r="LSR31" s="251"/>
      <c r="LSS31" s="251"/>
      <c r="LST31" s="250"/>
      <c r="LSU31" s="251"/>
      <c r="LSV31" s="251"/>
      <c r="LSW31" s="251"/>
      <c r="LSX31" s="251"/>
      <c r="LSY31" s="250"/>
      <c r="LSZ31" s="251"/>
      <c r="LTA31" s="251"/>
      <c r="LTB31" s="251"/>
      <c r="LTC31" s="251"/>
      <c r="LTD31" s="250"/>
      <c r="LTE31" s="251"/>
      <c r="LTF31" s="251"/>
      <c r="LTG31" s="251"/>
      <c r="LTH31" s="251"/>
      <c r="LTI31" s="250"/>
      <c r="LTJ31" s="251"/>
      <c r="LTK31" s="251"/>
      <c r="LTL31" s="251"/>
      <c r="LTM31" s="251"/>
      <c r="LTN31" s="250"/>
      <c r="LTO31" s="251"/>
      <c r="LTP31" s="251"/>
      <c r="LTQ31" s="251"/>
      <c r="LTR31" s="251"/>
      <c r="LTS31" s="250"/>
      <c r="LTT31" s="251"/>
      <c r="LTU31" s="251"/>
      <c r="LTV31" s="251"/>
      <c r="LTW31" s="251"/>
      <c r="LTX31" s="250"/>
      <c r="LTY31" s="251"/>
      <c r="LTZ31" s="251"/>
      <c r="LUA31" s="251"/>
      <c r="LUB31" s="251"/>
      <c r="LUC31" s="250"/>
      <c r="LUD31" s="251"/>
      <c r="LUE31" s="251"/>
      <c r="LUF31" s="251"/>
      <c r="LUG31" s="251"/>
      <c r="LUH31" s="250"/>
      <c r="LUI31" s="251"/>
      <c r="LUJ31" s="251"/>
      <c r="LUK31" s="251"/>
      <c r="LUL31" s="251"/>
      <c r="LUM31" s="250"/>
      <c r="LUN31" s="251"/>
      <c r="LUO31" s="251"/>
      <c r="LUP31" s="251"/>
      <c r="LUQ31" s="251"/>
      <c r="LUR31" s="250"/>
      <c r="LUS31" s="251"/>
      <c r="LUT31" s="251"/>
      <c r="LUU31" s="251"/>
      <c r="LUV31" s="251"/>
      <c r="LUW31" s="250"/>
      <c r="LUX31" s="251"/>
      <c r="LUY31" s="251"/>
      <c r="LUZ31" s="251"/>
      <c r="LVA31" s="251"/>
      <c r="LVB31" s="250"/>
      <c r="LVC31" s="251"/>
      <c r="LVD31" s="251"/>
      <c r="LVE31" s="251"/>
      <c r="LVF31" s="251"/>
      <c r="LVG31" s="250"/>
      <c r="LVH31" s="251"/>
      <c r="LVI31" s="251"/>
      <c r="LVJ31" s="251"/>
      <c r="LVK31" s="251"/>
      <c r="LVL31" s="250"/>
      <c r="LVM31" s="251"/>
      <c r="LVN31" s="251"/>
      <c r="LVO31" s="251"/>
      <c r="LVP31" s="251"/>
      <c r="LVQ31" s="250"/>
      <c r="LVR31" s="251"/>
      <c r="LVS31" s="251"/>
      <c r="LVT31" s="251"/>
      <c r="LVU31" s="251"/>
      <c r="LVV31" s="250"/>
      <c r="LVW31" s="251"/>
      <c r="LVX31" s="251"/>
      <c r="LVY31" s="251"/>
      <c r="LVZ31" s="251"/>
      <c r="LWA31" s="250"/>
      <c r="LWB31" s="251"/>
      <c r="LWC31" s="251"/>
      <c r="LWD31" s="251"/>
      <c r="LWE31" s="251"/>
      <c r="LWF31" s="250"/>
      <c r="LWG31" s="251"/>
      <c r="LWH31" s="251"/>
      <c r="LWI31" s="251"/>
      <c r="LWJ31" s="251"/>
      <c r="LWK31" s="250"/>
      <c r="LWL31" s="251"/>
      <c r="LWM31" s="251"/>
      <c r="LWN31" s="251"/>
      <c r="LWO31" s="251"/>
      <c r="LWP31" s="250"/>
      <c r="LWQ31" s="251"/>
      <c r="LWR31" s="251"/>
      <c r="LWS31" s="251"/>
      <c r="LWT31" s="251"/>
      <c r="LWU31" s="250"/>
      <c r="LWV31" s="251"/>
      <c r="LWW31" s="251"/>
      <c r="LWX31" s="251"/>
      <c r="LWY31" s="251"/>
      <c r="LWZ31" s="250"/>
      <c r="LXA31" s="251"/>
      <c r="LXB31" s="251"/>
      <c r="LXC31" s="251"/>
      <c r="LXD31" s="251"/>
      <c r="LXE31" s="250"/>
      <c r="LXF31" s="251"/>
      <c r="LXG31" s="251"/>
      <c r="LXH31" s="251"/>
      <c r="LXI31" s="251"/>
      <c r="LXJ31" s="250"/>
      <c r="LXK31" s="251"/>
      <c r="LXL31" s="251"/>
      <c r="LXM31" s="251"/>
      <c r="LXN31" s="251"/>
      <c r="LXO31" s="250"/>
      <c r="LXP31" s="251"/>
      <c r="LXQ31" s="251"/>
      <c r="LXR31" s="251"/>
      <c r="LXS31" s="251"/>
      <c r="LXT31" s="250"/>
      <c r="LXU31" s="251"/>
      <c r="LXV31" s="251"/>
      <c r="LXW31" s="251"/>
      <c r="LXX31" s="251"/>
      <c r="LXY31" s="250"/>
      <c r="LXZ31" s="251"/>
      <c r="LYA31" s="251"/>
      <c r="LYB31" s="251"/>
      <c r="LYC31" s="251"/>
      <c r="LYD31" s="250"/>
      <c r="LYE31" s="251"/>
      <c r="LYF31" s="251"/>
      <c r="LYG31" s="251"/>
      <c r="LYH31" s="251"/>
      <c r="LYI31" s="250"/>
      <c r="LYJ31" s="251"/>
      <c r="LYK31" s="251"/>
      <c r="LYL31" s="251"/>
      <c r="LYM31" s="251"/>
      <c r="LYN31" s="250"/>
      <c r="LYO31" s="251"/>
      <c r="LYP31" s="251"/>
      <c r="LYQ31" s="251"/>
      <c r="LYR31" s="251"/>
      <c r="LYS31" s="250"/>
      <c r="LYT31" s="251"/>
      <c r="LYU31" s="251"/>
      <c r="LYV31" s="251"/>
      <c r="LYW31" s="251"/>
      <c r="LYX31" s="250"/>
      <c r="LYY31" s="251"/>
      <c r="LYZ31" s="251"/>
      <c r="LZA31" s="251"/>
      <c r="LZB31" s="251"/>
      <c r="LZC31" s="250"/>
      <c r="LZD31" s="251"/>
      <c r="LZE31" s="251"/>
      <c r="LZF31" s="251"/>
      <c r="LZG31" s="251"/>
      <c r="LZH31" s="250"/>
      <c r="LZI31" s="251"/>
      <c r="LZJ31" s="251"/>
      <c r="LZK31" s="251"/>
      <c r="LZL31" s="251"/>
      <c r="LZM31" s="250"/>
      <c r="LZN31" s="251"/>
      <c r="LZO31" s="251"/>
      <c r="LZP31" s="251"/>
      <c r="LZQ31" s="251"/>
      <c r="LZR31" s="250"/>
      <c r="LZS31" s="251"/>
      <c r="LZT31" s="251"/>
      <c r="LZU31" s="251"/>
      <c r="LZV31" s="251"/>
      <c r="LZW31" s="250"/>
      <c r="LZX31" s="251"/>
      <c r="LZY31" s="251"/>
      <c r="LZZ31" s="251"/>
      <c r="MAA31" s="251"/>
      <c r="MAB31" s="250"/>
      <c r="MAC31" s="251"/>
      <c r="MAD31" s="251"/>
      <c r="MAE31" s="251"/>
      <c r="MAF31" s="251"/>
      <c r="MAG31" s="250"/>
      <c r="MAH31" s="251"/>
      <c r="MAI31" s="251"/>
      <c r="MAJ31" s="251"/>
      <c r="MAK31" s="251"/>
      <c r="MAL31" s="250"/>
      <c r="MAM31" s="251"/>
      <c r="MAN31" s="251"/>
      <c r="MAO31" s="251"/>
      <c r="MAP31" s="251"/>
      <c r="MAQ31" s="250"/>
      <c r="MAR31" s="251"/>
      <c r="MAS31" s="251"/>
      <c r="MAT31" s="251"/>
      <c r="MAU31" s="251"/>
      <c r="MAV31" s="250"/>
      <c r="MAW31" s="251"/>
      <c r="MAX31" s="251"/>
      <c r="MAY31" s="251"/>
      <c r="MAZ31" s="251"/>
      <c r="MBA31" s="250"/>
      <c r="MBB31" s="251"/>
      <c r="MBC31" s="251"/>
      <c r="MBD31" s="251"/>
      <c r="MBE31" s="251"/>
      <c r="MBF31" s="250"/>
      <c r="MBG31" s="251"/>
      <c r="MBH31" s="251"/>
      <c r="MBI31" s="251"/>
      <c r="MBJ31" s="251"/>
      <c r="MBK31" s="250"/>
      <c r="MBL31" s="251"/>
      <c r="MBM31" s="251"/>
      <c r="MBN31" s="251"/>
      <c r="MBO31" s="251"/>
      <c r="MBP31" s="250"/>
      <c r="MBQ31" s="251"/>
      <c r="MBR31" s="251"/>
      <c r="MBS31" s="251"/>
      <c r="MBT31" s="251"/>
      <c r="MBU31" s="250"/>
      <c r="MBV31" s="251"/>
      <c r="MBW31" s="251"/>
      <c r="MBX31" s="251"/>
      <c r="MBY31" s="251"/>
      <c r="MBZ31" s="250"/>
      <c r="MCA31" s="251"/>
      <c r="MCB31" s="251"/>
      <c r="MCC31" s="251"/>
      <c r="MCD31" s="251"/>
      <c r="MCE31" s="250"/>
      <c r="MCF31" s="251"/>
      <c r="MCG31" s="251"/>
      <c r="MCH31" s="251"/>
      <c r="MCI31" s="251"/>
      <c r="MCJ31" s="250"/>
      <c r="MCK31" s="251"/>
      <c r="MCL31" s="251"/>
      <c r="MCM31" s="251"/>
      <c r="MCN31" s="251"/>
      <c r="MCO31" s="250"/>
      <c r="MCP31" s="251"/>
      <c r="MCQ31" s="251"/>
      <c r="MCR31" s="251"/>
      <c r="MCS31" s="251"/>
      <c r="MCT31" s="250"/>
      <c r="MCU31" s="251"/>
      <c r="MCV31" s="251"/>
      <c r="MCW31" s="251"/>
      <c r="MCX31" s="251"/>
      <c r="MCY31" s="250"/>
      <c r="MCZ31" s="251"/>
      <c r="MDA31" s="251"/>
      <c r="MDB31" s="251"/>
      <c r="MDC31" s="251"/>
      <c r="MDD31" s="250"/>
      <c r="MDE31" s="251"/>
      <c r="MDF31" s="251"/>
      <c r="MDG31" s="251"/>
      <c r="MDH31" s="251"/>
      <c r="MDI31" s="250"/>
      <c r="MDJ31" s="251"/>
      <c r="MDK31" s="251"/>
      <c r="MDL31" s="251"/>
      <c r="MDM31" s="251"/>
      <c r="MDN31" s="250"/>
      <c r="MDO31" s="251"/>
      <c r="MDP31" s="251"/>
      <c r="MDQ31" s="251"/>
      <c r="MDR31" s="251"/>
      <c r="MDS31" s="250"/>
      <c r="MDT31" s="251"/>
      <c r="MDU31" s="251"/>
      <c r="MDV31" s="251"/>
      <c r="MDW31" s="251"/>
      <c r="MDX31" s="250"/>
      <c r="MDY31" s="251"/>
      <c r="MDZ31" s="251"/>
      <c r="MEA31" s="251"/>
      <c r="MEB31" s="251"/>
      <c r="MEC31" s="250"/>
      <c r="MED31" s="251"/>
      <c r="MEE31" s="251"/>
      <c r="MEF31" s="251"/>
      <c r="MEG31" s="251"/>
      <c r="MEH31" s="250"/>
      <c r="MEI31" s="251"/>
      <c r="MEJ31" s="251"/>
      <c r="MEK31" s="251"/>
      <c r="MEL31" s="251"/>
      <c r="MEM31" s="250"/>
      <c r="MEN31" s="251"/>
      <c r="MEO31" s="251"/>
      <c r="MEP31" s="251"/>
      <c r="MEQ31" s="251"/>
      <c r="MER31" s="250"/>
      <c r="MES31" s="251"/>
      <c r="MET31" s="251"/>
      <c r="MEU31" s="251"/>
      <c r="MEV31" s="251"/>
      <c r="MEW31" s="250"/>
      <c r="MEX31" s="251"/>
      <c r="MEY31" s="251"/>
      <c r="MEZ31" s="251"/>
      <c r="MFA31" s="251"/>
      <c r="MFB31" s="250"/>
      <c r="MFC31" s="251"/>
      <c r="MFD31" s="251"/>
      <c r="MFE31" s="251"/>
      <c r="MFF31" s="251"/>
      <c r="MFG31" s="250"/>
      <c r="MFH31" s="251"/>
      <c r="MFI31" s="251"/>
      <c r="MFJ31" s="251"/>
      <c r="MFK31" s="251"/>
      <c r="MFL31" s="250"/>
      <c r="MFM31" s="251"/>
      <c r="MFN31" s="251"/>
      <c r="MFO31" s="251"/>
      <c r="MFP31" s="251"/>
      <c r="MFQ31" s="250"/>
      <c r="MFR31" s="251"/>
      <c r="MFS31" s="251"/>
      <c r="MFT31" s="251"/>
      <c r="MFU31" s="251"/>
      <c r="MFV31" s="250"/>
      <c r="MFW31" s="251"/>
      <c r="MFX31" s="251"/>
      <c r="MFY31" s="251"/>
      <c r="MFZ31" s="251"/>
      <c r="MGA31" s="250"/>
      <c r="MGB31" s="251"/>
      <c r="MGC31" s="251"/>
      <c r="MGD31" s="251"/>
      <c r="MGE31" s="251"/>
      <c r="MGF31" s="250"/>
      <c r="MGG31" s="251"/>
      <c r="MGH31" s="251"/>
      <c r="MGI31" s="251"/>
      <c r="MGJ31" s="251"/>
      <c r="MGK31" s="250"/>
      <c r="MGL31" s="251"/>
      <c r="MGM31" s="251"/>
      <c r="MGN31" s="251"/>
      <c r="MGO31" s="251"/>
      <c r="MGP31" s="250"/>
      <c r="MGQ31" s="251"/>
      <c r="MGR31" s="251"/>
      <c r="MGS31" s="251"/>
      <c r="MGT31" s="251"/>
      <c r="MGU31" s="250"/>
      <c r="MGV31" s="251"/>
      <c r="MGW31" s="251"/>
      <c r="MGX31" s="251"/>
      <c r="MGY31" s="251"/>
      <c r="MGZ31" s="250"/>
      <c r="MHA31" s="251"/>
      <c r="MHB31" s="251"/>
      <c r="MHC31" s="251"/>
      <c r="MHD31" s="251"/>
      <c r="MHE31" s="250"/>
      <c r="MHF31" s="251"/>
      <c r="MHG31" s="251"/>
      <c r="MHH31" s="251"/>
      <c r="MHI31" s="251"/>
      <c r="MHJ31" s="250"/>
      <c r="MHK31" s="251"/>
      <c r="MHL31" s="251"/>
      <c r="MHM31" s="251"/>
      <c r="MHN31" s="251"/>
      <c r="MHO31" s="250"/>
      <c r="MHP31" s="251"/>
      <c r="MHQ31" s="251"/>
      <c r="MHR31" s="251"/>
      <c r="MHS31" s="251"/>
      <c r="MHT31" s="250"/>
      <c r="MHU31" s="251"/>
      <c r="MHV31" s="251"/>
      <c r="MHW31" s="251"/>
      <c r="MHX31" s="251"/>
      <c r="MHY31" s="250"/>
      <c r="MHZ31" s="251"/>
      <c r="MIA31" s="251"/>
      <c r="MIB31" s="251"/>
      <c r="MIC31" s="251"/>
      <c r="MID31" s="250"/>
      <c r="MIE31" s="251"/>
      <c r="MIF31" s="251"/>
      <c r="MIG31" s="251"/>
      <c r="MIH31" s="251"/>
      <c r="MII31" s="250"/>
      <c r="MIJ31" s="251"/>
      <c r="MIK31" s="251"/>
      <c r="MIL31" s="251"/>
      <c r="MIM31" s="251"/>
      <c r="MIN31" s="250"/>
      <c r="MIO31" s="251"/>
      <c r="MIP31" s="251"/>
      <c r="MIQ31" s="251"/>
      <c r="MIR31" s="251"/>
      <c r="MIS31" s="250"/>
      <c r="MIT31" s="251"/>
      <c r="MIU31" s="251"/>
      <c r="MIV31" s="251"/>
      <c r="MIW31" s="251"/>
      <c r="MIX31" s="250"/>
      <c r="MIY31" s="251"/>
      <c r="MIZ31" s="251"/>
      <c r="MJA31" s="251"/>
      <c r="MJB31" s="251"/>
      <c r="MJC31" s="250"/>
      <c r="MJD31" s="251"/>
      <c r="MJE31" s="251"/>
      <c r="MJF31" s="251"/>
      <c r="MJG31" s="251"/>
      <c r="MJH31" s="250"/>
      <c r="MJI31" s="251"/>
      <c r="MJJ31" s="251"/>
      <c r="MJK31" s="251"/>
      <c r="MJL31" s="251"/>
      <c r="MJM31" s="250"/>
      <c r="MJN31" s="251"/>
      <c r="MJO31" s="251"/>
      <c r="MJP31" s="251"/>
      <c r="MJQ31" s="251"/>
      <c r="MJR31" s="250"/>
      <c r="MJS31" s="251"/>
      <c r="MJT31" s="251"/>
      <c r="MJU31" s="251"/>
      <c r="MJV31" s="251"/>
      <c r="MJW31" s="250"/>
      <c r="MJX31" s="251"/>
      <c r="MJY31" s="251"/>
      <c r="MJZ31" s="251"/>
      <c r="MKA31" s="251"/>
      <c r="MKB31" s="250"/>
      <c r="MKC31" s="251"/>
      <c r="MKD31" s="251"/>
      <c r="MKE31" s="251"/>
      <c r="MKF31" s="251"/>
      <c r="MKG31" s="250"/>
      <c r="MKH31" s="251"/>
      <c r="MKI31" s="251"/>
      <c r="MKJ31" s="251"/>
      <c r="MKK31" s="251"/>
      <c r="MKL31" s="250"/>
      <c r="MKM31" s="251"/>
      <c r="MKN31" s="251"/>
      <c r="MKO31" s="251"/>
      <c r="MKP31" s="251"/>
      <c r="MKQ31" s="250"/>
      <c r="MKR31" s="251"/>
      <c r="MKS31" s="251"/>
      <c r="MKT31" s="251"/>
      <c r="MKU31" s="251"/>
      <c r="MKV31" s="250"/>
      <c r="MKW31" s="251"/>
      <c r="MKX31" s="251"/>
      <c r="MKY31" s="251"/>
      <c r="MKZ31" s="251"/>
      <c r="MLA31" s="250"/>
      <c r="MLB31" s="251"/>
      <c r="MLC31" s="251"/>
      <c r="MLD31" s="251"/>
      <c r="MLE31" s="251"/>
      <c r="MLF31" s="250"/>
      <c r="MLG31" s="251"/>
      <c r="MLH31" s="251"/>
      <c r="MLI31" s="251"/>
      <c r="MLJ31" s="251"/>
      <c r="MLK31" s="250"/>
      <c r="MLL31" s="251"/>
      <c r="MLM31" s="251"/>
      <c r="MLN31" s="251"/>
      <c r="MLO31" s="251"/>
      <c r="MLP31" s="250"/>
      <c r="MLQ31" s="251"/>
      <c r="MLR31" s="251"/>
      <c r="MLS31" s="251"/>
      <c r="MLT31" s="251"/>
      <c r="MLU31" s="250"/>
      <c r="MLV31" s="251"/>
      <c r="MLW31" s="251"/>
      <c r="MLX31" s="251"/>
      <c r="MLY31" s="251"/>
      <c r="MLZ31" s="250"/>
      <c r="MMA31" s="251"/>
      <c r="MMB31" s="251"/>
      <c r="MMC31" s="251"/>
      <c r="MMD31" s="251"/>
      <c r="MME31" s="250"/>
      <c r="MMF31" s="251"/>
      <c r="MMG31" s="251"/>
      <c r="MMH31" s="251"/>
      <c r="MMI31" s="251"/>
      <c r="MMJ31" s="250"/>
      <c r="MMK31" s="251"/>
      <c r="MML31" s="251"/>
      <c r="MMM31" s="251"/>
      <c r="MMN31" s="251"/>
      <c r="MMO31" s="250"/>
      <c r="MMP31" s="251"/>
      <c r="MMQ31" s="251"/>
      <c r="MMR31" s="251"/>
      <c r="MMS31" s="251"/>
      <c r="MMT31" s="250"/>
      <c r="MMU31" s="251"/>
      <c r="MMV31" s="251"/>
      <c r="MMW31" s="251"/>
      <c r="MMX31" s="251"/>
      <c r="MMY31" s="250"/>
      <c r="MMZ31" s="251"/>
      <c r="MNA31" s="251"/>
      <c r="MNB31" s="251"/>
      <c r="MNC31" s="251"/>
      <c r="MND31" s="250"/>
      <c r="MNE31" s="251"/>
      <c r="MNF31" s="251"/>
      <c r="MNG31" s="251"/>
      <c r="MNH31" s="251"/>
      <c r="MNI31" s="250"/>
      <c r="MNJ31" s="251"/>
      <c r="MNK31" s="251"/>
      <c r="MNL31" s="251"/>
      <c r="MNM31" s="251"/>
      <c r="MNN31" s="250"/>
      <c r="MNO31" s="251"/>
      <c r="MNP31" s="251"/>
      <c r="MNQ31" s="251"/>
      <c r="MNR31" s="251"/>
      <c r="MNS31" s="250"/>
      <c r="MNT31" s="251"/>
      <c r="MNU31" s="251"/>
      <c r="MNV31" s="251"/>
      <c r="MNW31" s="251"/>
      <c r="MNX31" s="250"/>
      <c r="MNY31" s="251"/>
      <c r="MNZ31" s="251"/>
      <c r="MOA31" s="251"/>
      <c r="MOB31" s="251"/>
      <c r="MOC31" s="250"/>
      <c r="MOD31" s="251"/>
      <c r="MOE31" s="251"/>
      <c r="MOF31" s="251"/>
      <c r="MOG31" s="251"/>
      <c r="MOH31" s="250"/>
      <c r="MOI31" s="251"/>
      <c r="MOJ31" s="251"/>
      <c r="MOK31" s="251"/>
      <c r="MOL31" s="251"/>
      <c r="MOM31" s="250"/>
      <c r="MON31" s="251"/>
      <c r="MOO31" s="251"/>
      <c r="MOP31" s="251"/>
      <c r="MOQ31" s="251"/>
      <c r="MOR31" s="250"/>
      <c r="MOS31" s="251"/>
      <c r="MOT31" s="251"/>
      <c r="MOU31" s="251"/>
      <c r="MOV31" s="251"/>
      <c r="MOW31" s="250"/>
      <c r="MOX31" s="251"/>
      <c r="MOY31" s="251"/>
      <c r="MOZ31" s="251"/>
      <c r="MPA31" s="251"/>
      <c r="MPB31" s="250"/>
      <c r="MPC31" s="251"/>
      <c r="MPD31" s="251"/>
      <c r="MPE31" s="251"/>
      <c r="MPF31" s="251"/>
      <c r="MPG31" s="250"/>
      <c r="MPH31" s="251"/>
      <c r="MPI31" s="251"/>
      <c r="MPJ31" s="251"/>
      <c r="MPK31" s="251"/>
      <c r="MPL31" s="250"/>
      <c r="MPM31" s="251"/>
      <c r="MPN31" s="251"/>
      <c r="MPO31" s="251"/>
      <c r="MPP31" s="251"/>
      <c r="MPQ31" s="250"/>
      <c r="MPR31" s="251"/>
      <c r="MPS31" s="251"/>
      <c r="MPT31" s="251"/>
      <c r="MPU31" s="251"/>
      <c r="MPV31" s="250"/>
      <c r="MPW31" s="251"/>
      <c r="MPX31" s="251"/>
      <c r="MPY31" s="251"/>
      <c r="MPZ31" s="251"/>
      <c r="MQA31" s="250"/>
      <c r="MQB31" s="251"/>
      <c r="MQC31" s="251"/>
      <c r="MQD31" s="251"/>
      <c r="MQE31" s="251"/>
      <c r="MQF31" s="250"/>
      <c r="MQG31" s="251"/>
      <c r="MQH31" s="251"/>
      <c r="MQI31" s="251"/>
      <c r="MQJ31" s="251"/>
      <c r="MQK31" s="250"/>
      <c r="MQL31" s="251"/>
      <c r="MQM31" s="251"/>
      <c r="MQN31" s="251"/>
      <c r="MQO31" s="251"/>
      <c r="MQP31" s="250"/>
      <c r="MQQ31" s="251"/>
      <c r="MQR31" s="251"/>
      <c r="MQS31" s="251"/>
      <c r="MQT31" s="251"/>
      <c r="MQU31" s="250"/>
      <c r="MQV31" s="251"/>
      <c r="MQW31" s="251"/>
      <c r="MQX31" s="251"/>
      <c r="MQY31" s="251"/>
      <c r="MQZ31" s="250"/>
      <c r="MRA31" s="251"/>
      <c r="MRB31" s="251"/>
      <c r="MRC31" s="251"/>
      <c r="MRD31" s="251"/>
      <c r="MRE31" s="250"/>
      <c r="MRF31" s="251"/>
      <c r="MRG31" s="251"/>
      <c r="MRH31" s="251"/>
      <c r="MRI31" s="251"/>
      <c r="MRJ31" s="250"/>
      <c r="MRK31" s="251"/>
      <c r="MRL31" s="251"/>
      <c r="MRM31" s="251"/>
      <c r="MRN31" s="251"/>
      <c r="MRO31" s="250"/>
      <c r="MRP31" s="251"/>
      <c r="MRQ31" s="251"/>
      <c r="MRR31" s="251"/>
      <c r="MRS31" s="251"/>
      <c r="MRT31" s="250"/>
      <c r="MRU31" s="251"/>
      <c r="MRV31" s="251"/>
      <c r="MRW31" s="251"/>
      <c r="MRX31" s="251"/>
      <c r="MRY31" s="250"/>
      <c r="MRZ31" s="251"/>
      <c r="MSA31" s="251"/>
      <c r="MSB31" s="251"/>
      <c r="MSC31" s="251"/>
      <c r="MSD31" s="250"/>
      <c r="MSE31" s="251"/>
      <c r="MSF31" s="251"/>
      <c r="MSG31" s="251"/>
      <c r="MSH31" s="251"/>
      <c r="MSI31" s="250"/>
      <c r="MSJ31" s="251"/>
      <c r="MSK31" s="251"/>
      <c r="MSL31" s="251"/>
      <c r="MSM31" s="251"/>
      <c r="MSN31" s="250"/>
      <c r="MSO31" s="251"/>
      <c r="MSP31" s="251"/>
      <c r="MSQ31" s="251"/>
      <c r="MSR31" s="251"/>
      <c r="MSS31" s="250"/>
      <c r="MST31" s="251"/>
      <c r="MSU31" s="251"/>
      <c r="MSV31" s="251"/>
      <c r="MSW31" s="251"/>
      <c r="MSX31" s="250"/>
      <c r="MSY31" s="251"/>
      <c r="MSZ31" s="251"/>
      <c r="MTA31" s="251"/>
      <c r="MTB31" s="251"/>
      <c r="MTC31" s="250"/>
      <c r="MTD31" s="251"/>
      <c r="MTE31" s="251"/>
      <c r="MTF31" s="251"/>
      <c r="MTG31" s="251"/>
      <c r="MTH31" s="250"/>
      <c r="MTI31" s="251"/>
      <c r="MTJ31" s="251"/>
      <c r="MTK31" s="251"/>
      <c r="MTL31" s="251"/>
      <c r="MTM31" s="250"/>
      <c r="MTN31" s="251"/>
      <c r="MTO31" s="251"/>
      <c r="MTP31" s="251"/>
      <c r="MTQ31" s="251"/>
      <c r="MTR31" s="250"/>
      <c r="MTS31" s="251"/>
      <c r="MTT31" s="251"/>
      <c r="MTU31" s="251"/>
      <c r="MTV31" s="251"/>
      <c r="MTW31" s="250"/>
      <c r="MTX31" s="251"/>
      <c r="MTY31" s="251"/>
      <c r="MTZ31" s="251"/>
      <c r="MUA31" s="251"/>
      <c r="MUB31" s="250"/>
      <c r="MUC31" s="251"/>
      <c r="MUD31" s="251"/>
      <c r="MUE31" s="251"/>
      <c r="MUF31" s="251"/>
      <c r="MUG31" s="250"/>
      <c r="MUH31" s="251"/>
      <c r="MUI31" s="251"/>
      <c r="MUJ31" s="251"/>
      <c r="MUK31" s="251"/>
      <c r="MUL31" s="250"/>
      <c r="MUM31" s="251"/>
      <c r="MUN31" s="251"/>
      <c r="MUO31" s="251"/>
      <c r="MUP31" s="251"/>
      <c r="MUQ31" s="250"/>
      <c r="MUR31" s="251"/>
      <c r="MUS31" s="251"/>
      <c r="MUT31" s="251"/>
      <c r="MUU31" s="251"/>
      <c r="MUV31" s="250"/>
      <c r="MUW31" s="251"/>
      <c r="MUX31" s="251"/>
      <c r="MUY31" s="251"/>
      <c r="MUZ31" s="251"/>
      <c r="MVA31" s="250"/>
      <c r="MVB31" s="251"/>
      <c r="MVC31" s="251"/>
      <c r="MVD31" s="251"/>
      <c r="MVE31" s="251"/>
      <c r="MVF31" s="250"/>
      <c r="MVG31" s="251"/>
      <c r="MVH31" s="251"/>
      <c r="MVI31" s="251"/>
      <c r="MVJ31" s="251"/>
      <c r="MVK31" s="250"/>
      <c r="MVL31" s="251"/>
      <c r="MVM31" s="251"/>
      <c r="MVN31" s="251"/>
      <c r="MVO31" s="251"/>
      <c r="MVP31" s="250"/>
      <c r="MVQ31" s="251"/>
      <c r="MVR31" s="251"/>
      <c r="MVS31" s="251"/>
      <c r="MVT31" s="251"/>
      <c r="MVU31" s="250"/>
      <c r="MVV31" s="251"/>
      <c r="MVW31" s="251"/>
      <c r="MVX31" s="251"/>
      <c r="MVY31" s="251"/>
      <c r="MVZ31" s="250"/>
      <c r="MWA31" s="251"/>
      <c r="MWB31" s="251"/>
      <c r="MWC31" s="251"/>
      <c r="MWD31" s="251"/>
      <c r="MWE31" s="250"/>
      <c r="MWF31" s="251"/>
      <c r="MWG31" s="251"/>
      <c r="MWH31" s="251"/>
      <c r="MWI31" s="251"/>
      <c r="MWJ31" s="250"/>
      <c r="MWK31" s="251"/>
      <c r="MWL31" s="251"/>
      <c r="MWM31" s="251"/>
      <c r="MWN31" s="251"/>
      <c r="MWO31" s="250"/>
      <c r="MWP31" s="251"/>
      <c r="MWQ31" s="251"/>
      <c r="MWR31" s="251"/>
      <c r="MWS31" s="251"/>
      <c r="MWT31" s="250"/>
      <c r="MWU31" s="251"/>
      <c r="MWV31" s="251"/>
      <c r="MWW31" s="251"/>
      <c r="MWX31" s="251"/>
      <c r="MWY31" s="250"/>
      <c r="MWZ31" s="251"/>
      <c r="MXA31" s="251"/>
      <c r="MXB31" s="251"/>
      <c r="MXC31" s="251"/>
      <c r="MXD31" s="250"/>
      <c r="MXE31" s="251"/>
      <c r="MXF31" s="251"/>
      <c r="MXG31" s="251"/>
      <c r="MXH31" s="251"/>
      <c r="MXI31" s="250"/>
      <c r="MXJ31" s="251"/>
      <c r="MXK31" s="251"/>
      <c r="MXL31" s="251"/>
      <c r="MXM31" s="251"/>
      <c r="MXN31" s="250"/>
      <c r="MXO31" s="251"/>
      <c r="MXP31" s="251"/>
      <c r="MXQ31" s="251"/>
      <c r="MXR31" s="251"/>
      <c r="MXS31" s="250"/>
      <c r="MXT31" s="251"/>
      <c r="MXU31" s="251"/>
      <c r="MXV31" s="251"/>
      <c r="MXW31" s="251"/>
      <c r="MXX31" s="250"/>
      <c r="MXY31" s="251"/>
      <c r="MXZ31" s="251"/>
      <c r="MYA31" s="251"/>
      <c r="MYB31" s="251"/>
      <c r="MYC31" s="250"/>
      <c r="MYD31" s="251"/>
      <c r="MYE31" s="251"/>
      <c r="MYF31" s="251"/>
      <c r="MYG31" s="251"/>
      <c r="MYH31" s="250"/>
      <c r="MYI31" s="251"/>
      <c r="MYJ31" s="251"/>
      <c r="MYK31" s="251"/>
      <c r="MYL31" s="251"/>
      <c r="MYM31" s="250"/>
      <c r="MYN31" s="251"/>
      <c r="MYO31" s="251"/>
      <c r="MYP31" s="251"/>
      <c r="MYQ31" s="251"/>
      <c r="MYR31" s="250"/>
      <c r="MYS31" s="251"/>
      <c r="MYT31" s="251"/>
      <c r="MYU31" s="251"/>
      <c r="MYV31" s="251"/>
      <c r="MYW31" s="250"/>
      <c r="MYX31" s="251"/>
      <c r="MYY31" s="251"/>
      <c r="MYZ31" s="251"/>
      <c r="MZA31" s="251"/>
      <c r="MZB31" s="250"/>
      <c r="MZC31" s="251"/>
      <c r="MZD31" s="251"/>
      <c r="MZE31" s="251"/>
      <c r="MZF31" s="251"/>
      <c r="MZG31" s="250"/>
      <c r="MZH31" s="251"/>
      <c r="MZI31" s="251"/>
      <c r="MZJ31" s="251"/>
      <c r="MZK31" s="251"/>
      <c r="MZL31" s="250"/>
      <c r="MZM31" s="251"/>
      <c r="MZN31" s="251"/>
      <c r="MZO31" s="251"/>
      <c r="MZP31" s="251"/>
      <c r="MZQ31" s="250"/>
      <c r="MZR31" s="251"/>
      <c r="MZS31" s="251"/>
      <c r="MZT31" s="251"/>
      <c r="MZU31" s="251"/>
      <c r="MZV31" s="250"/>
      <c r="MZW31" s="251"/>
      <c r="MZX31" s="251"/>
      <c r="MZY31" s="251"/>
      <c r="MZZ31" s="251"/>
      <c r="NAA31" s="250"/>
      <c r="NAB31" s="251"/>
      <c r="NAC31" s="251"/>
      <c r="NAD31" s="251"/>
      <c r="NAE31" s="251"/>
      <c r="NAF31" s="250"/>
      <c r="NAG31" s="251"/>
      <c r="NAH31" s="251"/>
      <c r="NAI31" s="251"/>
      <c r="NAJ31" s="251"/>
      <c r="NAK31" s="250"/>
      <c r="NAL31" s="251"/>
      <c r="NAM31" s="251"/>
      <c r="NAN31" s="251"/>
      <c r="NAO31" s="251"/>
      <c r="NAP31" s="250"/>
      <c r="NAQ31" s="251"/>
      <c r="NAR31" s="251"/>
      <c r="NAS31" s="251"/>
      <c r="NAT31" s="251"/>
      <c r="NAU31" s="250"/>
      <c r="NAV31" s="251"/>
      <c r="NAW31" s="251"/>
      <c r="NAX31" s="251"/>
      <c r="NAY31" s="251"/>
      <c r="NAZ31" s="250"/>
      <c r="NBA31" s="251"/>
      <c r="NBB31" s="251"/>
      <c r="NBC31" s="251"/>
      <c r="NBD31" s="251"/>
      <c r="NBE31" s="250"/>
      <c r="NBF31" s="251"/>
      <c r="NBG31" s="251"/>
      <c r="NBH31" s="251"/>
      <c r="NBI31" s="251"/>
      <c r="NBJ31" s="250"/>
      <c r="NBK31" s="251"/>
      <c r="NBL31" s="251"/>
      <c r="NBM31" s="251"/>
      <c r="NBN31" s="251"/>
      <c r="NBO31" s="250"/>
      <c r="NBP31" s="251"/>
      <c r="NBQ31" s="251"/>
      <c r="NBR31" s="251"/>
      <c r="NBS31" s="251"/>
      <c r="NBT31" s="250"/>
      <c r="NBU31" s="251"/>
      <c r="NBV31" s="251"/>
      <c r="NBW31" s="251"/>
      <c r="NBX31" s="251"/>
      <c r="NBY31" s="250"/>
      <c r="NBZ31" s="251"/>
      <c r="NCA31" s="251"/>
      <c r="NCB31" s="251"/>
      <c r="NCC31" s="251"/>
      <c r="NCD31" s="250"/>
      <c r="NCE31" s="251"/>
      <c r="NCF31" s="251"/>
      <c r="NCG31" s="251"/>
      <c r="NCH31" s="251"/>
      <c r="NCI31" s="250"/>
      <c r="NCJ31" s="251"/>
      <c r="NCK31" s="251"/>
      <c r="NCL31" s="251"/>
      <c r="NCM31" s="251"/>
      <c r="NCN31" s="250"/>
      <c r="NCO31" s="251"/>
      <c r="NCP31" s="251"/>
      <c r="NCQ31" s="251"/>
      <c r="NCR31" s="251"/>
      <c r="NCS31" s="250"/>
      <c r="NCT31" s="251"/>
      <c r="NCU31" s="251"/>
      <c r="NCV31" s="251"/>
      <c r="NCW31" s="251"/>
      <c r="NCX31" s="250"/>
      <c r="NCY31" s="251"/>
      <c r="NCZ31" s="251"/>
      <c r="NDA31" s="251"/>
      <c r="NDB31" s="251"/>
      <c r="NDC31" s="250"/>
      <c r="NDD31" s="251"/>
      <c r="NDE31" s="251"/>
      <c r="NDF31" s="251"/>
      <c r="NDG31" s="251"/>
      <c r="NDH31" s="250"/>
      <c r="NDI31" s="251"/>
      <c r="NDJ31" s="251"/>
      <c r="NDK31" s="251"/>
      <c r="NDL31" s="251"/>
      <c r="NDM31" s="250"/>
      <c r="NDN31" s="251"/>
      <c r="NDO31" s="251"/>
      <c r="NDP31" s="251"/>
      <c r="NDQ31" s="251"/>
      <c r="NDR31" s="250"/>
      <c r="NDS31" s="251"/>
      <c r="NDT31" s="251"/>
      <c r="NDU31" s="251"/>
      <c r="NDV31" s="251"/>
      <c r="NDW31" s="250"/>
      <c r="NDX31" s="251"/>
      <c r="NDY31" s="251"/>
      <c r="NDZ31" s="251"/>
      <c r="NEA31" s="251"/>
      <c r="NEB31" s="250"/>
      <c r="NEC31" s="251"/>
      <c r="NED31" s="251"/>
      <c r="NEE31" s="251"/>
      <c r="NEF31" s="251"/>
      <c r="NEG31" s="250"/>
      <c r="NEH31" s="251"/>
      <c r="NEI31" s="251"/>
      <c r="NEJ31" s="251"/>
      <c r="NEK31" s="251"/>
      <c r="NEL31" s="250"/>
      <c r="NEM31" s="251"/>
      <c r="NEN31" s="251"/>
      <c r="NEO31" s="251"/>
      <c r="NEP31" s="251"/>
      <c r="NEQ31" s="250"/>
      <c r="NER31" s="251"/>
      <c r="NES31" s="251"/>
      <c r="NET31" s="251"/>
      <c r="NEU31" s="251"/>
      <c r="NEV31" s="250"/>
      <c r="NEW31" s="251"/>
      <c r="NEX31" s="251"/>
      <c r="NEY31" s="251"/>
      <c r="NEZ31" s="251"/>
      <c r="NFA31" s="250"/>
      <c r="NFB31" s="251"/>
      <c r="NFC31" s="251"/>
      <c r="NFD31" s="251"/>
      <c r="NFE31" s="251"/>
      <c r="NFF31" s="250"/>
      <c r="NFG31" s="251"/>
      <c r="NFH31" s="251"/>
      <c r="NFI31" s="251"/>
      <c r="NFJ31" s="251"/>
      <c r="NFK31" s="250"/>
      <c r="NFL31" s="251"/>
      <c r="NFM31" s="251"/>
      <c r="NFN31" s="251"/>
      <c r="NFO31" s="251"/>
      <c r="NFP31" s="250"/>
      <c r="NFQ31" s="251"/>
      <c r="NFR31" s="251"/>
      <c r="NFS31" s="251"/>
      <c r="NFT31" s="251"/>
      <c r="NFU31" s="250"/>
      <c r="NFV31" s="251"/>
      <c r="NFW31" s="251"/>
      <c r="NFX31" s="251"/>
      <c r="NFY31" s="251"/>
      <c r="NFZ31" s="250"/>
      <c r="NGA31" s="251"/>
      <c r="NGB31" s="251"/>
      <c r="NGC31" s="251"/>
      <c r="NGD31" s="251"/>
      <c r="NGE31" s="250"/>
      <c r="NGF31" s="251"/>
      <c r="NGG31" s="251"/>
      <c r="NGH31" s="251"/>
      <c r="NGI31" s="251"/>
      <c r="NGJ31" s="250"/>
      <c r="NGK31" s="251"/>
      <c r="NGL31" s="251"/>
      <c r="NGM31" s="251"/>
      <c r="NGN31" s="251"/>
      <c r="NGO31" s="250"/>
      <c r="NGP31" s="251"/>
      <c r="NGQ31" s="251"/>
      <c r="NGR31" s="251"/>
      <c r="NGS31" s="251"/>
      <c r="NGT31" s="250"/>
      <c r="NGU31" s="251"/>
      <c r="NGV31" s="251"/>
      <c r="NGW31" s="251"/>
      <c r="NGX31" s="251"/>
      <c r="NGY31" s="250"/>
      <c r="NGZ31" s="251"/>
      <c r="NHA31" s="251"/>
      <c r="NHB31" s="251"/>
      <c r="NHC31" s="251"/>
      <c r="NHD31" s="250"/>
      <c r="NHE31" s="251"/>
      <c r="NHF31" s="251"/>
      <c r="NHG31" s="251"/>
      <c r="NHH31" s="251"/>
      <c r="NHI31" s="250"/>
      <c r="NHJ31" s="251"/>
      <c r="NHK31" s="251"/>
      <c r="NHL31" s="251"/>
      <c r="NHM31" s="251"/>
      <c r="NHN31" s="250"/>
      <c r="NHO31" s="251"/>
      <c r="NHP31" s="251"/>
      <c r="NHQ31" s="251"/>
      <c r="NHR31" s="251"/>
      <c r="NHS31" s="250"/>
      <c r="NHT31" s="251"/>
      <c r="NHU31" s="251"/>
      <c r="NHV31" s="251"/>
      <c r="NHW31" s="251"/>
      <c r="NHX31" s="250"/>
      <c r="NHY31" s="251"/>
      <c r="NHZ31" s="251"/>
      <c r="NIA31" s="251"/>
      <c r="NIB31" s="251"/>
      <c r="NIC31" s="250"/>
      <c r="NID31" s="251"/>
      <c r="NIE31" s="251"/>
      <c r="NIF31" s="251"/>
      <c r="NIG31" s="251"/>
      <c r="NIH31" s="250"/>
      <c r="NII31" s="251"/>
      <c r="NIJ31" s="251"/>
      <c r="NIK31" s="251"/>
      <c r="NIL31" s="251"/>
      <c r="NIM31" s="250"/>
      <c r="NIN31" s="251"/>
      <c r="NIO31" s="251"/>
      <c r="NIP31" s="251"/>
      <c r="NIQ31" s="251"/>
      <c r="NIR31" s="250"/>
      <c r="NIS31" s="251"/>
      <c r="NIT31" s="251"/>
      <c r="NIU31" s="251"/>
      <c r="NIV31" s="251"/>
      <c r="NIW31" s="250"/>
      <c r="NIX31" s="251"/>
      <c r="NIY31" s="251"/>
      <c r="NIZ31" s="251"/>
      <c r="NJA31" s="251"/>
      <c r="NJB31" s="250"/>
      <c r="NJC31" s="251"/>
      <c r="NJD31" s="251"/>
      <c r="NJE31" s="251"/>
      <c r="NJF31" s="251"/>
      <c r="NJG31" s="250"/>
      <c r="NJH31" s="251"/>
      <c r="NJI31" s="251"/>
      <c r="NJJ31" s="251"/>
      <c r="NJK31" s="251"/>
      <c r="NJL31" s="250"/>
      <c r="NJM31" s="251"/>
      <c r="NJN31" s="251"/>
      <c r="NJO31" s="251"/>
      <c r="NJP31" s="251"/>
      <c r="NJQ31" s="250"/>
      <c r="NJR31" s="251"/>
      <c r="NJS31" s="251"/>
      <c r="NJT31" s="251"/>
      <c r="NJU31" s="251"/>
      <c r="NJV31" s="250"/>
      <c r="NJW31" s="251"/>
      <c r="NJX31" s="251"/>
      <c r="NJY31" s="251"/>
      <c r="NJZ31" s="251"/>
      <c r="NKA31" s="250"/>
      <c r="NKB31" s="251"/>
      <c r="NKC31" s="251"/>
      <c r="NKD31" s="251"/>
      <c r="NKE31" s="251"/>
      <c r="NKF31" s="250"/>
      <c r="NKG31" s="251"/>
      <c r="NKH31" s="251"/>
      <c r="NKI31" s="251"/>
      <c r="NKJ31" s="251"/>
      <c r="NKK31" s="250"/>
      <c r="NKL31" s="251"/>
      <c r="NKM31" s="251"/>
      <c r="NKN31" s="251"/>
      <c r="NKO31" s="251"/>
      <c r="NKP31" s="250"/>
      <c r="NKQ31" s="251"/>
      <c r="NKR31" s="251"/>
      <c r="NKS31" s="251"/>
      <c r="NKT31" s="251"/>
      <c r="NKU31" s="250"/>
      <c r="NKV31" s="251"/>
      <c r="NKW31" s="251"/>
      <c r="NKX31" s="251"/>
      <c r="NKY31" s="251"/>
      <c r="NKZ31" s="250"/>
      <c r="NLA31" s="251"/>
      <c r="NLB31" s="251"/>
      <c r="NLC31" s="251"/>
      <c r="NLD31" s="251"/>
      <c r="NLE31" s="250"/>
      <c r="NLF31" s="251"/>
      <c r="NLG31" s="251"/>
      <c r="NLH31" s="251"/>
      <c r="NLI31" s="251"/>
      <c r="NLJ31" s="250"/>
      <c r="NLK31" s="251"/>
      <c r="NLL31" s="251"/>
      <c r="NLM31" s="251"/>
      <c r="NLN31" s="251"/>
      <c r="NLO31" s="250"/>
      <c r="NLP31" s="251"/>
      <c r="NLQ31" s="251"/>
      <c r="NLR31" s="251"/>
      <c r="NLS31" s="251"/>
      <c r="NLT31" s="250"/>
      <c r="NLU31" s="251"/>
      <c r="NLV31" s="251"/>
      <c r="NLW31" s="251"/>
      <c r="NLX31" s="251"/>
      <c r="NLY31" s="250"/>
      <c r="NLZ31" s="251"/>
      <c r="NMA31" s="251"/>
      <c r="NMB31" s="251"/>
      <c r="NMC31" s="251"/>
      <c r="NMD31" s="250"/>
      <c r="NME31" s="251"/>
      <c r="NMF31" s="251"/>
      <c r="NMG31" s="251"/>
      <c r="NMH31" s="251"/>
      <c r="NMI31" s="250"/>
      <c r="NMJ31" s="251"/>
      <c r="NMK31" s="251"/>
      <c r="NML31" s="251"/>
      <c r="NMM31" s="251"/>
      <c r="NMN31" s="250"/>
      <c r="NMO31" s="251"/>
      <c r="NMP31" s="251"/>
      <c r="NMQ31" s="251"/>
      <c r="NMR31" s="251"/>
      <c r="NMS31" s="250"/>
      <c r="NMT31" s="251"/>
      <c r="NMU31" s="251"/>
      <c r="NMV31" s="251"/>
      <c r="NMW31" s="251"/>
      <c r="NMX31" s="250"/>
      <c r="NMY31" s="251"/>
      <c r="NMZ31" s="251"/>
      <c r="NNA31" s="251"/>
      <c r="NNB31" s="251"/>
      <c r="NNC31" s="250"/>
      <c r="NND31" s="251"/>
      <c r="NNE31" s="251"/>
      <c r="NNF31" s="251"/>
      <c r="NNG31" s="251"/>
      <c r="NNH31" s="250"/>
      <c r="NNI31" s="251"/>
      <c r="NNJ31" s="251"/>
      <c r="NNK31" s="251"/>
      <c r="NNL31" s="251"/>
      <c r="NNM31" s="250"/>
      <c r="NNN31" s="251"/>
      <c r="NNO31" s="251"/>
      <c r="NNP31" s="251"/>
      <c r="NNQ31" s="251"/>
      <c r="NNR31" s="250"/>
      <c r="NNS31" s="251"/>
      <c r="NNT31" s="251"/>
      <c r="NNU31" s="251"/>
      <c r="NNV31" s="251"/>
      <c r="NNW31" s="250"/>
      <c r="NNX31" s="251"/>
      <c r="NNY31" s="251"/>
      <c r="NNZ31" s="251"/>
      <c r="NOA31" s="251"/>
      <c r="NOB31" s="250"/>
      <c r="NOC31" s="251"/>
      <c r="NOD31" s="251"/>
      <c r="NOE31" s="251"/>
      <c r="NOF31" s="251"/>
      <c r="NOG31" s="250"/>
      <c r="NOH31" s="251"/>
      <c r="NOI31" s="251"/>
      <c r="NOJ31" s="251"/>
      <c r="NOK31" s="251"/>
      <c r="NOL31" s="250"/>
      <c r="NOM31" s="251"/>
      <c r="NON31" s="251"/>
      <c r="NOO31" s="251"/>
      <c r="NOP31" s="251"/>
      <c r="NOQ31" s="250"/>
      <c r="NOR31" s="251"/>
      <c r="NOS31" s="251"/>
      <c r="NOT31" s="251"/>
      <c r="NOU31" s="251"/>
      <c r="NOV31" s="250"/>
      <c r="NOW31" s="251"/>
      <c r="NOX31" s="251"/>
      <c r="NOY31" s="251"/>
      <c r="NOZ31" s="251"/>
      <c r="NPA31" s="250"/>
      <c r="NPB31" s="251"/>
      <c r="NPC31" s="251"/>
      <c r="NPD31" s="251"/>
      <c r="NPE31" s="251"/>
      <c r="NPF31" s="250"/>
      <c r="NPG31" s="251"/>
      <c r="NPH31" s="251"/>
      <c r="NPI31" s="251"/>
      <c r="NPJ31" s="251"/>
      <c r="NPK31" s="250"/>
      <c r="NPL31" s="251"/>
      <c r="NPM31" s="251"/>
      <c r="NPN31" s="251"/>
      <c r="NPO31" s="251"/>
      <c r="NPP31" s="250"/>
      <c r="NPQ31" s="251"/>
      <c r="NPR31" s="251"/>
      <c r="NPS31" s="251"/>
      <c r="NPT31" s="251"/>
      <c r="NPU31" s="250"/>
      <c r="NPV31" s="251"/>
      <c r="NPW31" s="251"/>
      <c r="NPX31" s="251"/>
      <c r="NPY31" s="251"/>
      <c r="NPZ31" s="250"/>
      <c r="NQA31" s="251"/>
      <c r="NQB31" s="251"/>
      <c r="NQC31" s="251"/>
      <c r="NQD31" s="251"/>
      <c r="NQE31" s="250"/>
      <c r="NQF31" s="251"/>
      <c r="NQG31" s="251"/>
      <c r="NQH31" s="251"/>
      <c r="NQI31" s="251"/>
      <c r="NQJ31" s="250"/>
      <c r="NQK31" s="251"/>
      <c r="NQL31" s="251"/>
      <c r="NQM31" s="251"/>
      <c r="NQN31" s="251"/>
      <c r="NQO31" s="250"/>
      <c r="NQP31" s="251"/>
      <c r="NQQ31" s="251"/>
      <c r="NQR31" s="251"/>
      <c r="NQS31" s="251"/>
      <c r="NQT31" s="250"/>
      <c r="NQU31" s="251"/>
      <c r="NQV31" s="251"/>
      <c r="NQW31" s="251"/>
      <c r="NQX31" s="251"/>
      <c r="NQY31" s="250"/>
      <c r="NQZ31" s="251"/>
      <c r="NRA31" s="251"/>
      <c r="NRB31" s="251"/>
      <c r="NRC31" s="251"/>
      <c r="NRD31" s="250"/>
      <c r="NRE31" s="251"/>
      <c r="NRF31" s="251"/>
      <c r="NRG31" s="251"/>
      <c r="NRH31" s="251"/>
      <c r="NRI31" s="250"/>
      <c r="NRJ31" s="251"/>
      <c r="NRK31" s="251"/>
      <c r="NRL31" s="251"/>
      <c r="NRM31" s="251"/>
      <c r="NRN31" s="250"/>
      <c r="NRO31" s="251"/>
      <c r="NRP31" s="251"/>
      <c r="NRQ31" s="251"/>
      <c r="NRR31" s="251"/>
      <c r="NRS31" s="250"/>
      <c r="NRT31" s="251"/>
      <c r="NRU31" s="251"/>
      <c r="NRV31" s="251"/>
      <c r="NRW31" s="251"/>
      <c r="NRX31" s="250"/>
      <c r="NRY31" s="251"/>
      <c r="NRZ31" s="251"/>
      <c r="NSA31" s="251"/>
      <c r="NSB31" s="251"/>
      <c r="NSC31" s="250"/>
      <c r="NSD31" s="251"/>
      <c r="NSE31" s="251"/>
      <c r="NSF31" s="251"/>
      <c r="NSG31" s="251"/>
      <c r="NSH31" s="250"/>
      <c r="NSI31" s="251"/>
      <c r="NSJ31" s="251"/>
      <c r="NSK31" s="251"/>
      <c r="NSL31" s="251"/>
      <c r="NSM31" s="250"/>
      <c r="NSN31" s="251"/>
      <c r="NSO31" s="251"/>
      <c r="NSP31" s="251"/>
      <c r="NSQ31" s="251"/>
      <c r="NSR31" s="250"/>
      <c r="NSS31" s="251"/>
      <c r="NST31" s="251"/>
      <c r="NSU31" s="251"/>
      <c r="NSV31" s="251"/>
      <c r="NSW31" s="250"/>
      <c r="NSX31" s="251"/>
      <c r="NSY31" s="251"/>
      <c r="NSZ31" s="251"/>
      <c r="NTA31" s="251"/>
      <c r="NTB31" s="250"/>
      <c r="NTC31" s="251"/>
      <c r="NTD31" s="251"/>
      <c r="NTE31" s="251"/>
      <c r="NTF31" s="251"/>
      <c r="NTG31" s="250"/>
      <c r="NTH31" s="251"/>
      <c r="NTI31" s="251"/>
      <c r="NTJ31" s="251"/>
      <c r="NTK31" s="251"/>
      <c r="NTL31" s="250"/>
      <c r="NTM31" s="251"/>
      <c r="NTN31" s="251"/>
      <c r="NTO31" s="251"/>
      <c r="NTP31" s="251"/>
      <c r="NTQ31" s="250"/>
      <c r="NTR31" s="251"/>
      <c r="NTS31" s="251"/>
      <c r="NTT31" s="251"/>
      <c r="NTU31" s="251"/>
      <c r="NTV31" s="250"/>
      <c r="NTW31" s="251"/>
      <c r="NTX31" s="251"/>
      <c r="NTY31" s="251"/>
      <c r="NTZ31" s="251"/>
      <c r="NUA31" s="250"/>
      <c r="NUB31" s="251"/>
      <c r="NUC31" s="251"/>
      <c r="NUD31" s="251"/>
      <c r="NUE31" s="251"/>
      <c r="NUF31" s="250"/>
      <c r="NUG31" s="251"/>
      <c r="NUH31" s="251"/>
      <c r="NUI31" s="251"/>
      <c r="NUJ31" s="251"/>
      <c r="NUK31" s="250"/>
      <c r="NUL31" s="251"/>
      <c r="NUM31" s="251"/>
      <c r="NUN31" s="251"/>
      <c r="NUO31" s="251"/>
      <c r="NUP31" s="250"/>
      <c r="NUQ31" s="251"/>
      <c r="NUR31" s="251"/>
      <c r="NUS31" s="251"/>
      <c r="NUT31" s="251"/>
      <c r="NUU31" s="250"/>
      <c r="NUV31" s="251"/>
      <c r="NUW31" s="251"/>
      <c r="NUX31" s="251"/>
      <c r="NUY31" s="251"/>
      <c r="NUZ31" s="250"/>
      <c r="NVA31" s="251"/>
      <c r="NVB31" s="251"/>
      <c r="NVC31" s="251"/>
      <c r="NVD31" s="251"/>
      <c r="NVE31" s="250"/>
      <c r="NVF31" s="251"/>
      <c r="NVG31" s="251"/>
      <c r="NVH31" s="251"/>
      <c r="NVI31" s="251"/>
      <c r="NVJ31" s="250"/>
      <c r="NVK31" s="251"/>
      <c r="NVL31" s="251"/>
      <c r="NVM31" s="251"/>
      <c r="NVN31" s="251"/>
      <c r="NVO31" s="250"/>
      <c r="NVP31" s="251"/>
      <c r="NVQ31" s="251"/>
      <c r="NVR31" s="251"/>
      <c r="NVS31" s="251"/>
      <c r="NVT31" s="250"/>
      <c r="NVU31" s="251"/>
      <c r="NVV31" s="251"/>
      <c r="NVW31" s="251"/>
      <c r="NVX31" s="251"/>
      <c r="NVY31" s="250"/>
      <c r="NVZ31" s="251"/>
      <c r="NWA31" s="251"/>
      <c r="NWB31" s="251"/>
      <c r="NWC31" s="251"/>
      <c r="NWD31" s="250"/>
      <c r="NWE31" s="251"/>
      <c r="NWF31" s="251"/>
      <c r="NWG31" s="251"/>
      <c r="NWH31" s="251"/>
      <c r="NWI31" s="250"/>
      <c r="NWJ31" s="251"/>
      <c r="NWK31" s="251"/>
      <c r="NWL31" s="251"/>
      <c r="NWM31" s="251"/>
      <c r="NWN31" s="250"/>
      <c r="NWO31" s="251"/>
      <c r="NWP31" s="251"/>
      <c r="NWQ31" s="251"/>
      <c r="NWR31" s="251"/>
      <c r="NWS31" s="250"/>
      <c r="NWT31" s="251"/>
      <c r="NWU31" s="251"/>
      <c r="NWV31" s="251"/>
      <c r="NWW31" s="251"/>
      <c r="NWX31" s="250"/>
      <c r="NWY31" s="251"/>
      <c r="NWZ31" s="251"/>
      <c r="NXA31" s="251"/>
      <c r="NXB31" s="251"/>
      <c r="NXC31" s="250"/>
      <c r="NXD31" s="251"/>
      <c r="NXE31" s="251"/>
      <c r="NXF31" s="251"/>
      <c r="NXG31" s="251"/>
      <c r="NXH31" s="250"/>
      <c r="NXI31" s="251"/>
      <c r="NXJ31" s="251"/>
      <c r="NXK31" s="251"/>
      <c r="NXL31" s="251"/>
      <c r="NXM31" s="250"/>
      <c r="NXN31" s="251"/>
      <c r="NXO31" s="251"/>
      <c r="NXP31" s="251"/>
      <c r="NXQ31" s="251"/>
      <c r="NXR31" s="250"/>
      <c r="NXS31" s="251"/>
      <c r="NXT31" s="251"/>
      <c r="NXU31" s="251"/>
      <c r="NXV31" s="251"/>
      <c r="NXW31" s="250"/>
      <c r="NXX31" s="251"/>
      <c r="NXY31" s="251"/>
      <c r="NXZ31" s="251"/>
      <c r="NYA31" s="251"/>
      <c r="NYB31" s="250"/>
      <c r="NYC31" s="251"/>
      <c r="NYD31" s="251"/>
      <c r="NYE31" s="251"/>
      <c r="NYF31" s="251"/>
      <c r="NYG31" s="250"/>
      <c r="NYH31" s="251"/>
      <c r="NYI31" s="251"/>
      <c r="NYJ31" s="251"/>
      <c r="NYK31" s="251"/>
      <c r="NYL31" s="250"/>
      <c r="NYM31" s="251"/>
      <c r="NYN31" s="251"/>
      <c r="NYO31" s="251"/>
      <c r="NYP31" s="251"/>
      <c r="NYQ31" s="250"/>
      <c r="NYR31" s="251"/>
      <c r="NYS31" s="251"/>
      <c r="NYT31" s="251"/>
      <c r="NYU31" s="251"/>
      <c r="NYV31" s="250"/>
      <c r="NYW31" s="251"/>
      <c r="NYX31" s="251"/>
      <c r="NYY31" s="251"/>
      <c r="NYZ31" s="251"/>
      <c r="NZA31" s="250"/>
      <c r="NZB31" s="251"/>
      <c r="NZC31" s="251"/>
      <c r="NZD31" s="251"/>
      <c r="NZE31" s="251"/>
      <c r="NZF31" s="250"/>
      <c r="NZG31" s="251"/>
      <c r="NZH31" s="251"/>
      <c r="NZI31" s="251"/>
      <c r="NZJ31" s="251"/>
      <c r="NZK31" s="250"/>
      <c r="NZL31" s="251"/>
      <c r="NZM31" s="251"/>
      <c r="NZN31" s="251"/>
      <c r="NZO31" s="251"/>
      <c r="NZP31" s="250"/>
      <c r="NZQ31" s="251"/>
      <c r="NZR31" s="251"/>
      <c r="NZS31" s="251"/>
      <c r="NZT31" s="251"/>
      <c r="NZU31" s="250"/>
      <c r="NZV31" s="251"/>
      <c r="NZW31" s="251"/>
      <c r="NZX31" s="251"/>
      <c r="NZY31" s="251"/>
      <c r="NZZ31" s="250"/>
      <c r="OAA31" s="251"/>
      <c r="OAB31" s="251"/>
      <c r="OAC31" s="251"/>
      <c r="OAD31" s="251"/>
      <c r="OAE31" s="250"/>
      <c r="OAF31" s="251"/>
      <c r="OAG31" s="251"/>
      <c r="OAH31" s="251"/>
      <c r="OAI31" s="251"/>
      <c r="OAJ31" s="250"/>
      <c r="OAK31" s="251"/>
      <c r="OAL31" s="251"/>
      <c r="OAM31" s="251"/>
      <c r="OAN31" s="251"/>
      <c r="OAO31" s="250"/>
      <c r="OAP31" s="251"/>
      <c r="OAQ31" s="251"/>
      <c r="OAR31" s="251"/>
      <c r="OAS31" s="251"/>
      <c r="OAT31" s="250"/>
      <c r="OAU31" s="251"/>
      <c r="OAV31" s="251"/>
      <c r="OAW31" s="251"/>
      <c r="OAX31" s="251"/>
      <c r="OAY31" s="250"/>
      <c r="OAZ31" s="251"/>
      <c r="OBA31" s="251"/>
      <c r="OBB31" s="251"/>
      <c r="OBC31" s="251"/>
      <c r="OBD31" s="250"/>
      <c r="OBE31" s="251"/>
      <c r="OBF31" s="251"/>
      <c r="OBG31" s="251"/>
      <c r="OBH31" s="251"/>
      <c r="OBI31" s="250"/>
      <c r="OBJ31" s="251"/>
      <c r="OBK31" s="251"/>
      <c r="OBL31" s="251"/>
      <c r="OBM31" s="251"/>
      <c r="OBN31" s="250"/>
      <c r="OBO31" s="251"/>
      <c r="OBP31" s="251"/>
      <c r="OBQ31" s="251"/>
      <c r="OBR31" s="251"/>
      <c r="OBS31" s="250"/>
      <c r="OBT31" s="251"/>
      <c r="OBU31" s="251"/>
      <c r="OBV31" s="251"/>
      <c r="OBW31" s="251"/>
      <c r="OBX31" s="250"/>
      <c r="OBY31" s="251"/>
      <c r="OBZ31" s="251"/>
      <c r="OCA31" s="251"/>
      <c r="OCB31" s="251"/>
      <c r="OCC31" s="250"/>
      <c r="OCD31" s="251"/>
      <c r="OCE31" s="251"/>
      <c r="OCF31" s="251"/>
      <c r="OCG31" s="251"/>
      <c r="OCH31" s="250"/>
      <c r="OCI31" s="251"/>
      <c r="OCJ31" s="251"/>
      <c r="OCK31" s="251"/>
      <c r="OCL31" s="251"/>
      <c r="OCM31" s="250"/>
      <c r="OCN31" s="251"/>
      <c r="OCO31" s="251"/>
      <c r="OCP31" s="251"/>
      <c r="OCQ31" s="251"/>
      <c r="OCR31" s="250"/>
      <c r="OCS31" s="251"/>
      <c r="OCT31" s="251"/>
      <c r="OCU31" s="251"/>
      <c r="OCV31" s="251"/>
      <c r="OCW31" s="250"/>
      <c r="OCX31" s="251"/>
      <c r="OCY31" s="251"/>
      <c r="OCZ31" s="251"/>
      <c r="ODA31" s="251"/>
      <c r="ODB31" s="250"/>
      <c r="ODC31" s="251"/>
      <c r="ODD31" s="251"/>
      <c r="ODE31" s="251"/>
      <c r="ODF31" s="251"/>
      <c r="ODG31" s="250"/>
      <c r="ODH31" s="251"/>
      <c r="ODI31" s="251"/>
      <c r="ODJ31" s="251"/>
      <c r="ODK31" s="251"/>
      <c r="ODL31" s="250"/>
      <c r="ODM31" s="251"/>
      <c r="ODN31" s="251"/>
      <c r="ODO31" s="251"/>
      <c r="ODP31" s="251"/>
      <c r="ODQ31" s="250"/>
      <c r="ODR31" s="251"/>
      <c r="ODS31" s="251"/>
      <c r="ODT31" s="251"/>
      <c r="ODU31" s="251"/>
      <c r="ODV31" s="250"/>
      <c r="ODW31" s="251"/>
      <c r="ODX31" s="251"/>
      <c r="ODY31" s="251"/>
      <c r="ODZ31" s="251"/>
      <c r="OEA31" s="250"/>
      <c r="OEB31" s="251"/>
      <c r="OEC31" s="251"/>
      <c r="OED31" s="251"/>
      <c r="OEE31" s="251"/>
      <c r="OEF31" s="250"/>
      <c r="OEG31" s="251"/>
      <c r="OEH31" s="251"/>
      <c r="OEI31" s="251"/>
      <c r="OEJ31" s="251"/>
      <c r="OEK31" s="250"/>
      <c r="OEL31" s="251"/>
      <c r="OEM31" s="251"/>
      <c r="OEN31" s="251"/>
      <c r="OEO31" s="251"/>
      <c r="OEP31" s="250"/>
      <c r="OEQ31" s="251"/>
      <c r="OER31" s="251"/>
      <c r="OES31" s="251"/>
      <c r="OET31" s="251"/>
      <c r="OEU31" s="250"/>
      <c r="OEV31" s="251"/>
      <c r="OEW31" s="251"/>
      <c r="OEX31" s="251"/>
      <c r="OEY31" s="251"/>
      <c r="OEZ31" s="250"/>
      <c r="OFA31" s="251"/>
      <c r="OFB31" s="251"/>
      <c r="OFC31" s="251"/>
      <c r="OFD31" s="251"/>
      <c r="OFE31" s="250"/>
      <c r="OFF31" s="251"/>
      <c r="OFG31" s="251"/>
      <c r="OFH31" s="251"/>
      <c r="OFI31" s="251"/>
      <c r="OFJ31" s="250"/>
      <c r="OFK31" s="251"/>
      <c r="OFL31" s="251"/>
      <c r="OFM31" s="251"/>
      <c r="OFN31" s="251"/>
      <c r="OFO31" s="250"/>
      <c r="OFP31" s="251"/>
      <c r="OFQ31" s="251"/>
      <c r="OFR31" s="251"/>
      <c r="OFS31" s="251"/>
      <c r="OFT31" s="250"/>
      <c r="OFU31" s="251"/>
      <c r="OFV31" s="251"/>
      <c r="OFW31" s="251"/>
      <c r="OFX31" s="251"/>
      <c r="OFY31" s="250"/>
      <c r="OFZ31" s="251"/>
      <c r="OGA31" s="251"/>
      <c r="OGB31" s="251"/>
      <c r="OGC31" s="251"/>
      <c r="OGD31" s="250"/>
      <c r="OGE31" s="251"/>
      <c r="OGF31" s="251"/>
      <c r="OGG31" s="251"/>
      <c r="OGH31" s="251"/>
      <c r="OGI31" s="250"/>
      <c r="OGJ31" s="251"/>
      <c r="OGK31" s="251"/>
      <c r="OGL31" s="251"/>
      <c r="OGM31" s="251"/>
      <c r="OGN31" s="250"/>
      <c r="OGO31" s="251"/>
      <c r="OGP31" s="251"/>
      <c r="OGQ31" s="251"/>
      <c r="OGR31" s="251"/>
      <c r="OGS31" s="250"/>
      <c r="OGT31" s="251"/>
      <c r="OGU31" s="251"/>
      <c r="OGV31" s="251"/>
      <c r="OGW31" s="251"/>
      <c r="OGX31" s="250"/>
      <c r="OGY31" s="251"/>
      <c r="OGZ31" s="251"/>
      <c r="OHA31" s="251"/>
      <c r="OHB31" s="251"/>
      <c r="OHC31" s="250"/>
      <c r="OHD31" s="251"/>
      <c r="OHE31" s="251"/>
      <c r="OHF31" s="251"/>
      <c r="OHG31" s="251"/>
      <c r="OHH31" s="250"/>
      <c r="OHI31" s="251"/>
      <c r="OHJ31" s="251"/>
      <c r="OHK31" s="251"/>
      <c r="OHL31" s="251"/>
      <c r="OHM31" s="250"/>
      <c r="OHN31" s="251"/>
      <c r="OHO31" s="251"/>
      <c r="OHP31" s="251"/>
      <c r="OHQ31" s="251"/>
      <c r="OHR31" s="250"/>
      <c r="OHS31" s="251"/>
      <c r="OHT31" s="251"/>
      <c r="OHU31" s="251"/>
      <c r="OHV31" s="251"/>
      <c r="OHW31" s="250"/>
      <c r="OHX31" s="251"/>
      <c r="OHY31" s="251"/>
      <c r="OHZ31" s="251"/>
      <c r="OIA31" s="251"/>
      <c r="OIB31" s="250"/>
      <c r="OIC31" s="251"/>
      <c r="OID31" s="251"/>
      <c r="OIE31" s="251"/>
      <c r="OIF31" s="251"/>
      <c r="OIG31" s="250"/>
      <c r="OIH31" s="251"/>
      <c r="OII31" s="251"/>
      <c r="OIJ31" s="251"/>
      <c r="OIK31" s="251"/>
      <c r="OIL31" s="250"/>
      <c r="OIM31" s="251"/>
      <c r="OIN31" s="251"/>
      <c r="OIO31" s="251"/>
      <c r="OIP31" s="251"/>
      <c r="OIQ31" s="250"/>
      <c r="OIR31" s="251"/>
      <c r="OIS31" s="251"/>
      <c r="OIT31" s="251"/>
      <c r="OIU31" s="251"/>
      <c r="OIV31" s="250"/>
      <c r="OIW31" s="251"/>
      <c r="OIX31" s="251"/>
      <c r="OIY31" s="251"/>
      <c r="OIZ31" s="251"/>
      <c r="OJA31" s="250"/>
      <c r="OJB31" s="251"/>
      <c r="OJC31" s="251"/>
      <c r="OJD31" s="251"/>
      <c r="OJE31" s="251"/>
      <c r="OJF31" s="250"/>
      <c r="OJG31" s="251"/>
      <c r="OJH31" s="251"/>
      <c r="OJI31" s="251"/>
      <c r="OJJ31" s="251"/>
      <c r="OJK31" s="250"/>
      <c r="OJL31" s="251"/>
      <c r="OJM31" s="251"/>
      <c r="OJN31" s="251"/>
      <c r="OJO31" s="251"/>
      <c r="OJP31" s="250"/>
      <c r="OJQ31" s="251"/>
      <c r="OJR31" s="251"/>
      <c r="OJS31" s="251"/>
      <c r="OJT31" s="251"/>
      <c r="OJU31" s="250"/>
      <c r="OJV31" s="251"/>
      <c r="OJW31" s="251"/>
      <c r="OJX31" s="251"/>
      <c r="OJY31" s="251"/>
      <c r="OJZ31" s="250"/>
      <c r="OKA31" s="251"/>
      <c r="OKB31" s="251"/>
      <c r="OKC31" s="251"/>
      <c r="OKD31" s="251"/>
      <c r="OKE31" s="250"/>
      <c r="OKF31" s="251"/>
      <c r="OKG31" s="251"/>
      <c r="OKH31" s="251"/>
      <c r="OKI31" s="251"/>
      <c r="OKJ31" s="250"/>
      <c r="OKK31" s="251"/>
      <c r="OKL31" s="251"/>
      <c r="OKM31" s="251"/>
      <c r="OKN31" s="251"/>
      <c r="OKO31" s="250"/>
      <c r="OKP31" s="251"/>
      <c r="OKQ31" s="251"/>
      <c r="OKR31" s="251"/>
      <c r="OKS31" s="251"/>
      <c r="OKT31" s="250"/>
      <c r="OKU31" s="251"/>
      <c r="OKV31" s="251"/>
      <c r="OKW31" s="251"/>
      <c r="OKX31" s="251"/>
      <c r="OKY31" s="250"/>
      <c r="OKZ31" s="251"/>
      <c r="OLA31" s="251"/>
      <c r="OLB31" s="251"/>
      <c r="OLC31" s="251"/>
      <c r="OLD31" s="250"/>
      <c r="OLE31" s="251"/>
      <c r="OLF31" s="251"/>
      <c r="OLG31" s="251"/>
      <c r="OLH31" s="251"/>
      <c r="OLI31" s="250"/>
      <c r="OLJ31" s="251"/>
      <c r="OLK31" s="251"/>
      <c r="OLL31" s="251"/>
      <c r="OLM31" s="251"/>
      <c r="OLN31" s="250"/>
      <c r="OLO31" s="251"/>
      <c r="OLP31" s="251"/>
      <c r="OLQ31" s="251"/>
      <c r="OLR31" s="251"/>
      <c r="OLS31" s="250"/>
      <c r="OLT31" s="251"/>
      <c r="OLU31" s="251"/>
      <c r="OLV31" s="251"/>
      <c r="OLW31" s="251"/>
      <c r="OLX31" s="250"/>
      <c r="OLY31" s="251"/>
      <c r="OLZ31" s="251"/>
      <c r="OMA31" s="251"/>
      <c r="OMB31" s="251"/>
      <c r="OMC31" s="250"/>
      <c r="OMD31" s="251"/>
      <c r="OME31" s="251"/>
      <c r="OMF31" s="251"/>
      <c r="OMG31" s="251"/>
      <c r="OMH31" s="250"/>
      <c r="OMI31" s="251"/>
      <c r="OMJ31" s="251"/>
      <c r="OMK31" s="251"/>
      <c r="OML31" s="251"/>
      <c r="OMM31" s="250"/>
      <c r="OMN31" s="251"/>
      <c r="OMO31" s="251"/>
      <c r="OMP31" s="251"/>
      <c r="OMQ31" s="251"/>
      <c r="OMR31" s="250"/>
      <c r="OMS31" s="251"/>
      <c r="OMT31" s="251"/>
      <c r="OMU31" s="251"/>
      <c r="OMV31" s="251"/>
      <c r="OMW31" s="250"/>
      <c r="OMX31" s="251"/>
      <c r="OMY31" s="251"/>
      <c r="OMZ31" s="251"/>
      <c r="ONA31" s="251"/>
      <c r="ONB31" s="250"/>
      <c r="ONC31" s="251"/>
      <c r="OND31" s="251"/>
      <c r="ONE31" s="251"/>
      <c r="ONF31" s="251"/>
      <c r="ONG31" s="250"/>
      <c r="ONH31" s="251"/>
      <c r="ONI31" s="251"/>
      <c r="ONJ31" s="251"/>
      <c r="ONK31" s="251"/>
      <c r="ONL31" s="250"/>
      <c r="ONM31" s="251"/>
      <c r="ONN31" s="251"/>
      <c r="ONO31" s="251"/>
      <c r="ONP31" s="251"/>
      <c r="ONQ31" s="250"/>
      <c r="ONR31" s="251"/>
      <c r="ONS31" s="251"/>
      <c r="ONT31" s="251"/>
      <c r="ONU31" s="251"/>
      <c r="ONV31" s="250"/>
      <c r="ONW31" s="251"/>
      <c r="ONX31" s="251"/>
      <c r="ONY31" s="251"/>
      <c r="ONZ31" s="251"/>
      <c r="OOA31" s="250"/>
      <c r="OOB31" s="251"/>
      <c r="OOC31" s="251"/>
      <c r="OOD31" s="251"/>
      <c r="OOE31" s="251"/>
      <c r="OOF31" s="250"/>
      <c r="OOG31" s="251"/>
      <c r="OOH31" s="251"/>
      <c r="OOI31" s="251"/>
      <c r="OOJ31" s="251"/>
      <c r="OOK31" s="250"/>
      <c r="OOL31" s="251"/>
      <c r="OOM31" s="251"/>
      <c r="OON31" s="251"/>
      <c r="OOO31" s="251"/>
      <c r="OOP31" s="250"/>
      <c r="OOQ31" s="251"/>
      <c r="OOR31" s="251"/>
      <c r="OOS31" s="251"/>
      <c r="OOT31" s="251"/>
      <c r="OOU31" s="250"/>
      <c r="OOV31" s="251"/>
      <c r="OOW31" s="251"/>
      <c r="OOX31" s="251"/>
      <c r="OOY31" s="251"/>
      <c r="OOZ31" s="250"/>
      <c r="OPA31" s="251"/>
      <c r="OPB31" s="251"/>
      <c r="OPC31" s="251"/>
      <c r="OPD31" s="251"/>
      <c r="OPE31" s="250"/>
      <c r="OPF31" s="251"/>
      <c r="OPG31" s="251"/>
      <c r="OPH31" s="251"/>
      <c r="OPI31" s="251"/>
      <c r="OPJ31" s="250"/>
      <c r="OPK31" s="251"/>
      <c r="OPL31" s="251"/>
      <c r="OPM31" s="251"/>
      <c r="OPN31" s="251"/>
      <c r="OPO31" s="250"/>
      <c r="OPP31" s="251"/>
      <c r="OPQ31" s="251"/>
      <c r="OPR31" s="251"/>
      <c r="OPS31" s="251"/>
      <c r="OPT31" s="250"/>
      <c r="OPU31" s="251"/>
      <c r="OPV31" s="251"/>
      <c r="OPW31" s="251"/>
      <c r="OPX31" s="251"/>
      <c r="OPY31" s="250"/>
      <c r="OPZ31" s="251"/>
      <c r="OQA31" s="251"/>
      <c r="OQB31" s="251"/>
      <c r="OQC31" s="251"/>
      <c r="OQD31" s="250"/>
      <c r="OQE31" s="251"/>
      <c r="OQF31" s="251"/>
      <c r="OQG31" s="251"/>
      <c r="OQH31" s="251"/>
      <c r="OQI31" s="250"/>
      <c r="OQJ31" s="251"/>
      <c r="OQK31" s="251"/>
      <c r="OQL31" s="251"/>
      <c r="OQM31" s="251"/>
      <c r="OQN31" s="250"/>
      <c r="OQO31" s="251"/>
      <c r="OQP31" s="251"/>
      <c r="OQQ31" s="251"/>
      <c r="OQR31" s="251"/>
      <c r="OQS31" s="250"/>
      <c r="OQT31" s="251"/>
      <c r="OQU31" s="251"/>
      <c r="OQV31" s="251"/>
      <c r="OQW31" s="251"/>
      <c r="OQX31" s="250"/>
      <c r="OQY31" s="251"/>
      <c r="OQZ31" s="251"/>
      <c r="ORA31" s="251"/>
      <c r="ORB31" s="251"/>
      <c r="ORC31" s="250"/>
      <c r="ORD31" s="251"/>
      <c r="ORE31" s="251"/>
      <c r="ORF31" s="251"/>
      <c r="ORG31" s="251"/>
      <c r="ORH31" s="250"/>
      <c r="ORI31" s="251"/>
      <c r="ORJ31" s="251"/>
      <c r="ORK31" s="251"/>
      <c r="ORL31" s="251"/>
      <c r="ORM31" s="250"/>
      <c r="ORN31" s="251"/>
      <c r="ORO31" s="251"/>
      <c r="ORP31" s="251"/>
      <c r="ORQ31" s="251"/>
      <c r="ORR31" s="250"/>
      <c r="ORS31" s="251"/>
      <c r="ORT31" s="251"/>
      <c r="ORU31" s="251"/>
      <c r="ORV31" s="251"/>
      <c r="ORW31" s="250"/>
      <c r="ORX31" s="251"/>
      <c r="ORY31" s="251"/>
      <c r="ORZ31" s="251"/>
      <c r="OSA31" s="251"/>
      <c r="OSB31" s="250"/>
      <c r="OSC31" s="251"/>
      <c r="OSD31" s="251"/>
      <c r="OSE31" s="251"/>
      <c r="OSF31" s="251"/>
      <c r="OSG31" s="250"/>
      <c r="OSH31" s="251"/>
      <c r="OSI31" s="251"/>
      <c r="OSJ31" s="251"/>
      <c r="OSK31" s="251"/>
      <c r="OSL31" s="250"/>
      <c r="OSM31" s="251"/>
      <c r="OSN31" s="251"/>
      <c r="OSO31" s="251"/>
      <c r="OSP31" s="251"/>
      <c r="OSQ31" s="250"/>
      <c r="OSR31" s="251"/>
      <c r="OSS31" s="251"/>
      <c r="OST31" s="251"/>
      <c r="OSU31" s="251"/>
      <c r="OSV31" s="250"/>
      <c r="OSW31" s="251"/>
      <c r="OSX31" s="251"/>
      <c r="OSY31" s="251"/>
      <c r="OSZ31" s="251"/>
      <c r="OTA31" s="250"/>
      <c r="OTB31" s="251"/>
      <c r="OTC31" s="251"/>
      <c r="OTD31" s="251"/>
      <c r="OTE31" s="251"/>
      <c r="OTF31" s="250"/>
      <c r="OTG31" s="251"/>
      <c r="OTH31" s="251"/>
      <c r="OTI31" s="251"/>
      <c r="OTJ31" s="251"/>
      <c r="OTK31" s="250"/>
      <c r="OTL31" s="251"/>
      <c r="OTM31" s="251"/>
      <c r="OTN31" s="251"/>
      <c r="OTO31" s="251"/>
      <c r="OTP31" s="250"/>
      <c r="OTQ31" s="251"/>
      <c r="OTR31" s="251"/>
      <c r="OTS31" s="251"/>
      <c r="OTT31" s="251"/>
      <c r="OTU31" s="250"/>
      <c r="OTV31" s="251"/>
      <c r="OTW31" s="251"/>
      <c r="OTX31" s="251"/>
      <c r="OTY31" s="251"/>
      <c r="OTZ31" s="250"/>
      <c r="OUA31" s="251"/>
      <c r="OUB31" s="251"/>
      <c r="OUC31" s="251"/>
      <c r="OUD31" s="251"/>
      <c r="OUE31" s="250"/>
      <c r="OUF31" s="251"/>
      <c r="OUG31" s="251"/>
      <c r="OUH31" s="251"/>
      <c r="OUI31" s="251"/>
      <c r="OUJ31" s="250"/>
      <c r="OUK31" s="251"/>
      <c r="OUL31" s="251"/>
      <c r="OUM31" s="251"/>
      <c r="OUN31" s="251"/>
      <c r="OUO31" s="250"/>
      <c r="OUP31" s="251"/>
      <c r="OUQ31" s="251"/>
      <c r="OUR31" s="251"/>
      <c r="OUS31" s="251"/>
      <c r="OUT31" s="250"/>
      <c r="OUU31" s="251"/>
      <c r="OUV31" s="251"/>
      <c r="OUW31" s="251"/>
      <c r="OUX31" s="251"/>
      <c r="OUY31" s="250"/>
      <c r="OUZ31" s="251"/>
      <c r="OVA31" s="251"/>
      <c r="OVB31" s="251"/>
      <c r="OVC31" s="251"/>
      <c r="OVD31" s="250"/>
      <c r="OVE31" s="251"/>
      <c r="OVF31" s="251"/>
      <c r="OVG31" s="251"/>
      <c r="OVH31" s="251"/>
      <c r="OVI31" s="250"/>
      <c r="OVJ31" s="251"/>
      <c r="OVK31" s="251"/>
      <c r="OVL31" s="251"/>
      <c r="OVM31" s="251"/>
      <c r="OVN31" s="250"/>
      <c r="OVO31" s="251"/>
      <c r="OVP31" s="251"/>
      <c r="OVQ31" s="251"/>
      <c r="OVR31" s="251"/>
      <c r="OVS31" s="250"/>
      <c r="OVT31" s="251"/>
      <c r="OVU31" s="251"/>
      <c r="OVV31" s="251"/>
      <c r="OVW31" s="251"/>
      <c r="OVX31" s="250"/>
      <c r="OVY31" s="251"/>
      <c r="OVZ31" s="251"/>
      <c r="OWA31" s="251"/>
      <c r="OWB31" s="251"/>
      <c r="OWC31" s="250"/>
      <c r="OWD31" s="251"/>
      <c r="OWE31" s="251"/>
      <c r="OWF31" s="251"/>
      <c r="OWG31" s="251"/>
      <c r="OWH31" s="250"/>
      <c r="OWI31" s="251"/>
      <c r="OWJ31" s="251"/>
      <c r="OWK31" s="251"/>
      <c r="OWL31" s="251"/>
      <c r="OWM31" s="250"/>
      <c r="OWN31" s="251"/>
      <c r="OWO31" s="251"/>
      <c r="OWP31" s="251"/>
      <c r="OWQ31" s="251"/>
      <c r="OWR31" s="250"/>
      <c r="OWS31" s="251"/>
      <c r="OWT31" s="251"/>
      <c r="OWU31" s="251"/>
      <c r="OWV31" s="251"/>
      <c r="OWW31" s="250"/>
      <c r="OWX31" s="251"/>
      <c r="OWY31" s="251"/>
      <c r="OWZ31" s="251"/>
      <c r="OXA31" s="251"/>
      <c r="OXB31" s="250"/>
      <c r="OXC31" s="251"/>
      <c r="OXD31" s="251"/>
      <c r="OXE31" s="251"/>
      <c r="OXF31" s="251"/>
      <c r="OXG31" s="250"/>
      <c r="OXH31" s="251"/>
      <c r="OXI31" s="251"/>
      <c r="OXJ31" s="251"/>
      <c r="OXK31" s="251"/>
      <c r="OXL31" s="250"/>
      <c r="OXM31" s="251"/>
      <c r="OXN31" s="251"/>
      <c r="OXO31" s="251"/>
      <c r="OXP31" s="251"/>
      <c r="OXQ31" s="250"/>
      <c r="OXR31" s="251"/>
      <c r="OXS31" s="251"/>
      <c r="OXT31" s="251"/>
      <c r="OXU31" s="251"/>
      <c r="OXV31" s="250"/>
      <c r="OXW31" s="251"/>
      <c r="OXX31" s="251"/>
      <c r="OXY31" s="251"/>
      <c r="OXZ31" s="251"/>
      <c r="OYA31" s="250"/>
      <c r="OYB31" s="251"/>
      <c r="OYC31" s="251"/>
      <c r="OYD31" s="251"/>
      <c r="OYE31" s="251"/>
      <c r="OYF31" s="250"/>
      <c r="OYG31" s="251"/>
      <c r="OYH31" s="251"/>
      <c r="OYI31" s="251"/>
      <c r="OYJ31" s="251"/>
      <c r="OYK31" s="250"/>
      <c r="OYL31" s="251"/>
      <c r="OYM31" s="251"/>
      <c r="OYN31" s="251"/>
      <c r="OYO31" s="251"/>
      <c r="OYP31" s="250"/>
      <c r="OYQ31" s="251"/>
      <c r="OYR31" s="251"/>
      <c r="OYS31" s="251"/>
      <c r="OYT31" s="251"/>
      <c r="OYU31" s="250"/>
      <c r="OYV31" s="251"/>
      <c r="OYW31" s="251"/>
      <c r="OYX31" s="251"/>
      <c r="OYY31" s="251"/>
      <c r="OYZ31" s="250"/>
      <c r="OZA31" s="251"/>
      <c r="OZB31" s="251"/>
      <c r="OZC31" s="251"/>
      <c r="OZD31" s="251"/>
      <c r="OZE31" s="250"/>
      <c r="OZF31" s="251"/>
      <c r="OZG31" s="251"/>
      <c r="OZH31" s="251"/>
      <c r="OZI31" s="251"/>
      <c r="OZJ31" s="250"/>
      <c r="OZK31" s="251"/>
      <c r="OZL31" s="251"/>
      <c r="OZM31" s="251"/>
      <c r="OZN31" s="251"/>
      <c r="OZO31" s="250"/>
      <c r="OZP31" s="251"/>
      <c r="OZQ31" s="251"/>
      <c r="OZR31" s="251"/>
      <c r="OZS31" s="251"/>
      <c r="OZT31" s="250"/>
      <c r="OZU31" s="251"/>
      <c r="OZV31" s="251"/>
      <c r="OZW31" s="251"/>
      <c r="OZX31" s="251"/>
      <c r="OZY31" s="250"/>
      <c r="OZZ31" s="251"/>
      <c r="PAA31" s="251"/>
      <c r="PAB31" s="251"/>
      <c r="PAC31" s="251"/>
      <c r="PAD31" s="250"/>
      <c r="PAE31" s="251"/>
      <c r="PAF31" s="251"/>
      <c r="PAG31" s="251"/>
      <c r="PAH31" s="251"/>
      <c r="PAI31" s="250"/>
      <c r="PAJ31" s="251"/>
      <c r="PAK31" s="251"/>
      <c r="PAL31" s="251"/>
      <c r="PAM31" s="251"/>
      <c r="PAN31" s="250"/>
      <c r="PAO31" s="251"/>
      <c r="PAP31" s="251"/>
      <c r="PAQ31" s="251"/>
      <c r="PAR31" s="251"/>
      <c r="PAS31" s="250"/>
      <c r="PAT31" s="251"/>
      <c r="PAU31" s="251"/>
      <c r="PAV31" s="251"/>
      <c r="PAW31" s="251"/>
      <c r="PAX31" s="250"/>
      <c r="PAY31" s="251"/>
      <c r="PAZ31" s="251"/>
      <c r="PBA31" s="251"/>
      <c r="PBB31" s="251"/>
      <c r="PBC31" s="250"/>
      <c r="PBD31" s="251"/>
      <c r="PBE31" s="251"/>
      <c r="PBF31" s="251"/>
      <c r="PBG31" s="251"/>
      <c r="PBH31" s="250"/>
      <c r="PBI31" s="251"/>
      <c r="PBJ31" s="251"/>
      <c r="PBK31" s="251"/>
      <c r="PBL31" s="251"/>
      <c r="PBM31" s="250"/>
      <c r="PBN31" s="251"/>
      <c r="PBO31" s="251"/>
      <c r="PBP31" s="251"/>
      <c r="PBQ31" s="251"/>
      <c r="PBR31" s="250"/>
      <c r="PBS31" s="251"/>
      <c r="PBT31" s="251"/>
      <c r="PBU31" s="251"/>
      <c r="PBV31" s="251"/>
      <c r="PBW31" s="250"/>
      <c r="PBX31" s="251"/>
      <c r="PBY31" s="251"/>
      <c r="PBZ31" s="251"/>
      <c r="PCA31" s="251"/>
      <c r="PCB31" s="250"/>
      <c r="PCC31" s="251"/>
      <c r="PCD31" s="251"/>
      <c r="PCE31" s="251"/>
      <c r="PCF31" s="251"/>
      <c r="PCG31" s="250"/>
      <c r="PCH31" s="251"/>
      <c r="PCI31" s="251"/>
      <c r="PCJ31" s="251"/>
      <c r="PCK31" s="251"/>
      <c r="PCL31" s="250"/>
      <c r="PCM31" s="251"/>
      <c r="PCN31" s="251"/>
      <c r="PCO31" s="251"/>
      <c r="PCP31" s="251"/>
      <c r="PCQ31" s="250"/>
      <c r="PCR31" s="251"/>
      <c r="PCS31" s="251"/>
      <c r="PCT31" s="251"/>
      <c r="PCU31" s="251"/>
      <c r="PCV31" s="250"/>
      <c r="PCW31" s="251"/>
      <c r="PCX31" s="251"/>
      <c r="PCY31" s="251"/>
      <c r="PCZ31" s="251"/>
      <c r="PDA31" s="250"/>
      <c r="PDB31" s="251"/>
      <c r="PDC31" s="251"/>
      <c r="PDD31" s="251"/>
      <c r="PDE31" s="251"/>
      <c r="PDF31" s="250"/>
      <c r="PDG31" s="251"/>
      <c r="PDH31" s="251"/>
      <c r="PDI31" s="251"/>
      <c r="PDJ31" s="251"/>
      <c r="PDK31" s="250"/>
      <c r="PDL31" s="251"/>
      <c r="PDM31" s="251"/>
      <c r="PDN31" s="251"/>
      <c r="PDO31" s="251"/>
      <c r="PDP31" s="250"/>
      <c r="PDQ31" s="251"/>
      <c r="PDR31" s="251"/>
      <c r="PDS31" s="251"/>
      <c r="PDT31" s="251"/>
      <c r="PDU31" s="250"/>
      <c r="PDV31" s="251"/>
      <c r="PDW31" s="251"/>
      <c r="PDX31" s="251"/>
      <c r="PDY31" s="251"/>
      <c r="PDZ31" s="250"/>
      <c r="PEA31" s="251"/>
      <c r="PEB31" s="251"/>
      <c r="PEC31" s="251"/>
      <c r="PED31" s="251"/>
      <c r="PEE31" s="250"/>
      <c r="PEF31" s="251"/>
      <c r="PEG31" s="251"/>
      <c r="PEH31" s="251"/>
      <c r="PEI31" s="251"/>
      <c r="PEJ31" s="250"/>
      <c r="PEK31" s="251"/>
      <c r="PEL31" s="251"/>
      <c r="PEM31" s="251"/>
      <c r="PEN31" s="251"/>
      <c r="PEO31" s="250"/>
      <c r="PEP31" s="251"/>
      <c r="PEQ31" s="251"/>
      <c r="PER31" s="251"/>
      <c r="PES31" s="251"/>
      <c r="PET31" s="250"/>
      <c r="PEU31" s="251"/>
      <c r="PEV31" s="251"/>
      <c r="PEW31" s="251"/>
      <c r="PEX31" s="251"/>
      <c r="PEY31" s="250"/>
      <c r="PEZ31" s="251"/>
      <c r="PFA31" s="251"/>
      <c r="PFB31" s="251"/>
      <c r="PFC31" s="251"/>
      <c r="PFD31" s="250"/>
      <c r="PFE31" s="251"/>
      <c r="PFF31" s="251"/>
      <c r="PFG31" s="251"/>
      <c r="PFH31" s="251"/>
      <c r="PFI31" s="250"/>
      <c r="PFJ31" s="251"/>
      <c r="PFK31" s="251"/>
      <c r="PFL31" s="251"/>
      <c r="PFM31" s="251"/>
      <c r="PFN31" s="250"/>
      <c r="PFO31" s="251"/>
      <c r="PFP31" s="251"/>
      <c r="PFQ31" s="251"/>
      <c r="PFR31" s="251"/>
      <c r="PFS31" s="250"/>
      <c r="PFT31" s="251"/>
      <c r="PFU31" s="251"/>
      <c r="PFV31" s="251"/>
      <c r="PFW31" s="251"/>
      <c r="PFX31" s="250"/>
      <c r="PFY31" s="251"/>
      <c r="PFZ31" s="251"/>
      <c r="PGA31" s="251"/>
      <c r="PGB31" s="251"/>
      <c r="PGC31" s="250"/>
      <c r="PGD31" s="251"/>
      <c r="PGE31" s="251"/>
      <c r="PGF31" s="251"/>
      <c r="PGG31" s="251"/>
      <c r="PGH31" s="250"/>
      <c r="PGI31" s="251"/>
      <c r="PGJ31" s="251"/>
      <c r="PGK31" s="251"/>
      <c r="PGL31" s="251"/>
      <c r="PGM31" s="250"/>
      <c r="PGN31" s="251"/>
      <c r="PGO31" s="251"/>
      <c r="PGP31" s="251"/>
      <c r="PGQ31" s="251"/>
      <c r="PGR31" s="250"/>
      <c r="PGS31" s="251"/>
      <c r="PGT31" s="251"/>
      <c r="PGU31" s="251"/>
      <c r="PGV31" s="251"/>
      <c r="PGW31" s="250"/>
      <c r="PGX31" s="251"/>
      <c r="PGY31" s="251"/>
      <c r="PGZ31" s="251"/>
      <c r="PHA31" s="251"/>
      <c r="PHB31" s="250"/>
      <c r="PHC31" s="251"/>
      <c r="PHD31" s="251"/>
      <c r="PHE31" s="251"/>
      <c r="PHF31" s="251"/>
      <c r="PHG31" s="250"/>
      <c r="PHH31" s="251"/>
      <c r="PHI31" s="251"/>
      <c r="PHJ31" s="251"/>
      <c r="PHK31" s="251"/>
      <c r="PHL31" s="250"/>
      <c r="PHM31" s="251"/>
      <c r="PHN31" s="251"/>
      <c r="PHO31" s="251"/>
      <c r="PHP31" s="251"/>
      <c r="PHQ31" s="250"/>
      <c r="PHR31" s="251"/>
      <c r="PHS31" s="251"/>
      <c r="PHT31" s="251"/>
      <c r="PHU31" s="251"/>
      <c r="PHV31" s="250"/>
      <c r="PHW31" s="251"/>
      <c r="PHX31" s="251"/>
      <c r="PHY31" s="251"/>
      <c r="PHZ31" s="251"/>
      <c r="PIA31" s="250"/>
      <c r="PIB31" s="251"/>
      <c r="PIC31" s="251"/>
      <c r="PID31" s="251"/>
      <c r="PIE31" s="251"/>
      <c r="PIF31" s="250"/>
      <c r="PIG31" s="251"/>
      <c r="PIH31" s="251"/>
      <c r="PII31" s="251"/>
      <c r="PIJ31" s="251"/>
      <c r="PIK31" s="250"/>
      <c r="PIL31" s="251"/>
      <c r="PIM31" s="251"/>
      <c r="PIN31" s="251"/>
      <c r="PIO31" s="251"/>
      <c r="PIP31" s="250"/>
      <c r="PIQ31" s="251"/>
      <c r="PIR31" s="251"/>
      <c r="PIS31" s="251"/>
      <c r="PIT31" s="251"/>
      <c r="PIU31" s="250"/>
      <c r="PIV31" s="251"/>
      <c r="PIW31" s="251"/>
      <c r="PIX31" s="251"/>
      <c r="PIY31" s="251"/>
      <c r="PIZ31" s="250"/>
      <c r="PJA31" s="251"/>
      <c r="PJB31" s="251"/>
      <c r="PJC31" s="251"/>
      <c r="PJD31" s="251"/>
      <c r="PJE31" s="250"/>
      <c r="PJF31" s="251"/>
      <c r="PJG31" s="251"/>
      <c r="PJH31" s="251"/>
      <c r="PJI31" s="251"/>
      <c r="PJJ31" s="250"/>
      <c r="PJK31" s="251"/>
      <c r="PJL31" s="251"/>
      <c r="PJM31" s="251"/>
      <c r="PJN31" s="251"/>
      <c r="PJO31" s="250"/>
      <c r="PJP31" s="251"/>
      <c r="PJQ31" s="251"/>
      <c r="PJR31" s="251"/>
      <c r="PJS31" s="251"/>
      <c r="PJT31" s="250"/>
      <c r="PJU31" s="251"/>
      <c r="PJV31" s="251"/>
      <c r="PJW31" s="251"/>
      <c r="PJX31" s="251"/>
      <c r="PJY31" s="250"/>
      <c r="PJZ31" s="251"/>
      <c r="PKA31" s="251"/>
      <c r="PKB31" s="251"/>
      <c r="PKC31" s="251"/>
      <c r="PKD31" s="250"/>
      <c r="PKE31" s="251"/>
      <c r="PKF31" s="251"/>
      <c r="PKG31" s="251"/>
      <c r="PKH31" s="251"/>
      <c r="PKI31" s="250"/>
      <c r="PKJ31" s="251"/>
      <c r="PKK31" s="251"/>
      <c r="PKL31" s="251"/>
      <c r="PKM31" s="251"/>
      <c r="PKN31" s="250"/>
      <c r="PKO31" s="251"/>
      <c r="PKP31" s="251"/>
      <c r="PKQ31" s="251"/>
      <c r="PKR31" s="251"/>
      <c r="PKS31" s="250"/>
      <c r="PKT31" s="251"/>
      <c r="PKU31" s="251"/>
      <c r="PKV31" s="251"/>
      <c r="PKW31" s="251"/>
      <c r="PKX31" s="250"/>
      <c r="PKY31" s="251"/>
      <c r="PKZ31" s="251"/>
      <c r="PLA31" s="251"/>
      <c r="PLB31" s="251"/>
      <c r="PLC31" s="250"/>
      <c r="PLD31" s="251"/>
      <c r="PLE31" s="251"/>
      <c r="PLF31" s="251"/>
      <c r="PLG31" s="251"/>
      <c r="PLH31" s="250"/>
      <c r="PLI31" s="251"/>
      <c r="PLJ31" s="251"/>
      <c r="PLK31" s="251"/>
      <c r="PLL31" s="251"/>
      <c r="PLM31" s="250"/>
      <c r="PLN31" s="251"/>
      <c r="PLO31" s="251"/>
      <c r="PLP31" s="251"/>
      <c r="PLQ31" s="251"/>
      <c r="PLR31" s="250"/>
      <c r="PLS31" s="251"/>
      <c r="PLT31" s="251"/>
      <c r="PLU31" s="251"/>
      <c r="PLV31" s="251"/>
      <c r="PLW31" s="250"/>
      <c r="PLX31" s="251"/>
      <c r="PLY31" s="251"/>
      <c r="PLZ31" s="251"/>
      <c r="PMA31" s="251"/>
      <c r="PMB31" s="250"/>
      <c r="PMC31" s="251"/>
      <c r="PMD31" s="251"/>
      <c r="PME31" s="251"/>
      <c r="PMF31" s="251"/>
      <c r="PMG31" s="250"/>
      <c r="PMH31" s="251"/>
      <c r="PMI31" s="251"/>
      <c r="PMJ31" s="251"/>
      <c r="PMK31" s="251"/>
      <c r="PML31" s="250"/>
      <c r="PMM31" s="251"/>
      <c r="PMN31" s="251"/>
      <c r="PMO31" s="251"/>
      <c r="PMP31" s="251"/>
      <c r="PMQ31" s="250"/>
      <c r="PMR31" s="251"/>
      <c r="PMS31" s="251"/>
      <c r="PMT31" s="251"/>
      <c r="PMU31" s="251"/>
      <c r="PMV31" s="250"/>
      <c r="PMW31" s="251"/>
      <c r="PMX31" s="251"/>
      <c r="PMY31" s="251"/>
      <c r="PMZ31" s="251"/>
      <c r="PNA31" s="250"/>
      <c r="PNB31" s="251"/>
      <c r="PNC31" s="251"/>
      <c r="PND31" s="251"/>
      <c r="PNE31" s="251"/>
      <c r="PNF31" s="250"/>
      <c r="PNG31" s="251"/>
      <c r="PNH31" s="251"/>
      <c r="PNI31" s="251"/>
      <c r="PNJ31" s="251"/>
      <c r="PNK31" s="250"/>
      <c r="PNL31" s="251"/>
      <c r="PNM31" s="251"/>
      <c r="PNN31" s="251"/>
      <c r="PNO31" s="251"/>
      <c r="PNP31" s="250"/>
      <c r="PNQ31" s="251"/>
      <c r="PNR31" s="251"/>
      <c r="PNS31" s="251"/>
      <c r="PNT31" s="251"/>
      <c r="PNU31" s="250"/>
      <c r="PNV31" s="251"/>
      <c r="PNW31" s="251"/>
      <c r="PNX31" s="251"/>
      <c r="PNY31" s="251"/>
      <c r="PNZ31" s="250"/>
      <c r="POA31" s="251"/>
      <c r="POB31" s="251"/>
      <c r="POC31" s="251"/>
      <c r="POD31" s="251"/>
      <c r="POE31" s="250"/>
      <c r="POF31" s="251"/>
      <c r="POG31" s="251"/>
      <c r="POH31" s="251"/>
      <c r="POI31" s="251"/>
      <c r="POJ31" s="250"/>
      <c r="POK31" s="251"/>
      <c r="POL31" s="251"/>
      <c r="POM31" s="251"/>
      <c r="PON31" s="251"/>
      <c r="POO31" s="250"/>
      <c r="POP31" s="251"/>
      <c r="POQ31" s="251"/>
      <c r="POR31" s="251"/>
      <c r="POS31" s="251"/>
      <c r="POT31" s="250"/>
      <c r="POU31" s="251"/>
      <c r="POV31" s="251"/>
      <c r="POW31" s="251"/>
      <c r="POX31" s="251"/>
      <c r="POY31" s="250"/>
      <c r="POZ31" s="251"/>
      <c r="PPA31" s="251"/>
      <c r="PPB31" s="251"/>
      <c r="PPC31" s="251"/>
      <c r="PPD31" s="250"/>
      <c r="PPE31" s="251"/>
      <c r="PPF31" s="251"/>
      <c r="PPG31" s="251"/>
      <c r="PPH31" s="251"/>
      <c r="PPI31" s="250"/>
      <c r="PPJ31" s="251"/>
      <c r="PPK31" s="251"/>
      <c r="PPL31" s="251"/>
      <c r="PPM31" s="251"/>
      <c r="PPN31" s="250"/>
      <c r="PPO31" s="251"/>
      <c r="PPP31" s="251"/>
      <c r="PPQ31" s="251"/>
      <c r="PPR31" s="251"/>
      <c r="PPS31" s="250"/>
      <c r="PPT31" s="251"/>
      <c r="PPU31" s="251"/>
      <c r="PPV31" s="251"/>
      <c r="PPW31" s="251"/>
      <c r="PPX31" s="250"/>
      <c r="PPY31" s="251"/>
      <c r="PPZ31" s="251"/>
      <c r="PQA31" s="251"/>
      <c r="PQB31" s="251"/>
      <c r="PQC31" s="250"/>
      <c r="PQD31" s="251"/>
      <c r="PQE31" s="251"/>
      <c r="PQF31" s="251"/>
      <c r="PQG31" s="251"/>
      <c r="PQH31" s="250"/>
      <c r="PQI31" s="251"/>
      <c r="PQJ31" s="251"/>
      <c r="PQK31" s="251"/>
      <c r="PQL31" s="251"/>
      <c r="PQM31" s="250"/>
      <c r="PQN31" s="251"/>
      <c r="PQO31" s="251"/>
      <c r="PQP31" s="251"/>
      <c r="PQQ31" s="251"/>
      <c r="PQR31" s="250"/>
      <c r="PQS31" s="251"/>
      <c r="PQT31" s="251"/>
      <c r="PQU31" s="251"/>
      <c r="PQV31" s="251"/>
      <c r="PQW31" s="250"/>
      <c r="PQX31" s="251"/>
      <c r="PQY31" s="251"/>
      <c r="PQZ31" s="251"/>
      <c r="PRA31" s="251"/>
      <c r="PRB31" s="250"/>
      <c r="PRC31" s="251"/>
      <c r="PRD31" s="251"/>
      <c r="PRE31" s="251"/>
      <c r="PRF31" s="251"/>
      <c r="PRG31" s="250"/>
      <c r="PRH31" s="251"/>
      <c r="PRI31" s="251"/>
      <c r="PRJ31" s="251"/>
      <c r="PRK31" s="251"/>
      <c r="PRL31" s="250"/>
      <c r="PRM31" s="251"/>
      <c r="PRN31" s="251"/>
      <c r="PRO31" s="251"/>
      <c r="PRP31" s="251"/>
      <c r="PRQ31" s="250"/>
      <c r="PRR31" s="251"/>
      <c r="PRS31" s="251"/>
      <c r="PRT31" s="251"/>
      <c r="PRU31" s="251"/>
      <c r="PRV31" s="250"/>
      <c r="PRW31" s="251"/>
      <c r="PRX31" s="251"/>
      <c r="PRY31" s="251"/>
      <c r="PRZ31" s="251"/>
      <c r="PSA31" s="250"/>
      <c r="PSB31" s="251"/>
      <c r="PSC31" s="251"/>
      <c r="PSD31" s="251"/>
      <c r="PSE31" s="251"/>
      <c r="PSF31" s="250"/>
      <c r="PSG31" s="251"/>
      <c r="PSH31" s="251"/>
      <c r="PSI31" s="251"/>
      <c r="PSJ31" s="251"/>
      <c r="PSK31" s="250"/>
      <c r="PSL31" s="251"/>
      <c r="PSM31" s="251"/>
      <c r="PSN31" s="251"/>
      <c r="PSO31" s="251"/>
      <c r="PSP31" s="250"/>
      <c r="PSQ31" s="251"/>
      <c r="PSR31" s="251"/>
      <c r="PSS31" s="251"/>
      <c r="PST31" s="251"/>
      <c r="PSU31" s="250"/>
      <c r="PSV31" s="251"/>
      <c r="PSW31" s="251"/>
      <c r="PSX31" s="251"/>
      <c r="PSY31" s="251"/>
      <c r="PSZ31" s="250"/>
      <c r="PTA31" s="251"/>
      <c r="PTB31" s="251"/>
      <c r="PTC31" s="251"/>
      <c r="PTD31" s="251"/>
      <c r="PTE31" s="250"/>
      <c r="PTF31" s="251"/>
      <c r="PTG31" s="251"/>
      <c r="PTH31" s="251"/>
      <c r="PTI31" s="251"/>
      <c r="PTJ31" s="250"/>
      <c r="PTK31" s="251"/>
      <c r="PTL31" s="251"/>
      <c r="PTM31" s="251"/>
      <c r="PTN31" s="251"/>
      <c r="PTO31" s="250"/>
      <c r="PTP31" s="251"/>
      <c r="PTQ31" s="251"/>
      <c r="PTR31" s="251"/>
      <c r="PTS31" s="251"/>
      <c r="PTT31" s="250"/>
      <c r="PTU31" s="251"/>
      <c r="PTV31" s="251"/>
      <c r="PTW31" s="251"/>
      <c r="PTX31" s="251"/>
      <c r="PTY31" s="250"/>
      <c r="PTZ31" s="251"/>
      <c r="PUA31" s="251"/>
      <c r="PUB31" s="251"/>
      <c r="PUC31" s="251"/>
      <c r="PUD31" s="250"/>
      <c r="PUE31" s="251"/>
      <c r="PUF31" s="251"/>
      <c r="PUG31" s="251"/>
      <c r="PUH31" s="251"/>
      <c r="PUI31" s="250"/>
      <c r="PUJ31" s="251"/>
      <c r="PUK31" s="251"/>
      <c r="PUL31" s="251"/>
      <c r="PUM31" s="251"/>
      <c r="PUN31" s="250"/>
      <c r="PUO31" s="251"/>
      <c r="PUP31" s="251"/>
      <c r="PUQ31" s="251"/>
      <c r="PUR31" s="251"/>
      <c r="PUS31" s="250"/>
      <c r="PUT31" s="251"/>
      <c r="PUU31" s="251"/>
      <c r="PUV31" s="251"/>
      <c r="PUW31" s="251"/>
      <c r="PUX31" s="250"/>
      <c r="PUY31" s="251"/>
      <c r="PUZ31" s="251"/>
      <c r="PVA31" s="251"/>
      <c r="PVB31" s="251"/>
      <c r="PVC31" s="250"/>
      <c r="PVD31" s="251"/>
      <c r="PVE31" s="251"/>
      <c r="PVF31" s="251"/>
      <c r="PVG31" s="251"/>
      <c r="PVH31" s="250"/>
      <c r="PVI31" s="251"/>
      <c r="PVJ31" s="251"/>
      <c r="PVK31" s="251"/>
      <c r="PVL31" s="251"/>
      <c r="PVM31" s="250"/>
      <c r="PVN31" s="251"/>
      <c r="PVO31" s="251"/>
      <c r="PVP31" s="251"/>
      <c r="PVQ31" s="251"/>
      <c r="PVR31" s="250"/>
      <c r="PVS31" s="251"/>
      <c r="PVT31" s="251"/>
      <c r="PVU31" s="251"/>
      <c r="PVV31" s="251"/>
      <c r="PVW31" s="250"/>
      <c r="PVX31" s="251"/>
      <c r="PVY31" s="251"/>
      <c r="PVZ31" s="251"/>
      <c r="PWA31" s="251"/>
      <c r="PWB31" s="250"/>
      <c r="PWC31" s="251"/>
      <c r="PWD31" s="251"/>
      <c r="PWE31" s="251"/>
      <c r="PWF31" s="251"/>
      <c r="PWG31" s="250"/>
      <c r="PWH31" s="251"/>
      <c r="PWI31" s="251"/>
      <c r="PWJ31" s="251"/>
      <c r="PWK31" s="251"/>
      <c r="PWL31" s="250"/>
      <c r="PWM31" s="251"/>
      <c r="PWN31" s="251"/>
      <c r="PWO31" s="251"/>
      <c r="PWP31" s="251"/>
      <c r="PWQ31" s="250"/>
      <c r="PWR31" s="251"/>
      <c r="PWS31" s="251"/>
      <c r="PWT31" s="251"/>
      <c r="PWU31" s="251"/>
      <c r="PWV31" s="250"/>
      <c r="PWW31" s="251"/>
      <c r="PWX31" s="251"/>
      <c r="PWY31" s="251"/>
      <c r="PWZ31" s="251"/>
      <c r="PXA31" s="250"/>
      <c r="PXB31" s="251"/>
      <c r="PXC31" s="251"/>
      <c r="PXD31" s="251"/>
      <c r="PXE31" s="251"/>
      <c r="PXF31" s="250"/>
      <c r="PXG31" s="251"/>
      <c r="PXH31" s="251"/>
      <c r="PXI31" s="251"/>
      <c r="PXJ31" s="251"/>
      <c r="PXK31" s="250"/>
      <c r="PXL31" s="251"/>
      <c r="PXM31" s="251"/>
      <c r="PXN31" s="251"/>
      <c r="PXO31" s="251"/>
      <c r="PXP31" s="250"/>
      <c r="PXQ31" s="251"/>
      <c r="PXR31" s="251"/>
      <c r="PXS31" s="251"/>
      <c r="PXT31" s="251"/>
      <c r="PXU31" s="250"/>
      <c r="PXV31" s="251"/>
      <c r="PXW31" s="251"/>
      <c r="PXX31" s="251"/>
      <c r="PXY31" s="251"/>
      <c r="PXZ31" s="250"/>
      <c r="PYA31" s="251"/>
      <c r="PYB31" s="251"/>
      <c r="PYC31" s="251"/>
      <c r="PYD31" s="251"/>
      <c r="PYE31" s="250"/>
      <c r="PYF31" s="251"/>
      <c r="PYG31" s="251"/>
      <c r="PYH31" s="251"/>
      <c r="PYI31" s="251"/>
      <c r="PYJ31" s="250"/>
      <c r="PYK31" s="251"/>
      <c r="PYL31" s="251"/>
      <c r="PYM31" s="251"/>
      <c r="PYN31" s="251"/>
      <c r="PYO31" s="250"/>
      <c r="PYP31" s="251"/>
      <c r="PYQ31" s="251"/>
      <c r="PYR31" s="251"/>
      <c r="PYS31" s="251"/>
      <c r="PYT31" s="250"/>
      <c r="PYU31" s="251"/>
      <c r="PYV31" s="251"/>
      <c r="PYW31" s="251"/>
      <c r="PYX31" s="251"/>
      <c r="PYY31" s="250"/>
      <c r="PYZ31" s="251"/>
      <c r="PZA31" s="251"/>
      <c r="PZB31" s="251"/>
      <c r="PZC31" s="251"/>
      <c r="PZD31" s="250"/>
      <c r="PZE31" s="251"/>
      <c r="PZF31" s="251"/>
      <c r="PZG31" s="251"/>
      <c r="PZH31" s="251"/>
      <c r="PZI31" s="250"/>
      <c r="PZJ31" s="251"/>
      <c r="PZK31" s="251"/>
      <c r="PZL31" s="251"/>
      <c r="PZM31" s="251"/>
      <c r="PZN31" s="250"/>
      <c r="PZO31" s="251"/>
      <c r="PZP31" s="251"/>
      <c r="PZQ31" s="251"/>
      <c r="PZR31" s="251"/>
      <c r="PZS31" s="250"/>
      <c r="PZT31" s="251"/>
      <c r="PZU31" s="251"/>
      <c r="PZV31" s="251"/>
      <c r="PZW31" s="251"/>
      <c r="PZX31" s="250"/>
      <c r="PZY31" s="251"/>
      <c r="PZZ31" s="251"/>
      <c r="QAA31" s="251"/>
      <c r="QAB31" s="251"/>
      <c r="QAC31" s="250"/>
      <c r="QAD31" s="251"/>
      <c r="QAE31" s="251"/>
      <c r="QAF31" s="251"/>
      <c r="QAG31" s="251"/>
      <c r="QAH31" s="250"/>
      <c r="QAI31" s="251"/>
      <c r="QAJ31" s="251"/>
      <c r="QAK31" s="251"/>
      <c r="QAL31" s="251"/>
      <c r="QAM31" s="250"/>
      <c r="QAN31" s="251"/>
      <c r="QAO31" s="251"/>
      <c r="QAP31" s="251"/>
      <c r="QAQ31" s="251"/>
      <c r="QAR31" s="250"/>
      <c r="QAS31" s="251"/>
      <c r="QAT31" s="251"/>
      <c r="QAU31" s="251"/>
      <c r="QAV31" s="251"/>
      <c r="QAW31" s="250"/>
      <c r="QAX31" s="251"/>
      <c r="QAY31" s="251"/>
      <c r="QAZ31" s="251"/>
      <c r="QBA31" s="251"/>
      <c r="QBB31" s="250"/>
      <c r="QBC31" s="251"/>
      <c r="QBD31" s="251"/>
      <c r="QBE31" s="251"/>
      <c r="QBF31" s="251"/>
      <c r="QBG31" s="250"/>
      <c r="QBH31" s="251"/>
      <c r="QBI31" s="251"/>
      <c r="QBJ31" s="251"/>
      <c r="QBK31" s="251"/>
      <c r="QBL31" s="250"/>
      <c r="QBM31" s="251"/>
      <c r="QBN31" s="251"/>
      <c r="QBO31" s="251"/>
      <c r="QBP31" s="251"/>
      <c r="QBQ31" s="250"/>
      <c r="QBR31" s="251"/>
      <c r="QBS31" s="251"/>
      <c r="QBT31" s="251"/>
      <c r="QBU31" s="251"/>
      <c r="QBV31" s="250"/>
      <c r="QBW31" s="251"/>
      <c r="QBX31" s="251"/>
      <c r="QBY31" s="251"/>
      <c r="QBZ31" s="251"/>
      <c r="QCA31" s="250"/>
      <c r="QCB31" s="251"/>
      <c r="QCC31" s="251"/>
      <c r="QCD31" s="251"/>
      <c r="QCE31" s="251"/>
      <c r="QCF31" s="250"/>
      <c r="QCG31" s="251"/>
      <c r="QCH31" s="251"/>
      <c r="QCI31" s="251"/>
      <c r="QCJ31" s="251"/>
      <c r="QCK31" s="250"/>
      <c r="QCL31" s="251"/>
      <c r="QCM31" s="251"/>
      <c r="QCN31" s="251"/>
      <c r="QCO31" s="251"/>
      <c r="QCP31" s="250"/>
      <c r="QCQ31" s="251"/>
      <c r="QCR31" s="251"/>
      <c r="QCS31" s="251"/>
      <c r="QCT31" s="251"/>
      <c r="QCU31" s="250"/>
      <c r="QCV31" s="251"/>
      <c r="QCW31" s="251"/>
      <c r="QCX31" s="251"/>
      <c r="QCY31" s="251"/>
      <c r="QCZ31" s="250"/>
      <c r="QDA31" s="251"/>
      <c r="QDB31" s="251"/>
      <c r="QDC31" s="251"/>
      <c r="QDD31" s="251"/>
      <c r="QDE31" s="250"/>
      <c r="QDF31" s="251"/>
      <c r="QDG31" s="251"/>
      <c r="QDH31" s="251"/>
      <c r="QDI31" s="251"/>
      <c r="QDJ31" s="250"/>
      <c r="QDK31" s="251"/>
      <c r="QDL31" s="251"/>
      <c r="QDM31" s="251"/>
      <c r="QDN31" s="251"/>
      <c r="QDO31" s="250"/>
      <c r="QDP31" s="251"/>
      <c r="QDQ31" s="251"/>
      <c r="QDR31" s="251"/>
      <c r="QDS31" s="251"/>
      <c r="QDT31" s="250"/>
      <c r="QDU31" s="251"/>
      <c r="QDV31" s="251"/>
      <c r="QDW31" s="251"/>
      <c r="QDX31" s="251"/>
      <c r="QDY31" s="250"/>
      <c r="QDZ31" s="251"/>
      <c r="QEA31" s="251"/>
      <c r="QEB31" s="251"/>
      <c r="QEC31" s="251"/>
      <c r="QED31" s="250"/>
      <c r="QEE31" s="251"/>
      <c r="QEF31" s="251"/>
      <c r="QEG31" s="251"/>
      <c r="QEH31" s="251"/>
      <c r="QEI31" s="250"/>
      <c r="QEJ31" s="251"/>
      <c r="QEK31" s="251"/>
      <c r="QEL31" s="251"/>
      <c r="QEM31" s="251"/>
      <c r="QEN31" s="250"/>
      <c r="QEO31" s="251"/>
      <c r="QEP31" s="251"/>
      <c r="QEQ31" s="251"/>
      <c r="QER31" s="251"/>
      <c r="QES31" s="250"/>
      <c r="QET31" s="251"/>
      <c r="QEU31" s="251"/>
      <c r="QEV31" s="251"/>
      <c r="QEW31" s="251"/>
      <c r="QEX31" s="250"/>
      <c r="QEY31" s="251"/>
      <c r="QEZ31" s="251"/>
      <c r="QFA31" s="251"/>
      <c r="QFB31" s="251"/>
      <c r="QFC31" s="250"/>
      <c r="QFD31" s="251"/>
      <c r="QFE31" s="251"/>
      <c r="QFF31" s="251"/>
      <c r="QFG31" s="251"/>
      <c r="QFH31" s="250"/>
      <c r="QFI31" s="251"/>
      <c r="QFJ31" s="251"/>
      <c r="QFK31" s="251"/>
      <c r="QFL31" s="251"/>
      <c r="QFM31" s="250"/>
      <c r="QFN31" s="251"/>
      <c r="QFO31" s="251"/>
      <c r="QFP31" s="251"/>
      <c r="QFQ31" s="251"/>
      <c r="QFR31" s="250"/>
      <c r="QFS31" s="251"/>
      <c r="QFT31" s="251"/>
      <c r="QFU31" s="251"/>
      <c r="QFV31" s="251"/>
      <c r="QFW31" s="250"/>
      <c r="QFX31" s="251"/>
      <c r="QFY31" s="251"/>
      <c r="QFZ31" s="251"/>
      <c r="QGA31" s="251"/>
      <c r="QGB31" s="250"/>
      <c r="QGC31" s="251"/>
      <c r="QGD31" s="251"/>
      <c r="QGE31" s="251"/>
      <c r="QGF31" s="251"/>
      <c r="QGG31" s="250"/>
      <c r="QGH31" s="251"/>
      <c r="QGI31" s="251"/>
      <c r="QGJ31" s="251"/>
      <c r="QGK31" s="251"/>
      <c r="QGL31" s="250"/>
      <c r="QGM31" s="251"/>
      <c r="QGN31" s="251"/>
      <c r="QGO31" s="251"/>
      <c r="QGP31" s="251"/>
      <c r="QGQ31" s="250"/>
      <c r="QGR31" s="251"/>
      <c r="QGS31" s="251"/>
      <c r="QGT31" s="251"/>
      <c r="QGU31" s="251"/>
      <c r="QGV31" s="250"/>
      <c r="QGW31" s="251"/>
      <c r="QGX31" s="251"/>
      <c r="QGY31" s="251"/>
      <c r="QGZ31" s="251"/>
      <c r="QHA31" s="250"/>
      <c r="QHB31" s="251"/>
      <c r="QHC31" s="251"/>
      <c r="QHD31" s="251"/>
      <c r="QHE31" s="251"/>
      <c r="QHF31" s="250"/>
      <c r="QHG31" s="251"/>
      <c r="QHH31" s="251"/>
      <c r="QHI31" s="251"/>
      <c r="QHJ31" s="251"/>
      <c r="QHK31" s="250"/>
      <c r="QHL31" s="251"/>
      <c r="QHM31" s="251"/>
      <c r="QHN31" s="251"/>
      <c r="QHO31" s="251"/>
      <c r="QHP31" s="250"/>
      <c r="QHQ31" s="251"/>
      <c r="QHR31" s="251"/>
      <c r="QHS31" s="251"/>
      <c r="QHT31" s="251"/>
      <c r="QHU31" s="250"/>
      <c r="QHV31" s="251"/>
      <c r="QHW31" s="251"/>
      <c r="QHX31" s="251"/>
      <c r="QHY31" s="251"/>
      <c r="QHZ31" s="250"/>
      <c r="QIA31" s="251"/>
      <c r="QIB31" s="251"/>
      <c r="QIC31" s="251"/>
      <c r="QID31" s="251"/>
      <c r="QIE31" s="250"/>
      <c r="QIF31" s="251"/>
      <c r="QIG31" s="251"/>
      <c r="QIH31" s="251"/>
      <c r="QII31" s="251"/>
      <c r="QIJ31" s="250"/>
      <c r="QIK31" s="251"/>
      <c r="QIL31" s="251"/>
      <c r="QIM31" s="251"/>
      <c r="QIN31" s="251"/>
      <c r="QIO31" s="250"/>
      <c r="QIP31" s="251"/>
      <c r="QIQ31" s="251"/>
      <c r="QIR31" s="251"/>
      <c r="QIS31" s="251"/>
      <c r="QIT31" s="250"/>
      <c r="QIU31" s="251"/>
      <c r="QIV31" s="251"/>
      <c r="QIW31" s="251"/>
      <c r="QIX31" s="251"/>
      <c r="QIY31" s="250"/>
      <c r="QIZ31" s="251"/>
      <c r="QJA31" s="251"/>
      <c r="QJB31" s="251"/>
      <c r="QJC31" s="251"/>
      <c r="QJD31" s="250"/>
      <c r="QJE31" s="251"/>
      <c r="QJF31" s="251"/>
      <c r="QJG31" s="251"/>
      <c r="QJH31" s="251"/>
      <c r="QJI31" s="250"/>
      <c r="QJJ31" s="251"/>
      <c r="QJK31" s="251"/>
      <c r="QJL31" s="251"/>
      <c r="QJM31" s="251"/>
      <c r="QJN31" s="250"/>
      <c r="QJO31" s="251"/>
      <c r="QJP31" s="251"/>
      <c r="QJQ31" s="251"/>
      <c r="QJR31" s="251"/>
      <c r="QJS31" s="250"/>
      <c r="QJT31" s="251"/>
      <c r="QJU31" s="251"/>
      <c r="QJV31" s="251"/>
      <c r="QJW31" s="251"/>
      <c r="QJX31" s="250"/>
      <c r="QJY31" s="251"/>
      <c r="QJZ31" s="251"/>
      <c r="QKA31" s="251"/>
      <c r="QKB31" s="251"/>
      <c r="QKC31" s="250"/>
      <c r="QKD31" s="251"/>
      <c r="QKE31" s="251"/>
      <c r="QKF31" s="251"/>
      <c r="QKG31" s="251"/>
      <c r="QKH31" s="250"/>
      <c r="QKI31" s="251"/>
      <c r="QKJ31" s="251"/>
      <c r="QKK31" s="251"/>
      <c r="QKL31" s="251"/>
      <c r="QKM31" s="250"/>
      <c r="QKN31" s="251"/>
      <c r="QKO31" s="251"/>
      <c r="QKP31" s="251"/>
      <c r="QKQ31" s="251"/>
      <c r="QKR31" s="250"/>
      <c r="QKS31" s="251"/>
      <c r="QKT31" s="251"/>
      <c r="QKU31" s="251"/>
      <c r="QKV31" s="251"/>
      <c r="QKW31" s="250"/>
      <c r="QKX31" s="251"/>
      <c r="QKY31" s="251"/>
      <c r="QKZ31" s="251"/>
      <c r="QLA31" s="251"/>
      <c r="QLB31" s="250"/>
      <c r="QLC31" s="251"/>
      <c r="QLD31" s="251"/>
      <c r="QLE31" s="251"/>
      <c r="QLF31" s="251"/>
      <c r="QLG31" s="250"/>
      <c r="QLH31" s="251"/>
      <c r="QLI31" s="251"/>
      <c r="QLJ31" s="251"/>
      <c r="QLK31" s="251"/>
      <c r="QLL31" s="250"/>
      <c r="QLM31" s="251"/>
      <c r="QLN31" s="251"/>
      <c r="QLO31" s="251"/>
      <c r="QLP31" s="251"/>
      <c r="QLQ31" s="250"/>
      <c r="QLR31" s="251"/>
      <c r="QLS31" s="251"/>
      <c r="QLT31" s="251"/>
      <c r="QLU31" s="251"/>
      <c r="QLV31" s="250"/>
      <c r="QLW31" s="251"/>
      <c r="QLX31" s="251"/>
      <c r="QLY31" s="251"/>
      <c r="QLZ31" s="251"/>
      <c r="QMA31" s="250"/>
      <c r="QMB31" s="251"/>
      <c r="QMC31" s="251"/>
      <c r="QMD31" s="251"/>
      <c r="QME31" s="251"/>
      <c r="QMF31" s="250"/>
      <c r="QMG31" s="251"/>
      <c r="QMH31" s="251"/>
      <c r="QMI31" s="251"/>
      <c r="QMJ31" s="251"/>
      <c r="QMK31" s="250"/>
      <c r="QML31" s="251"/>
      <c r="QMM31" s="251"/>
      <c r="QMN31" s="251"/>
      <c r="QMO31" s="251"/>
      <c r="QMP31" s="250"/>
      <c r="QMQ31" s="251"/>
      <c r="QMR31" s="251"/>
      <c r="QMS31" s="251"/>
      <c r="QMT31" s="251"/>
      <c r="QMU31" s="250"/>
      <c r="QMV31" s="251"/>
      <c r="QMW31" s="251"/>
      <c r="QMX31" s="251"/>
      <c r="QMY31" s="251"/>
      <c r="QMZ31" s="250"/>
      <c r="QNA31" s="251"/>
      <c r="QNB31" s="251"/>
      <c r="QNC31" s="251"/>
      <c r="QND31" s="251"/>
      <c r="QNE31" s="250"/>
      <c r="QNF31" s="251"/>
      <c r="QNG31" s="251"/>
      <c r="QNH31" s="251"/>
      <c r="QNI31" s="251"/>
      <c r="QNJ31" s="250"/>
      <c r="QNK31" s="251"/>
      <c r="QNL31" s="251"/>
      <c r="QNM31" s="251"/>
      <c r="QNN31" s="251"/>
      <c r="QNO31" s="250"/>
      <c r="QNP31" s="251"/>
      <c r="QNQ31" s="251"/>
      <c r="QNR31" s="251"/>
      <c r="QNS31" s="251"/>
      <c r="QNT31" s="250"/>
      <c r="QNU31" s="251"/>
      <c r="QNV31" s="251"/>
      <c r="QNW31" s="251"/>
      <c r="QNX31" s="251"/>
      <c r="QNY31" s="250"/>
      <c r="QNZ31" s="251"/>
      <c r="QOA31" s="251"/>
      <c r="QOB31" s="251"/>
      <c r="QOC31" s="251"/>
      <c r="QOD31" s="250"/>
      <c r="QOE31" s="251"/>
      <c r="QOF31" s="251"/>
      <c r="QOG31" s="251"/>
      <c r="QOH31" s="251"/>
      <c r="QOI31" s="250"/>
      <c r="QOJ31" s="251"/>
      <c r="QOK31" s="251"/>
      <c r="QOL31" s="251"/>
      <c r="QOM31" s="251"/>
      <c r="QON31" s="250"/>
      <c r="QOO31" s="251"/>
      <c r="QOP31" s="251"/>
      <c r="QOQ31" s="251"/>
      <c r="QOR31" s="251"/>
      <c r="QOS31" s="250"/>
      <c r="QOT31" s="251"/>
      <c r="QOU31" s="251"/>
      <c r="QOV31" s="251"/>
      <c r="QOW31" s="251"/>
      <c r="QOX31" s="250"/>
      <c r="QOY31" s="251"/>
      <c r="QOZ31" s="251"/>
      <c r="QPA31" s="251"/>
      <c r="QPB31" s="251"/>
      <c r="QPC31" s="250"/>
      <c r="QPD31" s="251"/>
      <c r="QPE31" s="251"/>
      <c r="QPF31" s="251"/>
      <c r="QPG31" s="251"/>
      <c r="QPH31" s="250"/>
      <c r="QPI31" s="251"/>
      <c r="QPJ31" s="251"/>
      <c r="QPK31" s="251"/>
      <c r="QPL31" s="251"/>
      <c r="QPM31" s="250"/>
      <c r="QPN31" s="251"/>
      <c r="QPO31" s="251"/>
      <c r="QPP31" s="251"/>
      <c r="QPQ31" s="251"/>
      <c r="QPR31" s="250"/>
      <c r="QPS31" s="251"/>
      <c r="QPT31" s="251"/>
      <c r="QPU31" s="251"/>
      <c r="QPV31" s="251"/>
      <c r="QPW31" s="250"/>
      <c r="QPX31" s="251"/>
      <c r="QPY31" s="251"/>
      <c r="QPZ31" s="251"/>
      <c r="QQA31" s="251"/>
      <c r="QQB31" s="250"/>
      <c r="QQC31" s="251"/>
      <c r="QQD31" s="251"/>
      <c r="QQE31" s="251"/>
      <c r="QQF31" s="251"/>
      <c r="QQG31" s="250"/>
      <c r="QQH31" s="251"/>
      <c r="QQI31" s="251"/>
      <c r="QQJ31" s="251"/>
      <c r="QQK31" s="251"/>
      <c r="QQL31" s="250"/>
      <c r="QQM31" s="251"/>
      <c r="QQN31" s="251"/>
      <c r="QQO31" s="251"/>
      <c r="QQP31" s="251"/>
      <c r="QQQ31" s="250"/>
      <c r="QQR31" s="251"/>
      <c r="QQS31" s="251"/>
      <c r="QQT31" s="251"/>
      <c r="QQU31" s="251"/>
      <c r="QQV31" s="250"/>
      <c r="QQW31" s="251"/>
      <c r="QQX31" s="251"/>
      <c r="QQY31" s="251"/>
      <c r="QQZ31" s="251"/>
      <c r="QRA31" s="250"/>
      <c r="QRB31" s="251"/>
      <c r="QRC31" s="251"/>
      <c r="QRD31" s="251"/>
      <c r="QRE31" s="251"/>
      <c r="QRF31" s="250"/>
      <c r="QRG31" s="251"/>
      <c r="QRH31" s="251"/>
      <c r="QRI31" s="251"/>
      <c r="QRJ31" s="251"/>
      <c r="QRK31" s="250"/>
      <c r="QRL31" s="251"/>
      <c r="QRM31" s="251"/>
      <c r="QRN31" s="251"/>
      <c r="QRO31" s="251"/>
      <c r="QRP31" s="250"/>
      <c r="QRQ31" s="251"/>
      <c r="QRR31" s="251"/>
      <c r="QRS31" s="251"/>
      <c r="QRT31" s="251"/>
      <c r="QRU31" s="250"/>
      <c r="QRV31" s="251"/>
      <c r="QRW31" s="251"/>
      <c r="QRX31" s="251"/>
      <c r="QRY31" s="251"/>
      <c r="QRZ31" s="250"/>
      <c r="QSA31" s="251"/>
      <c r="QSB31" s="251"/>
      <c r="QSC31" s="251"/>
      <c r="QSD31" s="251"/>
      <c r="QSE31" s="250"/>
      <c r="QSF31" s="251"/>
      <c r="QSG31" s="251"/>
      <c r="QSH31" s="251"/>
      <c r="QSI31" s="251"/>
      <c r="QSJ31" s="250"/>
      <c r="QSK31" s="251"/>
      <c r="QSL31" s="251"/>
      <c r="QSM31" s="251"/>
      <c r="QSN31" s="251"/>
      <c r="QSO31" s="250"/>
      <c r="QSP31" s="251"/>
      <c r="QSQ31" s="251"/>
      <c r="QSR31" s="251"/>
      <c r="QSS31" s="251"/>
      <c r="QST31" s="250"/>
      <c r="QSU31" s="251"/>
      <c r="QSV31" s="251"/>
      <c r="QSW31" s="251"/>
      <c r="QSX31" s="251"/>
      <c r="QSY31" s="250"/>
      <c r="QSZ31" s="251"/>
      <c r="QTA31" s="251"/>
      <c r="QTB31" s="251"/>
      <c r="QTC31" s="251"/>
      <c r="QTD31" s="250"/>
      <c r="QTE31" s="251"/>
      <c r="QTF31" s="251"/>
      <c r="QTG31" s="251"/>
      <c r="QTH31" s="251"/>
      <c r="QTI31" s="250"/>
      <c r="QTJ31" s="251"/>
      <c r="QTK31" s="251"/>
      <c r="QTL31" s="251"/>
      <c r="QTM31" s="251"/>
      <c r="QTN31" s="250"/>
      <c r="QTO31" s="251"/>
      <c r="QTP31" s="251"/>
      <c r="QTQ31" s="251"/>
      <c r="QTR31" s="251"/>
      <c r="QTS31" s="250"/>
      <c r="QTT31" s="251"/>
      <c r="QTU31" s="251"/>
      <c r="QTV31" s="251"/>
      <c r="QTW31" s="251"/>
      <c r="QTX31" s="250"/>
      <c r="QTY31" s="251"/>
      <c r="QTZ31" s="251"/>
      <c r="QUA31" s="251"/>
      <c r="QUB31" s="251"/>
      <c r="QUC31" s="250"/>
      <c r="QUD31" s="251"/>
      <c r="QUE31" s="251"/>
      <c r="QUF31" s="251"/>
      <c r="QUG31" s="251"/>
      <c r="QUH31" s="250"/>
      <c r="QUI31" s="251"/>
      <c r="QUJ31" s="251"/>
      <c r="QUK31" s="251"/>
      <c r="QUL31" s="251"/>
      <c r="QUM31" s="250"/>
      <c r="QUN31" s="251"/>
      <c r="QUO31" s="251"/>
      <c r="QUP31" s="251"/>
      <c r="QUQ31" s="251"/>
      <c r="QUR31" s="250"/>
      <c r="QUS31" s="251"/>
      <c r="QUT31" s="251"/>
      <c r="QUU31" s="251"/>
      <c r="QUV31" s="251"/>
      <c r="QUW31" s="250"/>
      <c r="QUX31" s="251"/>
      <c r="QUY31" s="251"/>
      <c r="QUZ31" s="251"/>
      <c r="QVA31" s="251"/>
      <c r="QVB31" s="250"/>
      <c r="QVC31" s="251"/>
      <c r="QVD31" s="251"/>
      <c r="QVE31" s="251"/>
      <c r="QVF31" s="251"/>
      <c r="QVG31" s="250"/>
      <c r="QVH31" s="251"/>
      <c r="QVI31" s="251"/>
      <c r="QVJ31" s="251"/>
      <c r="QVK31" s="251"/>
      <c r="QVL31" s="250"/>
      <c r="QVM31" s="251"/>
      <c r="QVN31" s="251"/>
      <c r="QVO31" s="251"/>
      <c r="QVP31" s="251"/>
      <c r="QVQ31" s="250"/>
      <c r="QVR31" s="251"/>
      <c r="QVS31" s="251"/>
      <c r="QVT31" s="251"/>
      <c r="QVU31" s="251"/>
      <c r="QVV31" s="250"/>
      <c r="QVW31" s="251"/>
      <c r="QVX31" s="251"/>
      <c r="QVY31" s="251"/>
      <c r="QVZ31" s="251"/>
      <c r="QWA31" s="250"/>
      <c r="QWB31" s="251"/>
      <c r="QWC31" s="251"/>
      <c r="QWD31" s="251"/>
      <c r="QWE31" s="251"/>
      <c r="QWF31" s="250"/>
      <c r="QWG31" s="251"/>
      <c r="QWH31" s="251"/>
      <c r="QWI31" s="251"/>
      <c r="QWJ31" s="251"/>
      <c r="QWK31" s="250"/>
      <c r="QWL31" s="251"/>
      <c r="QWM31" s="251"/>
      <c r="QWN31" s="251"/>
      <c r="QWO31" s="251"/>
      <c r="QWP31" s="250"/>
      <c r="QWQ31" s="251"/>
      <c r="QWR31" s="251"/>
      <c r="QWS31" s="251"/>
      <c r="QWT31" s="251"/>
      <c r="QWU31" s="250"/>
      <c r="QWV31" s="251"/>
      <c r="QWW31" s="251"/>
      <c r="QWX31" s="251"/>
      <c r="QWY31" s="251"/>
      <c r="QWZ31" s="250"/>
      <c r="QXA31" s="251"/>
      <c r="QXB31" s="251"/>
      <c r="QXC31" s="251"/>
      <c r="QXD31" s="251"/>
      <c r="QXE31" s="250"/>
      <c r="QXF31" s="251"/>
      <c r="QXG31" s="251"/>
      <c r="QXH31" s="251"/>
      <c r="QXI31" s="251"/>
      <c r="QXJ31" s="250"/>
      <c r="QXK31" s="251"/>
      <c r="QXL31" s="251"/>
      <c r="QXM31" s="251"/>
      <c r="QXN31" s="251"/>
      <c r="QXO31" s="250"/>
      <c r="QXP31" s="251"/>
      <c r="QXQ31" s="251"/>
      <c r="QXR31" s="251"/>
      <c r="QXS31" s="251"/>
      <c r="QXT31" s="250"/>
      <c r="QXU31" s="251"/>
      <c r="QXV31" s="251"/>
      <c r="QXW31" s="251"/>
      <c r="QXX31" s="251"/>
      <c r="QXY31" s="250"/>
      <c r="QXZ31" s="251"/>
      <c r="QYA31" s="251"/>
      <c r="QYB31" s="251"/>
      <c r="QYC31" s="251"/>
      <c r="QYD31" s="250"/>
      <c r="QYE31" s="251"/>
      <c r="QYF31" s="251"/>
      <c r="QYG31" s="251"/>
      <c r="QYH31" s="251"/>
      <c r="QYI31" s="250"/>
      <c r="QYJ31" s="251"/>
      <c r="QYK31" s="251"/>
      <c r="QYL31" s="251"/>
      <c r="QYM31" s="251"/>
      <c r="QYN31" s="250"/>
      <c r="QYO31" s="251"/>
      <c r="QYP31" s="251"/>
      <c r="QYQ31" s="251"/>
      <c r="QYR31" s="251"/>
      <c r="QYS31" s="250"/>
      <c r="QYT31" s="251"/>
      <c r="QYU31" s="251"/>
      <c r="QYV31" s="251"/>
      <c r="QYW31" s="251"/>
      <c r="QYX31" s="250"/>
      <c r="QYY31" s="251"/>
      <c r="QYZ31" s="251"/>
      <c r="QZA31" s="251"/>
      <c r="QZB31" s="251"/>
      <c r="QZC31" s="250"/>
      <c r="QZD31" s="251"/>
      <c r="QZE31" s="251"/>
      <c r="QZF31" s="251"/>
      <c r="QZG31" s="251"/>
      <c r="QZH31" s="250"/>
      <c r="QZI31" s="251"/>
      <c r="QZJ31" s="251"/>
      <c r="QZK31" s="251"/>
      <c r="QZL31" s="251"/>
      <c r="QZM31" s="250"/>
      <c r="QZN31" s="251"/>
      <c r="QZO31" s="251"/>
      <c r="QZP31" s="251"/>
      <c r="QZQ31" s="251"/>
      <c r="QZR31" s="250"/>
      <c r="QZS31" s="251"/>
      <c r="QZT31" s="251"/>
      <c r="QZU31" s="251"/>
      <c r="QZV31" s="251"/>
      <c r="QZW31" s="250"/>
      <c r="QZX31" s="251"/>
      <c r="QZY31" s="251"/>
      <c r="QZZ31" s="251"/>
      <c r="RAA31" s="251"/>
      <c r="RAB31" s="250"/>
      <c r="RAC31" s="251"/>
      <c r="RAD31" s="251"/>
      <c r="RAE31" s="251"/>
      <c r="RAF31" s="251"/>
      <c r="RAG31" s="250"/>
      <c r="RAH31" s="251"/>
      <c r="RAI31" s="251"/>
      <c r="RAJ31" s="251"/>
      <c r="RAK31" s="251"/>
      <c r="RAL31" s="250"/>
      <c r="RAM31" s="251"/>
      <c r="RAN31" s="251"/>
      <c r="RAO31" s="251"/>
      <c r="RAP31" s="251"/>
      <c r="RAQ31" s="250"/>
      <c r="RAR31" s="251"/>
      <c r="RAS31" s="251"/>
      <c r="RAT31" s="251"/>
      <c r="RAU31" s="251"/>
      <c r="RAV31" s="250"/>
      <c r="RAW31" s="251"/>
      <c r="RAX31" s="251"/>
      <c r="RAY31" s="251"/>
      <c r="RAZ31" s="251"/>
      <c r="RBA31" s="250"/>
      <c r="RBB31" s="251"/>
      <c r="RBC31" s="251"/>
      <c r="RBD31" s="251"/>
      <c r="RBE31" s="251"/>
      <c r="RBF31" s="250"/>
      <c r="RBG31" s="251"/>
      <c r="RBH31" s="251"/>
      <c r="RBI31" s="251"/>
      <c r="RBJ31" s="251"/>
      <c r="RBK31" s="250"/>
      <c r="RBL31" s="251"/>
      <c r="RBM31" s="251"/>
      <c r="RBN31" s="251"/>
      <c r="RBO31" s="251"/>
      <c r="RBP31" s="250"/>
      <c r="RBQ31" s="251"/>
      <c r="RBR31" s="251"/>
      <c r="RBS31" s="251"/>
      <c r="RBT31" s="251"/>
      <c r="RBU31" s="250"/>
      <c r="RBV31" s="251"/>
      <c r="RBW31" s="251"/>
      <c r="RBX31" s="251"/>
      <c r="RBY31" s="251"/>
      <c r="RBZ31" s="250"/>
      <c r="RCA31" s="251"/>
      <c r="RCB31" s="251"/>
      <c r="RCC31" s="251"/>
      <c r="RCD31" s="251"/>
      <c r="RCE31" s="250"/>
      <c r="RCF31" s="251"/>
      <c r="RCG31" s="251"/>
      <c r="RCH31" s="251"/>
      <c r="RCI31" s="251"/>
      <c r="RCJ31" s="250"/>
      <c r="RCK31" s="251"/>
      <c r="RCL31" s="251"/>
      <c r="RCM31" s="251"/>
      <c r="RCN31" s="251"/>
      <c r="RCO31" s="250"/>
      <c r="RCP31" s="251"/>
      <c r="RCQ31" s="251"/>
      <c r="RCR31" s="251"/>
      <c r="RCS31" s="251"/>
      <c r="RCT31" s="250"/>
      <c r="RCU31" s="251"/>
      <c r="RCV31" s="251"/>
      <c r="RCW31" s="251"/>
      <c r="RCX31" s="251"/>
      <c r="RCY31" s="250"/>
      <c r="RCZ31" s="251"/>
      <c r="RDA31" s="251"/>
      <c r="RDB31" s="251"/>
      <c r="RDC31" s="251"/>
      <c r="RDD31" s="250"/>
      <c r="RDE31" s="251"/>
      <c r="RDF31" s="251"/>
      <c r="RDG31" s="251"/>
      <c r="RDH31" s="251"/>
      <c r="RDI31" s="250"/>
      <c r="RDJ31" s="251"/>
      <c r="RDK31" s="251"/>
      <c r="RDL31" s="251"/>
      <c r="RDM31" s="251"/>
      <c r="RDN31" s="250"/>
      <c r="RDO31" s="251"/>
      <c r="RDP31" s="251"/>
      <c r="RDQ31" s="251"/>
      <c r="RDR31" s="251"/>
      <c r="RDS31" s="250"/>
      <c r="RDT31" s="251"/>
      <c r="RDU31" s="251"/>
      <c r="RDV31" s="251"/>
      <c r="RDW31" s="251"/>
      <c r="RDX31" s="250"/>
      <c r="RDY31" s="251"/>
      <c r="RDZ31" s="251"/>
      <c r="REA31" s="251"/>
      <c r="REB31" s="251"/>
      <c r="REC31" s="250"/>
      <c r="RED31" s="251"/>
      <c r="REE31" s="251"/>
      <c r="REF31" s="251"/>
      <c r="REG31" s="251"/>
      <c r="REH31" s="250"/>
      <c r="REI31" s="251"/>
      <c r="REJ31" s="251"/>
      <c r="REK31" s="251"/>
      <c r="REL31" s="251"/>
      <c r="REM31" s="250"/>
      <c r="REN31" s="251"/>
      <c r="REO31" s="251"/>
      <c r="REP31" s="251"/>
      <c r="REQ31" s="251"/>
      <c r="RER31" s="250"/>
      <c r="RES31" s="251"/>
      <c r="RET31" s="251"/>
      <c r="REU31" s="251"/>
      <c r="REV31" s="251"/>
      <c r="REW31" s="250"/>
      <c r="REX31" s="251"/>
      <c r="REY31" s="251"/>
      <c r="REZ31" s="251"/>
      <c r="RFA31" s="251"/>
      <c r="RFB31" s="250"/>
      <c r="RFC31" s="251"/>
      <c r="RFD31" s="251"/>
      <c r="RFE31" s="251"/>
      <c r="RFF31" s="251"/>
      <c r="RFG31" s="250"/>
      <c r="RFH31" s="251"/>
      <c r="RFI31" s="251"/>
      <c r="RFJ31" s="251"/>
      <c r="RFK31" s="251"/>
      <c r="RFL31" s="250"/>
      <c r="RFM31" s="251"/>
      <c r="RFN31" s="251"/>
      <c r="RFO31" s="251"/>
      <c r="RFP31" s="251"/>
      <c r="RFQ31" s="250"/>
      <c r="RFR31" s="251"/>
      <c r="RFS31" s="251"/>
      <c r="RFT31" s="251"/>
      <c r="RFU31" s="251"/>
      <c r="RFV31" s="250"/>
      <c r="RFW31" s="251"/>
      <c r="RFX31" s="251"/>
      <c r="RFY31" s="251"/>
      <c r="RFZ31" s="251"/>
      <c r="RGA31" s="250"/>
      <c r="RGB31" s="251"/>
      <c r="RGC31" s="251"/>
      <c r="RGD31" s="251"/>
      <c r="RGE31" s="251"/>
      <c r="RGF31" s="250"/>
      <c r="RGG31" s="251"/>
      <c r="RGH31" s="251"/>
      <c r="RGI31" s="251"/>
      <c r="RGJ31" s="251"/>
      <c r="RGK31" s="250"/>
      <c r="RGL31" s="251"/>
      <c r="RGM31" s="251"/>
      <c r="RGN31" s="251"/>
      <c r="RGO31" s="251"/>
      <c r="RGP31" s="250"/>
      <c r="RGQ31" s="251"/>
      <c r="RGR31" s="251"/>
      <c r="RGS31" s="251"/>
      <c r="RGT31" s="251"/>
      <c r="RGU31" s="250"/>
      <c r="RGV31" s="251"/>
      <c r="RGW31" s="251"/>
      <c r="RGX31" s="251"/>
      <c r="RGY31" s="251"/>
      <c r="RGZ31" s="250"/>
      <c r="RHA31" s="251"/>
      <c r="RHB31" s="251"/>
      <c r="RHC31" s="251"/>
      <c r="RHD31" s="251"/>
      <c r="RHE31" s="250"/>
      <c r="RHF31" s="251"/>
      <c r="RHG31" s="251"/>
      <c r="RHH31" s="251"/>
      <c r="RHI31" s="251"/>
      <c r="RHJ31" s="250"/>
      <c r="RHK31" s="251"/>
      <c r="RHL31" s="251"/>
      <c r="RHM31" s="251"/>
      <c r="RHN31" s="251"/>
      <c r="RHO31" s="250"/>
      <c r="RHP31" s="251"/>
      <c r="RHQ31" s="251"/>
      <c r="RHR31" s="251"/>
      <c r="RHS31" s="251"/>
      <c r="RHT31" s="250"/>
      <c r="RHU31" s="251"/>
      <c r="RHV31" s="251"/>
      <c r="RHW31" s="251"/>
      <c r="RHX31" s="251"/>
      <c r="RHY31" s="250"/>
      <c r="RHZ31" s="251"/>
      <c r="RIA31" s="251"/>
      <c r="RIB31" s="251"/>
      <c r="RIC31" s="251"/>
      <c r="RID31" s="250"/>
      <c r="RIE31" s="251"/>
      <c r="RIF31" s="251"/>
      <c r="RIG31" s="251"/>
      <c r="RIH31" s="251"/>
      <c r="RII31" s="250"/>
      <c r="RIJ31" s="251"/>
      <c r="RIK31" s="251"/>
      <c r="RIL31" s="251"/>
      <c r="RIM31" s="251"/>
      <c r="RIN31" s="250"/>
      <c r="RIO31" s="251"/>
      <c r="RIP31" s="251"/>
      <c r="RIQ31" s="251"/>
      <c r="RIR31" s="251"/>
      <c r="RIS31" s="250"/>
      <c r="RIT31" s="251"/>
      <c r="RIU31" s="251"/>
      <c r="RIV31" s="251"/>
      <c r="RIW31" s="251"/>
      <c r="RIX31" s="250"/>
      <c r="RIY31" s="251"/>
      <c r="RIZ31" s="251"/>
      <c r="RJA31" s="251"/>
      <c r="RJB31" s="251"/>
      <c r="RJC31" s="250"/>
      <c r="RJD31" s="251"/>
      <c r="RJE31" s="251"/>
      <c r="RJF31" s="251"/>
      <c r="RJG31" s="251"/>
      <c r="RJH31" s="250"/>
      <c r="RJI31" s="251"/>
      <c r="RJJ31" s="251"/>
      <c r="RJK31" s="251"/>
      <c r="RJL31" s="251"/>
      <c r="RJM31" s="250"/>
      <c r="RJN31" s="251"/>
      <c r="RJO31" s="251"/>
      <c r="RJP31" s="251"/>
      <c r="RJQ31" s="251"/>
      <c r="RJR31" s="250"/>
      <c r="RJS31" s="251"/>
      <c r="RJT31" s="251"/>
      <c r="RJU31" s="251"/>
      <c r="RJV31" s="251"/>
      <c r="RJW31" s="250"/>
      <c r="RJX31" s="251"/>
      <c r="RJY31" s="251"/>
      <c r="RJZ31" s="251"/>
      <c r="RKA31" s="251"/>
      <c r="RKB31" s="250"/>
      <c r="RKC31" s="251"/>
      <c r="RKD31" s="251"/>
      <c r="RKE31" s="251"/>
      <c r="RKF31" s="251"/>
      <c r="RKG31" s="250"/>
      <c r="RKH31" s="251"/>
      <c r="RKI31" s="251"/>
      <c r="RKJ31" s="251"/>
      <c r="RKK31" s="251"/>
      <c r="RKL31" s="250"/>
      <c r="RKM31" s="251"/>
      <c r="RKN31" s="251"/>
      <c r="RKO31" s="251"/>
      <c r="RKP31" s="251"/>
      <c r="RKQ31" s="250"/>
      <c r="RKR31" s="251"/>
      <c r="RKS31" s="251"/>
      <c r="RKT31" s="251"/>
      <c r="RKU31" s="251"/>
      <c r="RKV31" s="250"/>
      <c r="RKW31" s="251"/>
      <c r="RKX31" s="251"/>
      <c r="RKY31" s="251"/>
      <c r="RKZ31" s="251"/>
      <c r="RLA31" s="250"/>
      <c r="RLB31" s="251"/>
      <c r="RLC31" s="251"/>
      <c r="RLD31" s="251"/>
      <c r="RLE31" s="251"/>
      <c r="RLF31" s="250"/>
      <c r="RLG31" s="251"/>
      <c r="RLH31" s="251"/>
      <c r="RLI31" s="251"/>
      <c r="RLJ31" s="251"/>
      <c r="RLK31" s="250"/>
      <c r="RLL31" s="251"/>
      <c r="RLM31" s="251"/>
      <c r="RLN31" s="251"/>
      <c r="RLO31" s="251"/>
      <c r="RLP31" s="250"/>
      <c r="RLQ31" s="251"/>
      <c r="RLR31" s="251"/>
      <c r="RLS31" s="251"/>
      <c r="RLT31" s="251"/>
      <c r="RLU31" s="250"/>
      <c r="RLV31" s="251"/>
      <c r="RLW31" s="251"/>
      <c r="RLX31" s="251"/>
      <c r="RLY31" s="251"/>
      <c r="RLZ31" s="250"/>
      <c r="RMA31" s="251"/>
      <c r="RMB31" s="251"/>
      <c r="RMC31" s="251"/>
      <c r="RMD31" s="251"/>
      <c r="RME31" s="250"/>
      <c r="RMF31" s="251"/>
      <c r="RMG31" s="251"/>
      <c r="RMH31" s="251"/>
      <c r="RMI31" s="251"/>
      <c r="RMJ31" s="250"/>
      <c r="RMK31" s="251"/>
      <c r="RML31" s="251"/>
      <c r="RMM31" s="251"/>
      <c r="RMN31" s="251"/>
      <c r="RMO31" s="250"/>
      <c r="RMP31" s="251"/>
      <c r="RMQ31" s="251"/>
      <c r="RMR31" s="251"/>
      <c r="RMS31" s="251"/>
      <c r="RMT31" s="250"/>
      <c r="RMU31" s="251"/>
      <c r="RMV31" s="251"/>
      <c r="RMW31" s="251"/>
      <c r="RMX31" s="251"/>
      <c r="RMY31" s="250"/>
      <c r="RMZ31" s="251"/>
      <c r="RNA31" s="251"/>
      <c r="RNB31" s="251"/>
      <c r="RNC31" s="251"/>
      <c r="RND31" s="250"/>
      <c r="RNE31" s="251"/>
      <c r="RNF31" s="251"/>
      <c r="RNG31" s="251"/>
      <c r="RNH31" s="251"/>
      <c r="RNI31" s="250"/>
      <c r="RNJ31" s="251"/>
      <c r="RNK31" s="251"/>
      <c r="RNL31" s="251"/>
      <c r="RNM31" s="251"/>
      <c r="RNN31" s="250"/>
      <c r="RNO31" s="251"/>
      <c r="RNP31" s="251"/>
      <c r="RNQ31" s="251"/>
      <c r="RNR31" s="251"/>
      <c r="RNS31" s="250"/>
      <c r="RNT31" s="251"/>
      <c r="RNU31" s="251"/>
      <c r="RNV31" s="251"/>
      <c r="RNW31" s="251"/>
      <c r="RNX31" s="250"/>
      <c r="RNY31" s="251"/>
      <c r="RNZ31" s="251"/>
      <c r="ROA31" s="251"/>
      <c r="ROB31" s="251"/>
      <c r="ROC31" s="250"/>
      <c r="ROD31" s="251"/>
      <c r="ROE31" s="251"/>
      <c r="ROF31" s="251"/>
      <c r="ROG31" s="251"/>
      <c r="ROH31" s="250"/>
      <c r="ROI31" s="251"/>
      <c r="ROJ31" s="251"/>
      <c r="ROK31" s="251"/>
      <c r="ROL31" s="251"/>
      <c r="ROM31" s="250"/>
      <c r="RON31" s="251"/>
      <c r="ROO31" s="251"/>
      <c r="ROP31" s="251"/>
      <c r="ROQ31" s="251"/>
      <c r="ROR31" s="250"/>
      <c r="ROS31" s="251"/>
      <c r="ROT31" s="251"/>
      <c r="ROU31" s="251"/>
      <c r="ROV31" s="251"/>
      <c r="ROW31" s="250"/>
      <c r="ROX31" s="251"/>
      <c r="ROY31" s="251"/>
      <c r="ROZ31" s="251"/>
      <c r="RPA31" s="251"/>
      <c r="RPB31" s="250"/>
      <c r="RPC31" s="251"/>
      <c r="RPD31" s="251"/>
      <c r="RPE31" s="251"/>
      <c r="RPF31" s="251"/>
      <c r="RPG31" s="250"/>
      <c r="RPH31" s="251"/>
      <c r="RPI31" s="251"/>
      <c r="RPJ31" s="251"/>
      <c r="RPK31" s="251"/>
      <c r="RPL31" s="250"/>
      <c r="RPM31" s="251"/>
      <c r="RPN31" s="251"/>
      <c r="RPO31" s="251"/>
      <c r="RPP31" s="251"/>
      <c r="RPQ31" s="250"/>
      <c r="RPR31" s="251"/>
      <c r="RPS31" s="251"/>
      <c r="RPT31" s="251"/>
      <c r="RPU31" s="251"/>
      <c r="RPV31" s="250"/>
      <c r="RPW31" s="251"/>
      <c r="RPX31" s="251"/>
      <c r="RPY31" s="251"/>
      <c r="RPZ31" s="251"/>
      <c r="RQA31" s="250"/>
      <c r="RQB31" s="251"/>
      <c r="RQC31" s="251"/>
      <c r="RQD31" s="251"/>
      <c r="RQE31" s="251"/>
      <c r="RQF31" s="250"/>
      <c r="RQG31" s="251"/>
      <c r="RQH31" s="251"/>
      <c r="RQI31" s="251"/>
      <c r="RQJ31" s="251"/>
      <c r="RQK31" s="250"/>
      <c r="RQL31" s="251"/>
      <c r="RQM31" s="251"/>
      <c r="RQN31" s="251"/>
      <c r="RQO31" s="251"/>
      <c r="RQP31" s="250"/>
      <c r="RQQ31" s="251"/>
      <c r="RQR31" s="251"/>
      <c r="RQS31" s="251"/>
      <c r="RQT31" s="251"/>
      <c r="RQU31" s="250"/>
      <c r="RQV31" s="251"/>
      <c r="RQW31" s="251"/>
      <c r="RQX31" s="251"/>
      <c r="RQY31" s="251"/>
      <c r="RQZ31" s="250"/>
      <c r="RRA31" s="251"/>
      <c r="RRB31" s="251"/>
      <c r="RRC31" s="251"/>
      <c r="RRD31" s="251"/>
      <c r="RRE31" s="250"/>
      <c r="RRF31" s="251"/>
      <c r="RRG31" s="251"/>
      <c r="RRH31" s="251"/>
      <c r="RRI31" s="251"/>
      <c r="RRJ31" s="250"/>
      <c r="RRK31" s="251"/>
      <c r="RRL31" s="251"/>
      <c r="RRM31" s="251"/>
      <c r="RRN31" s="251"/>
      <c r="RRO31" s="250"/>
      <c r="RRP31" s="251"/>
      <c r="RRQ31" s="251"/>
      <c r="RRR31" s="251"/>
      <c r="RRS31" s="251"/>
      <c r="RRT31" s="250"/>
      <c r="RRU31" s="251"/>
      <c r="RRV31" s="251"/>
      <c r="RRW31" s="251"/>
      <c r="RRX31" s="251"/>
      <c r="RRY31" s="250"/>
      <c r="RRZ31" s="251"/>
      <c r="RSA31" s="251"/>
      <c r="RSB31" s="251"/>
      <c r="RSC31" s="251"/>
      <c r="RSD31" s="250"/>
      <c r="RSE31" s="251"/>
      <c r="RSF31" s="251"/>
      <c r="RSG31" s="251"/>
      <c r="RSH31" s="251"/>
      <c r="RSI31" s="250"/>
      <c r="RSJ31" s="251"/>
      <c r="RSK31" s="251"/>
      <c r="RSL31" s="251"/>
      <c r="RSM31" s="251"/>
      <c r="RSN31" s="250"/>
      <c r="RSO31" s="251"/>
      <c r="RSP31" s="251"/>
      <c r="RSQ31" s="251"/>
      <c r="RSR31" s="251"/>
      <c r="RSS31" s="250"/>
      <c r="RST31" s="251"/>
      <c r="RSU31" s="251"/>
      <c r="RSV31" s="251"/>
      <c r="RSW31" s="251"/>
      <c r="RSX31" s="250"/>
      <c r="RSY31" s="251"/>
      <c r="RSZ31" s="251"/>
      <c r="RTA31" s="251"/>
      <c r="RTB31" s="251"/>
      <c r="RTC31" s="250"/>
      <c r="RTD31" s="251"/>
      <c r="RTE31" s="251"/>
      <c r="RTF31" s="251"/>
      <c r="RTG31" s="251"/>
      <c r="RTH31" s="250"/>
      <c r="RTI31" s="251"/>
      <c r="RTJ31" s="251"/>
      <c r="RTK31" s="251"/>
      <c r="RTL31" s="251"/>
      <c r="RTM31" s="250"/>
      <c r="RTN31" s="251"/>
      <c r="RTO31" s="251"/>
      <c r="RTP31" s="251"/>
      <c r="RTQ31" s="251"/>
      <c r="RTR31" s="250"/>
      <c r="RTS31" s="251"/>
      <c r="RTT31" s="251"/>
      <c r="RTU31" s="251"/>
      <c r="RTV31" s="251"/>
      <c r="RTW31" s="250"/>
      <c r="RTX31" s="251"/>
      <c r="RTY31" s="251"/>
      <c r="RTZ31" s="251"/>
      <c r="RUA31" s="251"/>
      <c r="RUB31" s="250"/>
      <c r="RUC31" s="251"/>
      <c r="RUD31" s="251"/>
      <c r="RUE31" s="251"/>
      <c r="RUF31" s="251"/>
      <c r="RUG31" s="250"/>
      <c r="RUH31" s="251"/>
      <c r="RUI31" s="251"/>
      <c r="RUJ31" s="251"/>
      <c r="RUK31" s="251"/>
      <c r="RUL31" s="250"/>
      <c r="RUM31" s="251"/>
      <c r="RUN31" s="251"/>
      <c r="RUO31" s="251"/>
      <c r="RUP31" s="251"/>
      <c r="RUQ31" s="250"/>
      <c r="RUR31" s="251"/>
      <c r="RUS31" s="251"/>
      <c r="RUT31" s="251"/>
      <c r="RUU31" s="251"/>
      <c r="RUV31" s="250"/>
      <c r="RUW31" s="251"/>
      <c r="RUX31" s="251"/>
      <c r="RUY31" s="251"/>
      <c r="RUZ31" s="251"/>
      <c r="RVA31" s="250"/>
      <c r="RVB31" s="251"/>
      <c r="RVC31" s="251"/>
      <c r="RVD31" s="251"/>
      <c r="RVE31" s="251"/>
      <c r="RVF31" s="250"/>
      <c r="RVG31" s="251"/>
      <c r="RVH31" s="251"/>
      <c r="RVI31" s="251"/>
      <c r="RVJ31" s="251"/>
      <c r="RVK31" s="250"/>
      <c r="RVL31" s="251"/>
      <c r="RVM31" s="251"/>
      <c r="RVN31" s="251"/>
      <c r="RVO31" s="251"/>
      <c r="RVP31" s="250"/>
      <c r="RVQ31" s="251"/>
      <c r="RVR31" s="251"/>
      <c r="RVS31" s="251"/>
      <c r="RVT31" s="251"/>
      <c r="RVU31" s="250"/>
      <c r="RVV31" s="251"/>
      <c r="RVW31" s="251"/>
      <c r="RVX31" s="251"/>
      <c r="RVY31" s="251"/>
      <c r="RVZ31" s="250"/>
      <c r="RWA31" s="251"/>
      <c r="RWB31" s="251"/>
      <c r="RWC31" s="251"/>
      <c r="RWD31" s="251"/>
      <c r="RWE31" s="250"/>
      <c r="RWF31" s="251"/>
      <c r="RWG31" s="251"/>
      <c r="RWH31" s="251"/>
      <c r="RWI31" s="251"/>
      <c r="RWJ31" s="250"/>
      <c r="RWK31" s="251"/>
      <c r="RWL31" s="251"/>
      <c r="RWM31" s="251"/>
      <c r="RWN31" s="251"/>
      <c r="RWO31" s="250"/>
      <c r="RWP31" s="251"/>
      <c r="RWQ31" s="251"/>
      <c r="RWR31" s="251"/>
      <c r="RWS31" s="251"/>
      <c r="RWT31" s="250"/>
      <c r="RWU31" s="251"/>
      <c r="RWV31" s="251"/>
      <c r="RWW31" s="251"/>
      <c r="RWX31" s="251"/>
      <c r="RWY31" s="250"/>
      <c r="RWZ31" s="251"/>
      <c r="RXA31" s="251"/>
      <c r="RXB31" s="251"/>
      <c r="RXC31" s="251"/>
      <c r="RXD31" s="250"/>
      <c r="RXE31" s="251"/>
      <c r="RXF31" s="251"/>
      <c r="RXG31" s="251"/>
      <c r="RXH31" s="251"/>
      <c r="RXI31" s="250"/>
      <c r="RXJ31" s="251"/>
      <c r="RXK31" s="251"/>
      <c r="RXL31" s="251"/>
      <c r="RXM31" s="251"/>
      <c r="RXN31" s="250"/>
      <c r="RXO31" s="251"/>
      <c r="RXP31" s="251"/>
      <c r="RXQ31" s="251"/>
      <c r="RXR31" s="251"/>
      <c r="RXS31" s="250"/>
      <c r="RXT31" s="251"/>
      <c r="RXU31" s="251"/>
      <c r="RXV31" s="251"/>
      <c r="RXW31" s="251"/>
      <c r="RXX31" s="250"/>
      <c r="RXY31" s="251"/>
      <c r="RXZ31" s="251"/>
      <c r="RYA31" s="251"/>
      <c r="RYB31" s="251"/>
      <c r="RYC31" s="250"/>
      <c r="RYD31" s="251"/>
      <c r="RYE31" s="251"/>
      <c r="RYF31" s="251"/>
      <c r="RYG31" s="251"/>
      <c r="RYH31" s="250"/>
      <c r="RYI31" s="251"/>
      <c r="RYJ31" s="251"/>
      <c r="RYK31" s="251"/>
      <c r="RYL31" s="251"/>
      <c r="RYM31" s="250"/>
      <c r="RYN31" s="251"/>
      <c r="RYO31" s="251"/>
      <c r="RYP31" s="251"/>
      <c r="RYQ31" s="251"/>
      <c r="RYR31" s="250"/>
      <c r="RYS31" s="251"/>
      <c r="RYT31" s="251"/>
      <c r="RYU31" s="251"/>
      <c r="RYV31" s="251"/>
      <c r="RYW31" s="250"/>
      <c r="RYX31" s="251"/>
      <c r="RYY31" s="251"/>
      <c r="RYZ31" s="251"/>
      <c r="RZA31" s="251"/>
      <c r="RZB31" s="250"/>
      <c r="RZC31" s="251"/>
      <c r="RZD31" s="251"/>
      <c r="RZE31" s="251"/>
      <c r="RZF31" s="251"/>
      <c r="RZG31" s="250"/>
      <c r="RZH31" s="251"/>
      <c r="RZI31" s="251"/>
      <c r="RZJ31" s="251"/>
      <c r="RZK31" s="251"/>
      <c r="RZL31" s="250"/>
      <c r="RZM31" s="251"/>
      <c r="RZN31" s="251"/>
      <c r="RZO31" s="251"/>
      <c r="RZP31" s="251"/>
      <c r="RZQ31" s="250"/>
      <c r="RZR31" s="251"/>
      <c r="RZS31" s="251"/>
      <c r="RZT31" s="251"/>
      <c r="RZU31" s="251"/>
      <c r="RZV31" s="250"/>
      <c r="RZW31" s="251"/>
      <c r="RZX31" s="251"/>
      <c r="RZY31" s="251"/>
      <c r="RZZ31" s="251"/>
      <c r="SAA31" s="250"/>
      <c r="SAB31" s="251"/>
      <c r="SAC31" s="251"/>
      <c r="SAD31" s="251"/>
      <c r="SAE31" s="251"/>
      <c r="SAF31" s="250"/>
      <c r="SAG31" s="251"/>
      <c r="SAH31" s="251"/>
      <c r="SAI31" s="251"/>
      <c r="SAJ31" s="251"/>
      <c r="SAK31" s="250"/>
      <c r="SAL31" s="251"/>
      <c r="SAM31" s="251"/>
      <c r="SAN31" s="251"/>
      <c r="SAO31" s="251"/>
      <c r="SAP31" s="250"/>
      <c r="SAQ31" s="251"/>
      <c r="SAR31" s="251"/>
      <c r="SAS31" s="251"/>
      <c r="SAT31" s="251"/>
      <c r="SAU31" s="250"/>
      <c r="SAV31" s="251"/>
      <c r="SAW31" s="251"/>
      <c r="SAX31" s="251"/>
      <c r="SAY31" s="251"/>
      <c r="SAZ31" s="250"/>
      <c r="SBA31" s="251"/>
      <c r="SBB31" s="251"/>
      <c r="SBC31" s="251"/>
      <c r="SBD31" s="251"/>
      <c r="SBE31" s="250"/>
      <c r="SBF31" s="251"/>
      <c r="SBG31" s="251"/>
      <c r="SBH31" s="251"/>
      <c r="SBI31" s="251"/>
      <c r="SBJ31" s="250"/>
      <c r="SBK31" s="251"/>
      <c r="SBL31" s="251"/>
      <c r="SBM31" s="251"/>
      <c r="SBN31" s="251"/>
      <c r="SBO31" s="250"/>
      <c r="SBP31" s="251"/>
      <c r="SBQ31" s="251"/>
      <c r="SBR31" s="251"/>
      <c r="SBS31" s="251"/>
      <c r="SBT31" s="250"/>
      <c r="SBU31" s="251"/>
      <c r="SBV31" s="251"/>
      <c r="SBW31" s="251"/>
      <c r="SBX31" s="251"/>
      <c r="SBY31" s="250"/>
      <c r="SBZ31" s="251"/>
      <c r="SCA31" s="251"/>
      <c r="SCB31" s="251"/>
      <c r="SCC31" s="251"/>
      <c r="SCD31" s="250"/>
      <c r="SCE31" s="251"/>
      <c r="SCF31" s="251"/>
      <c r="SCG31" s="251"/>
      <c r="SCH31" s="251"/>
      <c r="SCI31" s="250"/>
      <c r="SCJ31" s="251"/>
      <c r="SCK31" s="251"/>
      <c r="SCL31" s="251"/>
      <c r="SCM31" s="251"/>
      <c r="SCN31" s="250"/>
      <c r="SCO31" s="251"/>
      <c r="SCP31" s="251"/>
      <c r="SCQ31" s="251"/>
      <c r="SCR31" s="251"/>
      <c r="SCS31" s="250"/>
      <c r="SCT31" s="251"/>
      <c r="SCU31" s="251"/>
      <c r="SCV31" s="251"/>
      <c r="SCW31" s="251"/>
      <c r="SCX31" s="250"/>
      <c r="SCY31" s="251"/>
      <c r="SCZ31" s="251"/>
      <c r="SDA31" s="251"/>
      <c r="SDB31" s="251"/>
      <c r="SDC31" s="250"/>
      <c r="SDD31" s="251"/>
      <c r="SDE31" s="251"/>
      <c r="SDF31" s="251"/>
      <c r="SDG31" s="251"/>
      <c r="SDH31" s="250"/>
      <c r="SDI31" s="251"/>
      <c r="SDJ31" s="251"/>
      <c r="SDK31" s="251"/>
      <c r="SDL31" s="251"/>
      <c r="SDM31" s="250"/>
      <c r="SDN31" s="251"/>
      <c r="SDO31" s="251"/>
      <c r="SDP31" s="251"/>
      <c r="SDQ31" s="251"/>
      <c r="SDR31" s="250"/>
      <c r="SDS31" s="251"/>
      <c r="SDT31" s="251"/>
      <c r="SDU31" s="251"/>
      <c r="SDV31" s="251"/>
      <c r="SDW31" s="250"/>
      <c r="SDX31" s="251"/>
      <c r="SDY31" s="251"/>
      <c r="SDZ31" s="251"/>
      <c r="SEA31" s="251"/>
      <c r="SEB31" s="250"/>
      <c r="SEC31" s="251"/>
      <c r="SED31" s="251"/>
      <c r="SEE31" s="251"/>
      <c r="SEF31" s="251"/>
      <c r="SEG31" s="250"/>
      <c r="SEH31" s="251"/>
      <c r="SEI31" s="251"/>
      <c r="SEJ31" s="251"/>
      <c r="SEK31" s="251"/>
      <c r="SEL31" s="250"/>
      <c r="SEM31" s="251"/>
      <c r="SEN31" s="251"/>
      <c r="SEO31" s="251"/>
      <c r="SEP31" s="251"/>
      <c r="SEQ31" s="250"/>
      <c r="SER31" s="251"/>
      <c r="SES31" s="251"/>
      <c r="SET31" s="251"/>
      <c r="SEU31" s="251"/>
      <c r="SEV31" s="250"/>
      <c r="SEW31" s="251"/>
      <c r="SEX31" s="251"/>
      <c r="SEY31" s="251"/>
      <c r="SEZ31" s="251"/>
      <c r="SFA31" s="250"/>
      <c r="SFB31" s="251"/>
      <c r="SFC31" s="251"/>
      <c r="SFD31" s="251"/>
      <c r="SFE31" s="251"/>
      <c r="SFF31" s="250"/>
      <c r="SFG31" s="251"/>
      <c r="SFH31" s="251"/>
      <c r="SFI31" s="251"/>
      <c r="SFJ31" s="251"/>
      <c r="SFK31" s="250"/>
      <c r="SFL31" s="251"/>
      <c r="SFM31" s="251"/>
      <c r="SFN31" s="251"/>
      <c r="SFO31" s="251"/>
      <c r="SFP31" s="250"/>
      <c r="SFQ31" s="251"/>
      <c r="SFR31" s="251"/>
      <c r="SFS31" s="251"/>
      <c r="SFT31" s="251"/>
      <c r="SFU31" s="250"/>
      <c r="SFV31" s="251"/>
      <c r="SFW31" s="251"/>
      <c r="SFX31" s="251"/>
      <c r="SFY31" s="251"/>
      <c r="SFZ31" s="250"/>
      <c r="SGA31" s="251"/>
      <c r="SGB31" s="251"/>
      <c r="SGC31" s="251"/>
      <c r="SGD31" s="251"/>
      <c r="SGE31" s="250"/>
      <c r="SGF31" s="251"/>
      <c r="SGG31" s="251"/>
      <c r="SGH31" s="251"/>
      <c r="SGI31" s="251"/>
      <c r="SGJ31" s="250"/>
      <c r="SGK31" s="251"/>
      <c r="SGL31" s="251"/>
      <c r="SGM31" s="251"/>
      <c r="SGN31" s="251"/>
      <c r="SGO31" s="250"/>
      <c r="SGP31" s="251"/>
      <c r="SGQ31" s="251"/>
      <c r="SGR31" s="251"/>
      <c r="SGS31" s="251"/>
      <c r="SGT31" s="250"/>
      <c r="SGU31" s="251"/>
      <c r="SGV31" s="251"/>
      <c r="SGW31" s="251"/>
      <c r="SGX31" s="251"/>
      <c r="SGY31" s="250"/>
      <c r="SGZ31" s="251"/>
      <c r="SHA31" s="251"/>
      <c r="SHB31" s="251"/>
      <c r="SHC31" s="251"/>
      <c r="SHD31" s="250"/>
      <c r="SHE31" s="251"/>
      <c r="SHF31" s="251"/>
      <c r="SHG31" s="251"/>
      <c r="SHH31" s="251"/>
      <c r="SHI31" s="250"/>
      <c r="SHJ31" s="251"/>
      <c r="SHK31" s="251"/>
      <c r="SHL31" s="251"/>
      <c r="SHM31" s="251"/>
      <c r="SHN31" s="250"/>
      <c r="SHO31" s="251"/>
      <c r="SHP31" s="251"/>
      <c r="SHQ31" s="251"/>
      <c r="SHR31" s="251"/>
      <c r="SHS31" s="250"/>
      <c r="SHT31" s="251"/>
      <c r="SHU31" s="251"/>
      <c r="SHV31" s="251"/>
      <c r="SHW31" s="251"/>
      <c r="SHX31" s="250"/>
      <c r="SHY31" s="251"/>
      <c r="SHZ31" s="251"/>
      <c r="SIA31" s="251"/>
      <c r="SIB31" s="251"/>
      <c r="SIC31" s="250"/>
      <c r="SID31" s="251"/>
      <c r="SIE31" s="251"/>
      <c r="SIF31" s="251"/>
      <c r="SIG31" s="251"/>
      <c r="SIH31" s="250"/>
      <c r="SII31" s="251"/>
      <c r="SIJ31" s="251"/>
      <c r="SIK31" s="251"/>
      <c r="SIL31" s="251"/>
      <c r="SIM31" s="250"/>
      <c r="SIN31" s="251"/>
      <c r="SIO31" s="251"/>
      <c r="SIP31" s="251"/>
      <c r="SIQ31" s="251"/>
      <c r="SIR31" s="250"/>
      <c r="SIS31" s="251"/>
      <c r="SIT31" s="251"/>
      <c r="SIU31" s="251"/>
      <c r="SIV31" s="251"/>
      <c r="SIW31" s="250"/>
      <c r="SIX31" s="251"/>
      <c r="SIY31" s="251"/>
      <c r="SIZ31" s="251"/>
      <c r="SJA31" s="251"/>
      <c r="SJB31" s="250"/>
      <c r="SJC31" s="251"/>
      <c r="SJD31" s="251"/>
      <c r="SJE31" s="251"/>
      <c r="SJF31" s="251"/>
      <c r="SJG31" s="250"/>
      <c r="SJH31" s="251"/>
      <c r="SJI31" s="251"/>
      <c r="SJJ31" s="251"/>
      <c r="SJK31" s="251"/>
      <c r="SJL31" s="250"/>
      <c r="SJM31" s="251"/>
      <c r="SJN31" s="251"/>
      <c r="SJO31" s="251"/>
      <c r="SJP31" s="251"/>
      <c r="SJQ31" s="250"/>
      <c r="SJR31" s="251"/>
      <c r="SJS31" s="251"/>
      <c r="SJT31" s="251"/>
      <c r="SJU31" s="251"/>
      <c r="SJV31" s="250"/>
      <c r="SJW31" s="251"/>
      <c r="SJX31" s="251"/>
      <c r="SJY31" s="251"/>
      <c r="SJZ31" s="251"/>
      <c r="SKA31" s="250"/>
      <c r="SKB31" s="251"/>
      <c r="SKC31" s="251"/>
      <c r="SKD31" s="251"/>
      <c r="SKE31" s="251"/>
      <c r="SKF31" s="250"/>
      <c r="SKG31" s="251"/>
      <c r="SKH31" s="251"/>
      <c r="SKI31" s="251"/>
      <c r="SKJ31" s="251"/>
      <c r="SKK31" s="250"/>
      <c r="SKL31" s="251"/>
      <c r="SKM31" s="251"/>
      <c r="SKN31" s="251"/>
      <c r="SKO31" s="251"/>
      <c r="SKP31" s="250"/>
      <c r="SKQ31" s="251"/>
      <c r="SKR31" s="251"/>
      <c r="SKS31" s="251"/>
      <c r="SKT31" s="251"/>
      <c r="SKU31" s="250"/>
      <c r="SKV31" s="251"/>
      <c r="SKW31" s="251"/>
      <c r="SKX31" s="251"/>
      <c r="SKY31" s="251"/>
      <c r="SKZ31" s="250"/>
      <c r="SLA31" s="251"/>
      <c r="SLB31" s="251"/>
      <c r="SLC31" s="251"/>
      <c r="SLD31" s="251"/>
      <c r="SLE31" s="250"/>
      <c r="SLF31" s="251"/>
      <c r="SLG31" s="251"/>
      <c r="SLH31" s="251"/>
      <c r="SLI31" s="251"/>
      <c r="SLJ31" s="250"/>
      <c r="SLK31" s="251"/>
      <c r="SLL31" s="251"/>
      <c r="SLM31" s="251"/>
      <c r="SLN31" s="251"/>
      <c r="SLO31" s="250"/>
      <c r="SLP31" s="251"/>
      <c r="SLQ31" s="251"/>
      <c r="SLR31" s="251"/>
      <c r="SLS31" s="251"/>
      <c r="SLT31" s="250"/>
      <c r="SLU31" s="251"/>
      <c r="SLV31" s="251"/>
      <c r="SLW31" s="251"/>
      <c r="SLX31" s="251"/>
      <c r="SLY31" s="250"/>
      <c r="SLZ31" s="251"/>
      <c r="SMA31" s="251"/>
      <c r="SMB31" s="251"/>
      <c r="SMC31" s="251"/>
      <c r="SMD31" s="250"/>
      <c r="SME31" s="251"/>
      <c r="SMF31" s="251"/>
      <c r="SMG31" s="251"/>
      <c r="SMH31" s="251"/>
      <c r="SMI31" s="250"/>
      <c r="SMJ31" s="251"/>
      <c r="SMK31" s="251"/>
      <c r="SML31" s="251"/>
      <c r="SMM31" s="251"/>
      <c r="SMN31" s="250"/>
      <c r="SMO31" s="251"/>
      <c r="SMP31" s="251"/>
      <c r="SMQ31" s="251"/>
      <c r="SMR31" s="251"/>
      <c r="SMS31" s="250"/>
      <c r="SMT31" s="251"/>
      <c r="SMU31" s="251"/>
      <c r="SMV31" s="251"/>
      <c r="SMW31" s="251"/>
      <c r="SMX31" s="250"/>
      <c r="SMY31" s="251"/>
      <c r="SMZ31" s="251"/>
      <c r="SNA31" s="251"/>
      <c r="SNB31" s="251"/>
      <c r="SNC31" s="250"/>
      <c r="SND31" s="251"/>
      <c r="SNE31" s="251"/>
      <c r="SNF31" s="251"/>
      <c r="SNG31" s="251"/>
      <c r="SNH31" s="250"/>
      <c r="SNI31" s="251"/>
      <c r="SNJ31" s="251"/>
      <c r="SNK31" s="251"/>
      <c r="SNL31" s="251"/>
      <c r="SNM31" s="250"/>
      <c r="SNN31" s="251"/>
      <c r="SNO31" s="251"/>
      <c r="SNP31" s="251"/>
      <c r="SNQ31" s="251"/>
      <c r="SNR31" s="250"/>
      <c r="SNS31" s="251"/>
      <c r="SNT31" s="251"/>
      <c r="SNU31" s="251"/>
      <c r="SNV31" s="251"/>
      <c r="SNW31" s="250"/>
      <c r="SNX31" s="251"/>
      <c r="SNY31" s="251"/>
      <c r="SNZ31" s="251"/>
      <c r="SOA31" s="251"/>
      <c r="SOB31" s="250"/>
      <c r="SOC31" s="251"/>
      <c r="SOD31" s="251"/>
      <c r="SOE31" s="251"/>
      <c r="SOF31" s="251"/>
      <c r="SOG31" s="250"/>
      <c r="SOH31" s="251"/>
      <c r="SOI31" s="251"/>
      <c r="SOJ31" s="251"/>
      <c r="SOK31" s="251"/>
      <c r="SOL31" s="250"/>
      <c r="SOM31" s="251"/>
      <c r="SON31" s="251"/>
      <c r="SOO31" s="251"/>
      <c r="SOP31" s="251"/>
      <c r="SOQ31" s="250"/>
      <c r="SOR31" s="251"/>
      <c r="SOS31" s="251"/>
      <c r="SOT31" s="251"/>
      <c r="SOU31" s="251"/>
      <c r="SOV31" s="250"/>
      <c r="SOW31" s="251"/>
      <c r="SOX31" s="251"/>
      <c r="SOY31" s="251"/>
      <c r="SOZ31" s="251"/>
      <c r="SPA31" s="250"/>
      <c r="SPB31" s="251"/>
      <c r="SPC31" s="251"/>
      <c r="SPD31" s="251"/>
      <c r="SPE31" s="251"/>
      <c r="SPF31" s="250"/>
      <c r="SPG31" s="251"/>
      <c r="SPH31" s="251"/>
      <c r="SPI31" s="251"/>
      <c r="SPJ31" s="251"/>
      <c r="SPK31" s="250"/>
      <c r="SPL31" s="251"/>
      <c r="SPM31" s="251"/>
      <c r="SPN31" s="251"/>
      <c r="SPO31" s="251"/>
      <c r="SPP31" s="250"/>
      <c r="SPQ31" s="251"/>
      <c r="SPR31" s="251"/>
      <c r="SPS31" s="251"/>
      <c r="SPT31" s="251"/>
      <c r="SPU31" s="250"/>
      <c r="SPV31" s="251"/>
      <c r="SPW31" s="251"/>
      <c r="SPX31" s="251"/>
      <c r="SPY31" s="251"/>
      <c r="SPZ31" s="250"/>
      <c r="SQA31" s="251"/>
      <c r="SQB31" s="251"/>
      <c r="SQC31" s="251"/>
      <c r="SQD31" s="251"/>
      <c r="SQE31" s="250"/>
      <c r="SQF31" s="251"/>
      <c r="SQG31" s="251"/>
      <c r="SQH31" s="251"/>
      <c r="SQI31" s="251"/>
      <c r="SQJ31" s="250"/>
      <c r="SQK31" s="251"/>
      <c r="SQL31" s="251"/>
      <c r="SQM31" s="251"/>
      <c r="SQN31" s="251"/>
      <c r="SQO31" s="250"/>
      <c r="SQP31" s="251"/>
      <c r="SQQ31" s="251"/>
      <c r="SQR31" s="251"/>
      <c r="SQS31" s="251"/>
      <c r="SQT31" s="250"/>
      <c r="SQU31" s="251"/>
      <c r="SQV31" s="251"/>
      <c r="SQW31" s="251"/>
      <c r="SQX31" s="251"/>
      <c r="SQY31" s="250"/>
      <c r="SQZ31" s="251"/>
      <c r="SRA31" s="251"/>
      <c r="SRB31" s="251"/>
      <c r="SRC31" s="251"/>
      <c r="SRD31" s="250"/>
      <c r="SRE31" s="251"/>
      <c r="SRF31" s="251"/>
      <c r="SRG31" s="251"/>
      <c r="SRH31" s="251"/>
      <c r="SRI31" s="250"/>
      <c r="SRJ31" s="251"/>
      <c r="SRK31" s="251"/>
      <c r="SRL31" s="251"/>
      <c r="SRM31" s="251"/>
      <c r="SRN31" s="250"/>
      <c r="SRO31" s="251"/>
      <c r="SRP31" s="251"/>
      <c r="SRQ31" s="251"/>
      <c r="SRR31" s="251"/>
      <c r="SRS31" s="250"/>
      <c r="SRT31" s="251"/>
      <c r="SRU31" s="251"/>
      <c r="SRV31" s="251"/>
      <c r="SRW31" s="251"/>
      <c r="SRX31" s="250"/>
      <c r="SRY31" s="251"/>
      <c r="SRZ31" s="251"/>
      <c r="SSA31" s="251"/>
      <c r="SSB31" s="251"/>
      <c r="SSC31" s="250"/>
      <c r="SSD31" s="251"/>
      <c r="SSE31" s="251"/>
      <c r="SSF31" s="251"/>
      <c r="SSG31" s="251"/>
      <c r="SSH31" s="250"/>
      <c r="SSI31" s="251"/>
      <c r="SSJ31" s="251"/>
      <c r="SSK31" s="251"/>
      <c r="SSL31" s="251"/>
      <c r="SSM31" s="250"/>
      <c r="SSN31" s="251"/>
      <c r="SSO31" s="251"/>
      <c r="SSP31" s="251"/>
      <c r="SSQ31" s="251"/>
      <c r="SSR31" s="250"/>
      <c r="SSS31" s="251"/>
      <c r="SST31" s="251"/>
      <c r="SSU31" s="251"/>
      <c r="SSV31" s="251"/>
      <c r="SSW31" s="250"/>
      <c r="SSX31" s="251"/>
      <c r="SSY31" s="251"/>
      <c r="SSZ31" s="251"/>
      <c r="STA31" s="251"/>
      <c r="STB31" s="250"/>
      <c r="STC31" s="251"/>
      <c r="STD31" s="251"/>
      <c r="STE31" s="251"/>
      <c r="STF31" s="251"/>
      <c r="STG31" s="250"/>
      <c r="STH31" s="251"/>
      <c r="STI31" s="251"/>
      <c r="STJ31" s="251"/>
      <c r="STK31" s="251"/>
      <c r="STL31" s="250"/>
      <c r="STM31" s="251"/>
      <c r="STN31" s="251"/>
      <c r="STO31" s="251"/>
      <c r="STP31" s="251"/>
      <c r="STQ31" s="250"/>
      <c r="STR31" s="251"/>
      <c r="STS31" s="251"/>
      <c r="STT31" s="251"/>
      <c r="STU31" s="251"/>
      <c r="STV31" s="250"/>
      <c r="STW31" s="251"/>
      <c r="STX31" s="251"/>
      <c r="STY31" s="251"/>
      <c r="STZ31" s="251"/>
      <c r="SUA31" s="250"/>
      <c r="SUB31" s="251"/>
      <c r="SUC31" s="251"/>
      <c r="SUD31" s="251"/>
      <c r="SUE31" s="251"/>
      <c r="SUF31" s="250"/>
      <c r="SUG31" s="251"/>
      <c r="SUH31" s="251"/>
      <c r="SUI31" s="251"/>
      <c r="SUJ31" s="251"/>
      <c r="SUK31" s="250"/>
      <c r="SUL31" s="251"/>
      <c r="SUM31" s="251"/>
      <c r="SUN31" s="251"/>
      <c r="SUO31" s="251"/>
      <c r="SUP31" s="250"/>
      <c r="SUQ31" s="251"/>
      <c r="SUR31" s="251"/>
      <c r="SUS31" s="251"/>
      <c r="SUT31" s="251"/>
      <c r="SUU31" s="250"/>
      <c r="SUV31" s="251"/>
      <c r="SUW31" s="251"/>
      <c r="SUX31" s="251"/>
      <c r="SUY31" s="251"/>
      <c r="SUZ31" s="250"/>
      <c r="SVA31" s="251"/>
      <c r="SVB31" s="251"/>
      <c r="SVC31" s="251"/>
      <c r="SVD31" s="251"/>
      <c r="SVE31" s="250"/>
      <c r="SVF31" s="251"/>
      <c r="SVG31" s="251"/>
      <c r="SVH31" s="251"/>
      <c r="SVI31" s="251"/>
      <c r="SVJ31" s="250"/>
      <c r="SVK31" s="251"/>
      <c r="SVL31" s="251"/>
      <c r="SVM31" s="251"/>
      <c r="SVN31" s="251"/>
      <c r="SVO31" s="250"/>
      <c r="SVP31" s="251"/>
      <c r="SVQ31" s="251"/>
      <c r="SVR31" s="251"/>
      <c r="SVS31" s="251"/>
      <c r="SVT31" s="250"/>
      <c r="SVU31" s="251"/>
      <c r="SVV31" s="251"/>
      <c r="SVW31" s="251"/>
      <c r="SVX31" s="251"/>
      <c r="SVY31" s="250"/>
      <c r="SVZ31" s="251"/>
      <c r="SWA31" s="251"/>
      <c r="SWB31" s="251"/>
      <c r="SWC31" s="251"/>
      <c r="SWD31" s="250"/>
      <c r="SWE31" s="251"/>
      <c r="SWF31" s="251"/>
      <c r="SWG31" s="251"/>
      <c r="SWH31" s="251"/>
      <c r="SWI31" s="250"/>
      <c r="SWJ31" s="251"/>
      <c r="SWK31" s="251"/>
      <c r="SWL31" s="251"/>
      <c r="SWM31" s="251"/>
      <c r="SWN31" s="250"/>
      <c r="SWO31" s="251"/>
      <c r="SWP31" s="251"/>
      <c r="SWQ31" s="251"/>
      <c r="SWR31" s="251"/>
      <c r="SWS31" s="250"/>
      <c r="SWT31" s="251"/>
      <c r="SWU31" s="251"/>
      <c r="SWV31" s="251"/>
      <c r="SWW31" s="251"/>
      <c r="SWX31" s="250"/>
      <c r="SWY31" s="251"/>
      <c r="SWZ31" s="251"/>
      <c r="SXA31" s="251"/>
      <c r="SXB31" s="251"/>
      <c r="SXC31" s="250"/>
      <c r="SXD31" s="251"/>
      <c r="SXE31" s="251"/>
      <c r="SXF31" s="251"/>
      <c r="SXG31" s="251"/>
      <c r="SXH31" s="250"/>
      <c r="SXI31" s="251"/>
      <c r="SXJ31" s="251"/>
      <c r="SXK31" s="251"/>
      <c r="SXL31" s="251"/>
      <c r="SXM31" s="250"/>
      <c r="SXN31" s="251"/>
      <c r="SXO31" s="251"/>
      <c r="SXP31" s="251"/>
      <c r="SXQ31" s="251"/>
      <c r="SXR31" s="250"/>
      <c r="SXS31" s="251"/>
      <c r="SXT31" s="251"/>
      <c r="SXU31" s="251"/>
      <c r="SXV31" s="251"/>
      <c r="SXW31" s="250"/>
      <c r="SXX31" s="251"/>
      <c r="SXY31" s="251"/>
      <c r="SXZ31" s="251"/>
      <c r="SYA31" s="251"/>
      <c r="SYB31" s="250"/>
      <c r="SYC31" s="251"/>
      <c r="SYD31" s="251"/>
      <c r="SYE31" s="251"/>
      <c r="SYF31" s="251"/>
      <c r="SYG31" s="250"/>
      <c r="SYH31" s="251"/>
      <c r="SYI31" s="251"/>
      <c r="SYJ31" s="251"/>
      <c r="SYK31" s="251"/>
      <c r="SYL31" s="250"/>
      <c r="SYM31" s="251"/>
      <c r="SYN31" s="251"/>
      <c r="SYO31" s="251"/>
      <c r="SYP31" s="251"/>
      <c r="SYQ31" s="250"/>
      <c r="SYR31" s="251"/>
      <c r="SYS31" s="251"/>
      <c r="SYT31" s="251"/>
      <c r="SYU31" s="251"/>
      <c r="SYV31" s="250"/>
      <c r="SYW31" s="251"/>
      <c r="SYX31" s="251"/>
      <c r="SYY31" s="251"/>
      <c r="SYZ31" s="251"/>
      <c r="SZA31" s="250"/>
      <c r="SZB31" s="251"/>
      <c r="SZC31" s="251"/>
      <c r="SZD31" s="251"/>
      <c r="SZE31" s="251"/>
      <c r="SZF31" s="250"/>
      <c r="SZG31" s="251"/>
      <c r="SZH31" s="251"/>
      <c r="SZI31" s="251"/>
      <c r="SZJ31" s="251"/>
      <c r="SZK31" s="250"/>
      <c r="SZL31" s="251"/>
      <c r="SZM31" s="251"/>
      <c r="SZN31" s="251"/>
      <c r="SZO31" s="251"/>
      <c r="SZP31" s="250"/>
      <c r="SZQ31" s="251"/>
      <c r="SZR31" s="251"/>
      <c r="SZS31" s="251"/>
      <c r="SZT31" s="251"/>
      <c r="SZU31" s="250"/>
      <c r="SZV31" s="251"/>
      <c r="SZW31" s="251"/>
      <c r="SZX31" s="251"/>
      <c r="SZY31" s="251"/>
      <c r="SZZ31" s="250"/>
      <c r="TAA31" s="251"/>
      <c r="TAB31" s="251"/>
      <c r="TAC31" s="251"/>
      <c r="TAD31" s="251"/>
      <c r="TAE31" s="250"/>
      <c r="TAF31" s="251"/>
      <c r="TAG31" s="251"/>
      <c r="TAH31" s="251"/>
      <c r="TAI31" s="251"/>
      <c r="TAJ31" s="250"/>
      <c r="TAK31" s="251"/>
      <c r="TAL31" s="251"/>
      <c r="TAM31" s="251"/>
      <c r="TAN31" s="251"/>
      <c r="TAO31" s="250"/>
      <c r="TAP31" s="251"/>
      <c r="TAQ31" s="251"/>
      <c r="TAR31" s="251"/>
      <c r="TAS31" s="251"/>
      <c r="TAT31" s="250"/>
      <c r="TAU31" s="251"/>
      <c r="TAV31" s="251"/>
      <c r="TAW31" s="251"/>
      <c r="TAX31" s="251"/>
      <c r="TAY31" s="250"/>
      <c r="TAZ31" s="251"/>
      <c r="TBA31" s="251"/>
      <c r="TBB31" s="251"/>
      <c r="TBC31" s="251"/>
      <c r="TBD31" s="250"/>
      <c r="TBE31" s="251"/>
      <c r="TBF31" s="251"/>
      <c r="TBG31" s="251"/>
      <c r="TBH31" s="251"/>
      <c r="TBI31" s="250"/>
      <c r="TBJ31" s="251"/>
      <c r="TBK31" s="251"/>
      <c r="TBL31" s="251"/>
      <c r="TBM31" s="251"/>
      <c r="TBN31" s="250"/>
      <c r="TBO31" s="251"/>
      <c r="TBP31" s="251"/>
      <c r="TBQ31" s="251"/>
      <c r="TBR31" s="251"/>
      <c r="TBS31" s="250"/>
      <c r="TBT31" s="251"/>
      <c r="TBU31" s="251"/>
      <c r="TBV31" s="251"/>
      <c r="TBW31" s="251"/>
      <c r="TBX31" s="250"/>
      <c r="TBY31" s="251"/>
      <c r="TBZ31" s="251"/>
      <c r="TCA31" s="251"/>
      <c r="TCB31" s="251"/>
      <c r="TCC31" s="250"/>
      <c r="TCD31" s="251"/>
      <c r="TCE31" s="251"/>
      <c r="TCF31" s="251"/>
      <c r="TCG31" s="251"/>
      <c r="TCH31" s="250"/>
      <c r="TCI31" s="251"/>
      <c r="TCJ31" s="251"/>
      <c r="TCK31" s="251"/>
      <c r="TCL31" s="251"/>
      <c r="TCM31" s="250"/>
      <c r="TCN31" s="251"/>
      <c r="TCO31" s="251"/>
      <c r="TCP31" s="251"/>
      <c r="TCQ31" s="251"/>
      <c r="TCR31" s="250"/>
      <c r="TCS31" s="251"/>
      <c r="TCT31" s="251"/>
      <c r="TCU31" s="251"/>
      <c r="TCV31" s="251"/>
      <c r="TCW31" s="250"/>
      <c r="TCX31" s="251"/>
      <c r="TCY31" s="251"/>
      <c r="TCZ31" s="251"/>
      <c r="TDA31" s="251"/>
      <c r="TDB31" s="250"/>
      <c r="TDC31" s="251"/>
      <c r="TDD31" s="251"/>
      <c r="TDE31" s="251"/>
      <c r="TDF31" s="251"/>
      <c r="TDG31" s="250"/>
      <c r="TDH31" s="251"/>
      <c r="TDI31" s="251"/>
      <c r="TDJ31" s="251"/>
      <c r="TDK31" s="251"/>
      <c r="TDL31" s="250"/>
      <c r="TDM31" s="251"/>
      <c r="TDN31" s="251"/>
      <c r="TDO31" s="251"/>
      <c r="TDP31" s="251"/>
      <c r="TDQ31" s="250"/>
      <c r="TDR31" s="251"/>
      <c r="TDS31" s="251"/>
      <c r="TDT31" s="251"/>
      <c r="TDU31" s="251"/>
      <c r="TDV31" s="250"/>
      <c r="TDW31" s="251"/>
      <c r="TDX31" s="251"/>
      <c r="TDY31" s="251"/>
      <c r="TDZ31" s="251"/>
      <c r="TEA31" s="250"/>
      <c r="TEB31" s="251"/>
      <c r="TEC31" s="251"/>
      <c r="TED31" s="251"/>
      <c r="TEE31" s="251"/>
      <c r="TEF31" s="250"/>
      <c r="TEG31" s="251"/>
      <c r="TEH31" s="251"/>
      <c r="TEI31" s="251"/>
      <c r="TEJ31" s="251"/>
      <c r="TEK31" s="250"/>
      <c r="TEL31" s="251"/>
      <c r="TEM31" s="251"/>
      <c r="TEN31" s="251"/>
      <c r="TEO31" s="251"/>
      <c r="TEP31" s="250"/>
      <c r="TEQ31" s="251"/>
      <c r="TER31" s="251"/>
      <c r="TES31" s="251"/>
      <c r="TET31" s="251"/>
      <c r="TEU31" s="250"/>
      <c r="TEV31" s="251"/>
      <c r="TEW31" s="251"/>
      <c r="TEX31" s="251"/>
      <c r="TEY31" s="251"/>
      <c r="TEZ31" s="250"/>
      <c r="TFA31" s="251"/>
      <c r="TFB31" s="251"/>
      <c r="TFC31" s="251"/>
      <c r="TFD31" s="251"/>
      <c r="TFE31" s="250"/>
      <c r="TFF31" s="251"/>
      <c r="TFG31" s="251"/>
      <c r="TFH31" s="251"/>
      <c r="TFI31" s="251"/>
      <c r="TFJ31" s="250"/>
      <c r="TFK31" s="251"/>
      <c r="TFL31" s="251"/>
      <c r="TFM31" s="251"/>
      <c r="TFN31" s="251"/>
      <c r="TFO31" s="250"/>
      <c r="TFP31" s="251"/>
      <c r="TFQ31" s="251"/>
      <c r="TFR31" s="251"/>
      <c r="TFS31" s="251"/>
      <c r="TFT31" s="250"/>
      <c r="TFU31" s="251"/>
      <c r="TFV31" s="251"/>
      <c r="TFW31" s="251"/>
      <c r="TFX31" s="251"/>
      <c r="TFY31" s="250"/>
      <c r="TFZ31" s="251"/>
      <c r="TGA31" s="251"/>
      <c r="TGB31" s="251"/>
      <c r="TGC31" s="251"/>
      <c r="TGD31" s="250"/>
      <c r="TGE31" s="251"/>
      <c r="TGF31" s="251"/>
      <c r="TGG31" s="251"/>
      <c r="TGH31" s="251"/>
      <c r="TGI31" s="250"/>
      <c r="TGJ31" s="251"/>
      <c r="TGK31" s="251"/>
      <c r="TGL31" s="251"/>
      <c r="TGM31" s="251"/>
      <c r="TGN31" s="250"/>
      <c r="TGO31" s="251"/>
      <c r="TGP31" s="251"/>
      <c r="TGQ31" s="251"/>
      <c r="TGR31" s="251"/>
      <c r="TGS31" s="250"/>
      <c r="TGT31" s="251"/>
      <c r="TGU31" s="251"/>
      <c r="TGV31" s="251"/>
      <c r="TGW31" s="251"/>
      <c r="TGX31" s="250"/>
      <c r="TGY31" s="251"/>
      <c r="TGZ31" s="251"/>
      <c r="THA31" s="251"/>
      <c r="THB31" s="251"/>
      <c r="THC31" s="250"/>
      <c r="THD31" s="251"/>
      <c r="THE31" s="251"/>
      <c r="THF31" s="251"/>
      <c r="THG31" s="251"/>
      <c r="THH31" s="250"/>
      <c r="THI31" s="251"/>
      <c r="THJ31" s="251"/>
      <c r="THK31" s="251"/>
      <c r="THL31" s="251"/>
      <c r="THM31" s="250"/>
      <c r="THN31" s="251"/>
      <c r="THO31" s="251"/>
      <c r="THP31" s="251"/>
      <c r="THQ31" s="251"/>
      <c r="THR31" s="250"/>
      <c r="THS31" s="251"/>
      <c r="THT31" s="251"/>
      <c r="THU31" s="251"/>
      <c r="THV31" s="251"/>
      <c r="THW31" s="250"/>
      <c r="THX31" s="251"/>
      <c r="THY31" s="251"/>
      <c r="THZ31" s="251"/>
      <c r="TIA31" s="251"/>
      <c r="TIB31" s="250"/>
      <c r="TIC31" s="251"/>
      <c r="TID31" s="251"/>
      <c r="TIE31" s="251"/>
      <c r="TIF31" s="251"/>
      <c r="TIG31" s="250"/>
      <c r="TIH31" s="251"/>
      <c r="TII31" s="251"/>
      <c r="TIJ31" s="251"/>
      <c r="TIK31" s="251"/>
      <c r="TIL31" s="250"/>
      <c r="TIM31" s="251"/>
      <c r="TIN31" s="251"/>
      <c r="TIO31" s="251"/>
      <c r="TIP31" s="251"/>
      <c r="TIQ31" s="250"/>
      <c r="TIR31" s="251"/>
      <c r="TIS31" s="251"/>
      <c r="TIT31" s="251"/>
      <c r="TIU31" s="251"/>
      <c r="TIV31" s="250"/>
      <c r="TIW31" s="251"/>
      <c r="TIX31" s="251"/>
      <c r="TIY31" s="251"/>
      <c r="TIZ31" s="251"/>
      <c r="TJA31" s="250"/>
      <c r="TJB31" s="251"/>
      <c r="TJC31" s="251"/>
      <c r="TJD31" s="251"/>
      <c r="TJE31" s="251"/>
      <c r="TJF31" s="250"/>
      <c r="TJG31" s="251"/>
      <c r="TJH31" s="251"/>
      <c r="TJI31" s="251"/>
      <c r="TJJ31" s="251"/>
      <c r="TJK31" s="250"/>
      <c r="TJL31" s="251"/>
      <c r="TJM31" s="251"/>
      <c r="TJN31" s="251"/>
      <c r="TJO31" s="251"/>
      <c r="TJP31" s="250"/>
      <c r="TJQ31" s="251"/>
      <c r="TJR31" s="251"/>
      <c r="TJS31" s="251"/>
      <c r="TJT31" s="251"/>
      <c r="TJU31" s="250"/>
      <c r="TJV31" s="251"/>
      <c r="TJW31" s="251"/>
      <c r="TJX31" s="251"/>
      <c r="TJY31" s="251"/>
      <c r="TJZ31" s="250"/>
      <c r="TKA31" s="251"/>
      <c r="TKB31" s="251"/>
      <c r="TKC31" s="251"/>
      <c r="TKD31" s="251"/>
      <c r="TKE31" s="250"/>
      <c r="TKF31" s="251"/>
      <c r="TKG31" s="251"/>
      <c r="TKH31" s="251"/>
      <c r="TKI31" s="251"/>
      <c r="TKJ31" s="250"/>
      <c r="TKK31" s="251"/>
      <c r="TKL31" s="251"/>
      <c r="TKM31" s="251"/>
      <c r="TKN31" s="251"/>
      <c r="TKO31" s="250"/>
      <c r="TKP31" s="251"/>
      <c r="TKQ31" s="251"/>
      <c r="TKR31" s="251"/>
      <c r="TKS31" s="251"/>
      <c r="TKT31" s="250"/>
      <c r="TKU31" s="251"/>
      <c r="TKV31" s="251"/>
      <c r="TKW31" s="251"/>
      <c r="TKX31" s="251"/>
      <c r="TKY31" s="250"/>
      <c r="TKZ31" s="251"/>
      <c r="TLA31" s="251"/>
      <c r="TLB31" s="251"/>
      <c r="TLC31" s="251"/>
      <c r="TLD31" s="250"/>
      <c r="TLE31" s="251"/>
      <c r="TLF31" s="251"/>
      <c r="TLG31" s="251"/>
      <c r="TLH31" s="251"/>
      <c r="TLI31" s="250"/>
      <c r="TLJ31" s="251"/>
      <c r="TLK31" s="251"/>
      <c r="TLL31" s="251"/>
      <c r="TLM31" s="251"/>
      <c r="TLN31" s="250"/>
      <c r="TLO31" s="251"/>
      <c r="TLP31" s="251"/>
      <c r="TLQ31" s="251"/>
      <c r="TLR31" s="251"/>
      <c r="TLS31" s="250"/>
      <c r="TLT31" s="251"/>
      <c r="TLU31" s="251"/>
      <c r="TLV31" s="251"/>
      <c r="TLW31" s="251"/>
      <c r="TLX31" s="250"/>
      <c r="TLY31" s="251"/>
      <c r="TLZ31" s="251"/>
      <c r="TMA31" s="251"/>
      <c r="TMB31" s="251"/>
      <c r="TMC31" s="250"/>
      <c r="TMD31" s="251"/>
      <c r="TME31" s="251"/>
      <c r="TMF31" s="251"/>
      <c r="TMG31" s="251"/>
      <c r="TMH31" s="250"/>
      <c r="TMI31" s="251"/>
      <c r="TMJ31" s="251"/>
      <c r="TMK31" s="251"/>
      <c r="TML31" s="251"/>
      <c r="TMM31" s="250"/>
      <c r="TMN31" s="251"/>
      <c r="TMO31" s="251"/>
      <c r="TMP31" s="251"/>
      <c r="TMQ31" s="251"/>
      <c r="TMR31" s="250"/>
      <c r="TMS31" s="251"/>
      <c r="TMT31" s="251"/>
      <c r="TMU31" s="251"/>
      <c r="TMV31" s="251"/>
      <c r="TMW31" s="250"/>
      <c r="TMX31" s="251"/>
      <c r="TMY31" s="251"/>
      <c r="TMZ31" s="251"/>
      <c r="TNA31" s="251"/>
      <c r="TNB31" s="250"/>
      <c r="TNC31" s="251"/>
      <c r="TND31" s="251"/>
      <c r="TNE31" s="251"/>
      <c r="TNF31" s="251"/>
      <c r="TNG31" s="250"/>
      <c r="TNH31" s="251"/>
      <c r="TNI31" s="251"/>
      <c r="TNJ31" s="251"/>
      <c r="TNK31" s="251"/>
      <c r="TNL31" s="250"/>
      <c r="TNM31" s="251"/>
      <c r="TNN31" s="251"/>
      <c r="TNO31" s="251"/>
      <c r="TNP31" s="251"/>
      <c r="TNQ31" s="250"/>
      <c r="TNR31" s="251"/>
      <c r="TNS31" s="251"/>
      <c r="TNT31" s="251"/>
      <c r="TNU31" s="251"/>
      <c r="TNV31" s="250"/>
      <c r="TNW31" s="251"/>
      <c r="TNX31" s="251"/>
      <c r="TNY31" s="251"/>
      <c r="TNZ31" s="251"/>
      <c r="TOA31" s="250"/>
      <c r="TOB31" s="251"/>
      <c r="TOC31" s="251"/>
      <c r="TOD31" s="251"/>
      <c r="TOE31" s="251"/>
      <c r="TOF31" s="250"/>
      <c r="TOG31" s="251"/>
      <c r="TOH31" s="251"/>
      <c r="TOI31" s="251"/>
      <c r="TOJ31" s="251"/>
      <c r="TOK31" s="250"/>
      <c r="TOL31" s="251"/>
      <c r="TOM31" s="251"/>
      <c r="TON31" s="251"/>
      <c r="TOO31" s="251"/>
      <c r="TOP31" s="250"/>
      <c r="TOQ31" s="251"/>
      <c r="TOR31" s="251"/>
      <c r="TOS31" s="251"/>
      <c r="TOT31" s="251"/>
      <c r="TOU31" s="250"/>
      <c r="TOV31" s="251"/>
      <c r="TOW31" s="251"/>
      <c r="TOX31" s="251"/>
      <c r="TOY31" s="251"/>
      <c r="TOZ31" s="250"/>
      <c r="TPA31" s="251"/>
      <c r="TPB31" s="251"/>
      <c r="TPC31" s="251"/>
      <c r="TPD31" s="251"/>
      <c r="TPE31" s="250"/>
      <c r="TPF31" s="251"/>
      <c r="TPG31" s="251"/>
      <c r="TPH31" s="251"/>
      <c r="TPI31" s="251"/>
      <c r="TPJ31" s="250"/>
      <c r="TPK31" s="251"/>
      <c r="TPL31" s="251"/>
      <c r="TPM31" s="251"/>
      <c r="TPN31" s="251"/>
      <c r="TPO31" s="250"/>
      <c r="TPP31" s="251"/>
      <c r="TPQ31" s="251"/>
      <c r="TPR31" s="251"/>
      <c r="TPS31" s="251"/>
      <c r="TPT31" s="250"/>
      <c r="TPU31" s="251"/>
      <c r="TPV31" s="251"/>
      <c r="TPW31" s="251"/>
      <c r="TPX31" s="251"/>
      <c r="TPY31" s="250"/>
      <c r="TPZ31" s="251"/>
      <c r="TQA31" s="251"/>
      <c r="TQB31" s="251"/>
      <c r="TQC31" s="251"/>
      <c r="TQD31" s="250"/>
      <c r="TQE31" s="251"/>
      <c r="TQF31" s="251"/>
      <c r="TQG31" s="251"/>
      <c r="TQH31" s="251"/>
      <c r="TQI31" s="250"/>
      <c r="TQJ31" s="251"/>
      <c r="TQK31" s="251"/>
      <c r="TQL31" s="251"/>
      <c r="TQM31" s="251"/>
      <c r="TQN31" s="250"/>
      <c r="TQO31" s="251"/>
      <c r="TQP31" s="251"/>
      <c r="TQQ31" s="251"/>
      <c r="TQR31" s="251"/>
      <c r="TQS31" s="250"/>
      <c r="TQT31" s="251"/>
      <c r="TQU31" s="251"/>
      <c r="TQV31" s="251"/>
      <c r="TQW31" s="251"/>
      <c r="TQX31" s="250"/>
      <c r="TQY31" s="251"/>
      <c r="TQZ31" s="251"/>
      <c r="TRA31" s="251"/>
      <c r="TRB31" s="251"/>
      <c r="TRC31" s="250"/>
      <c r="TRD31" s="251"/>
      <c r="TRE31" s="251"/>
      <c r="TRF31" s="251"/>
      <c r="TRG31" s="251"/>
      <c r="TRH31" s="250"/>
      <c r="TRI31" s="251"/>
      <c r="TRJ31" s="251"/>
      <c r="TRK31" s="251"/>
      <c r="TRL31" s="251"/>
      <c r="TRM31" s="250"/>
      <c r="TRN31" s="251"/>
      <c r="TRO31" s="251"/>
      <c r="TRP31" s="251"/>
      <c r="TRQ31" s="251"/>
      <c r="TRR31" s="250"/>
      <c r="TRS31" s="251"/>
      <c r="TRT31" s="251"/>
      <c r="TRU31" s="251"/>
      <c r="TRV31" s="251"/>
      <c r="TRW31" s="250"/>
      <c r="TRX31" s="251"/>
      <c r="TRY31" s="251"/>
      <c r="TRZ31" s="251"/>
      <c r="TSA31" s="251"/>
      <c r="TSB31" s="250"/>
      <c r="TSC31" s="251"/>
      <c r="TSD31" s="251"/>
      <c r="TSE31" s="251"/>
      <c r="TSF31" s="251"/>
      <c r="TSG31" s="250"/>
      <c r="TSH31" s="251"/>
      <c r="TSI31" s="251"/>
      <c r="TSJ31" s="251"/>
      <c r="TSK31" s="251"/>
      <c r="TSL31" s="250"/>
      <c r="TSM31" s="251"/>
      <c r="TSN31" s="251"/>
      <c r="TSO31" s="251"/>
      <c r="TSP31" s="251"/>
      <c r="TSQ31" s="250"/>
      <c r="TSR31" s="251"/>
      <c r="TSS31" s="251"/>
      <c r="TST31" s="251"/>
      <c r="TSU31" s="251"/>
      <c r="TSV31" s="250"/>
      <c r="TSW31" s="251"/>
      <c r="TSX31" s="251"/>
      <c r="TSY31" s="251"/>
      <c r="TSZ31" s="251"/>
      <c r="TTA31" s="250"/>
      <c r="TTB31" s="251"/>
      <c r="TTC31" s="251"/>
      <c r="TTD31" s="251"/>
      <c r="TTE31" s="251"/>
      <c r="TTF31" s="250"/>
      <c r="TTG31" s="251"/>
      <c r="TTH31" s="251"/>
      <c r="TTI31" s="251"/>
      <c r="TTJ31" s="251"/>
      <c r="TTK31" s="250"/>
      <c r="TTL31" s="251"/>
      <c r="TTM31" s="251"/>
      <c r="TTN31" s="251"/>
      <c r="TTO31" s="251"/>
      <c r="TTP31" s="250"/>
      <c r="TTQ31" s="251"/>
      <c r="TTR31" s="251"/>
      <c r="TTS31" s="251"/>
      <c r="TTT31" s="251"/>
      <c r="TTU31" s="250"/>
      <c r="TTV31" s="251"/>
      <c r="TTW31" s="251"/>
      <c r="TTX31" s="251"/>
      <c r="TTY31" s="251"/>
      <c r="TTZ31" s="250"/>
      <c r="TUA31" s="251"/>
      <c r="TUB31" s="251"/>
      <c r="TUC31" s="251"/>
      <c r="TUD31" s="251"/>
      <c r="TUE31" s="250"/>
      <c r="TUF31" s="251"/>
      <c r="TUG31" s="251"/>
      <c r="TUH31" s="251"/>
      <c r="TUI31" s="251"/>
      <c r="TUJ31" s="250"/>
      <c r="TUK31" s="251"/>
      <c r="TUL31" s="251"/>
      <c r="TUM31" s="251"/>
      <c r="TUN31" s="251"/>
      <c r="TUO31" s="250"/>
      <c r="TUP31" s="251"/>
      <c r="TUQ31" s="251"/>
      <c r="TUR31" s="251"/>
      <c r="TUS31" s="251"/>
      <c r="TUT31" s="250"/>
      <c r="TUU31" s="251"/>
      <c r="TUV31" s="251"/>
      <c r="TUW31" s="251"/>
      <c r="TUX31" s="251"/>
      <c r="TUY31" s="250"/>
      <c r="TUZ31" s="251"/>
      <c r="TVA31" s="251"/>
      <c r="TVB31" s="251"/>
      <c r="TVC31" s="251"/>
      <c r="TVD31" s="250"/>
      <c r="TVE31" s="251"/>
      <c r="TVF31" s="251"/>
      <c r="TVG31" s="251"/>
      <c r="TVH31" s="251"/>
      <c r="TVI31" s="250"/>
      <c r="TVJ31" s="251"/>
      <c r="TVK31" s="251"/>
      <c r="TVL31" s="251"/>
      <c r="TVM31" s="251"/>
      <c r="TVN31" s="250"/>
      <c r="TVO31" s="251"/>
      <c r="TVP31" s="251"/>
      <c r="TVQ31" s="251"/>
      <c r="TVR31" s="251"/>
      <c r="TVS31" s="250"/>
      <c r="TVT31" s="251"/>
      <c r="TVU31" s="251"/>
      <c r="TVV31" s="251"/>
      <c r="TVW31" s="251"/>
      <c r="TVX31" s="250"/>
      <c r="TVY31" s="251"/>
      <c r="TVZ31" s="251"/>
      <c r="TWA31" s="251"/>
      <c r="TWB31" s="251"/>
      <c r="TWC31" s="250"/>
      <c r="TWD31" s="251"/>
      <c r="TWE31" s="251"/>
      <c r="TWF31" s="251"/>
      <c r="TWG31" s="251"/>
      <c r="TWH31" s="250"/>
      <c r="TWI31" s="251"/>
      <c r="TWJ31" s="251"/>
      <c r="TWK31" s="251"/>
      <c r="TWL31" s="251"/>
      <c r="TWM31" s="250"/>
      <c r="TWN31" s="251"/>
      <c r="TWO31" s="251"/>
      <c r="TWP31" s="251"/>
      <c r="TWQ31" s="251"/>
      <c r="TWR31" s="250"/>
      <c r="TWS31" s="251"/>
      <c r="TWT31" s="251"/>
      <c r="TWU31" s="251"/>
      <c r="TWV31" s="251"/>
      <c r="TWW31" s="250"/>
      <c r="TWX31" s="251"/>
      <c r="TWY31" s="251"/>
      <c r="TWZ31" s="251"/>
      <c r="TXA31" s="251"/>
      <c r="TXB31" s="250"/>
      <c r="TXC31" s="251"/>
      <c r="TXD31" s="251"/>
      <c r="TXE31" s="251"/>
      <c r="TXF31" s="251"/>
      <c r="TXG31" s="250"/>
      <c r="TXH31" s="251"/>
      <c r="TXI31" s="251"/>
      <c r="TXJ31" s="251"/>
      <c r="TXK31" s="251"/>
      <c r="TXL31" s="250"/>
      <c r="TXM31" s="251"/>
      <c r="TXN31" s="251"/>
      <c r="TXO31" s="251"/>
      <c r="TXP31" s="251"/>
      <c r="TXQ31" s="250"/>
      <c r="TXR31" s="251"/>
      <c r="TXS31" s="251"/>
      <c r="TXT31" s="251"/>
      <c r="TXU31" s="251"/>
      <c r="TXV31" s="250"/>
      <c r="TXW31" s="251"/>
      <c r="TXX31" s="251"/>
      <c r="TXY31" s="251"/>
      <c r="TXZ31" s="251"/>
      <c r="TYA31" s="250"/>
      <c r="TYB31" s="251"/>
      <c r="TYC31" s="251"/>
      <c r="TYD31" s="251"/>
      <c r="TYE31" s="251"/>
      <c r="TYF31" s="250"/>
      <c r="TYG31" s="251"/>
      <c r="TYH31" s="251"/>
      <c r="TYI31" s="251"/>
      <c r="TYJ31" s="251"/>
      <c r="TYK31" s="250"/>
      <c r="TYL31" s="251"/>
      <c r="TYM31" s="251"/>
      <c r="TYN31" s="251"/>
      <c r="TYO31" s="251"/>
      <c r="TYP31" s="250"/>
      <c r="TYQ31" s="251"/>
      <c r="TYR31" s="251"/>
      <c r="TYS31" s="251"/>
      <c r="TYT31" s="251"/>
      <c r="TYU31" s="250"/>
      <c r="TYV31" s="251"/>
      <c r="TYW31" s="251"/>
      <c r="TYX31" s="251"/>
      <c r="TYY31" s="251"/>
      <c r="TYZ31" s="250"/>
      <c r="TZA31" s="251"/>
      <c r="TZB31" s="251"/>
      <c r="TZC31" s="251"/>
      <c r="TZD31" s="251"/>
      <c r="TZE31" s="250"/>
      <c r="TZF31" s="251"/>
      <c r="TZG31" s="251"/>
      <c r="TZH31" s="251"/>
      <c r="TZI31" s="251"/>
      <c r="TZJ31" s="250"/>
      <c r="TZK31" s="251"/>
      <c r="TZL31" s="251"/>
      <c r="TZM31" s="251"/>
      <c r="TZN31" s="251"/>
      <c r="TZO31" s="250"/>
      <c r="TZP31" s="251"/>
      <c r="TZQ31" s="251"/>
      <c r="TZR31" s="251"/>
      <c r="TZS31" s="251"/>
      <c r="TZT31" s="250"/>
      <c r="TZU31" s="251"/>
      <c r="TZV31" s="251"/>
      <c r="TZW31" s="251"/>
      <c r="TZX31" s="251"/>
      <c r="TZY31" s="250"/>
      <c r="TZZ31" s="251"/>
      <c r="UAA31" s="251"/>
      <c r="UAB31" s="251"/>
      <c r="UAC31" s="251"/>
      <c r="UAD31" s="250"/>
      <c r="UAE31" s="251"/>
      <c r="UAF31" s="251"/>
      <c r="UAG31" s="251"/>
      <c r="UAH31" s="251"/>
      <c r="UAI31" s="250"/>
      <c r="UAJ31" s="251"/>
      <c r="UAK31" s="251"/>
      <c r="UAL31" s="251"/>
      <c r="UAM31" s="251"/>
      <c r="UAN31" s="250"/>
      <c r="UAO31" s="251"/>
      <c r="UAP31" s="251"/>
      <c r="UAQ31" s="251"/>
      <c r="UAR31" s="251"/>
      <c r="UAS31" s="250"/>
      <c r="UAT31" s="251"/>
      <c r="UAU31" s="251"/>
      <c r="UAV31" s="251"/>
      <c r="UAW31" s="251"/>
      <c r="UAX31" s="250"/>
      <c r="UAY31" s="251"/>
      <c r="UAZ31" s="251"/>
      <c r="UBA31" s="251"/>
      <c r="UBB31" s="251"/>
      <c r="UBC31" s="250"/>
      <c r="UBD31" s="251"/>
      <c r="UBE31" s="251"/>
      <c r="UBF31" s="251"/>
      <c r="UBG31" s="251"/>
      <c r="UBH31" s="250"/>
      <c r="UBI31" s="251"/>
      <c r="UBJ31" s="251"/>
      <c r="UBK31" s="251"/>
      <c r="UBL31" s="251"/>
      <c r="UBM31" s="250"/>
      <c r="UBN31" s="251"/>
      <c r="UBO31" s="251"/>
      <c r="UBP31" s="251"/>
      <c r="UBQ31" s="251"/>
      <c r="UBR31" s="250"/>
      <c r="UBS31" s="251"/>
      <c r="UBT31" s="251"/>
      <c r="UBU31" s="251"/>
      <c r="UBV31" s="251"/>
      <c r="UBW31" s="250"/>
      <c r="UBX31" s="251"/>
      <c r="UBY31" s="251"/>
      <c r="UBZ31" s="251"/>
      <c r="UCA31" s="251"/>
      <c r="UCB31" s="250"/>
      <c r="UCC31" s="251"/>
      <c r="UCD31" s="251"/>
      <c r="UCE31" s="251"/>
      <c r="UCF31" s="251"/>
      <c r="UCG31" s="250"/>
      <c r="UCH31" s="251"/>
      <c r="UCI31" s="251"/>
      <c r="UCJ31" s="251"/>
      <c r="UCK31" s="251"/>
      <c r="UCL31" s="250"/>
      <c r="UCM31" s="251"/>
      <c r="UCN31" s="251"/>
      <c r="UCO31" s="251"/>
      <c r="UCP31" s="251"/>
      <c r="UCQ31" s="250"/>
      <c r="UCR31" s="251"/>
      <c r="UCS31" s="251"/>
      <c r="UCT31" s="251"/>
      <c r="UCU31" s="251"/>
      <c r="UCV31" s="250"/>
      <c r="UCW31" s="251"/>
      <c r="UCX31" s="251"/>
      <c r="UCY31" s="251"/>
      <c r="UCZ31" s="251"/>
      <c r="UDA31" s="250"/>
      <c r="UDB31" s="251"/>
      <c r="UDC31" s="251"/>
      <c r="UDD31" s="251"/>
      <c r="UDE31" s="251"/>
      <c r="UDF31" s="250"/>
      <c r="UDG31" s="251"/>
      <c r="UDH31" s="251"/>
      <c r="UDI31" s="251"/>
      <c r="UDJ31" s="251"/>
      <c r="UDK31" s="250"/>
      <c r="UDL31" s="251"/>
      <c r="UDM31" s="251"/>
      <c r="UDN31" s="251"/>
      <c r="UDO31" s="251"/>
      <c r="UDP31" s="250"/>
      <c r="UDQ31" s="251"/>
      <c r="UDR31" s="251"/>
      <c r="UDS31" s="251"/>
      <c r="UDT31" s="251"/>
      <c r="UDU31" s="250"/>
      <c r="UDV31" s="251"/>
      <c r="UDW31" s="251"/>
      <c r="UDX31" s="251"/>
      <c r="UDY31" s="251"/>
      <c r="UDZ31" s="250"/>
      <c r="UEA31" s="251"/>
      <c r="UEB31" s="251"/>
      <c r="UEC31" s="251"/>
      <c r="UED31" s="251"/>
      <c r="UEE31" s="250"/>
      <c r="UEF31" s="251"/>
      <c r="UEG31" s="251"/>
      <c r="UEH31" s="251"/>
      <c r="UEI31" s="251"/>
      <c r="UEJ31" s="250"/>
      <c r="UEK31" s="251"/>
      <c r="UEL31" s="251"/>
      <c r="UEM31" s="251"/>
      <c r="UEN31" s="251"/>
      <c r="UEO31" s="250"/>
      <c r="UEP31" s="251"/>
      <c r="UEQ31" s="251"/>
      <c r="UER31" s="251"/>
      <c r="UES31" s="251"/>
      <c r="UET31" s="250"/>
      <c r="UEU31" s="251"/>
      <c r="UEV31" s="251"/>
      <c r="UEW31" s="251"/>
      <c r="UEX31" s="251"/>
      <c r="UEY31" s="250"/>
      <c r="UEZ31" s="251"/>
      <c r="UFA31" s="251"/>
      <c r="UFB31" s="251"/>
      <c r="UFC31" s="251"/>
      <c r="UFD31" s="250"/>
      <c r="UFE31" s="251"/>
      <c r="UFF31" s="251"/>
      <c r="UFG31" s="251"/>
      <c r="UFH31" s="251"/>
      <c r="UFI31" s="250"/>
      <c r="UFJ31" s="251"/>
      <c r="UFK31" s="251"/>
      <c r="UFL31" s="251"/>
      <c r="UFM31" s="251"/>
      <c r="UFN31" s="250"/>
      <c r="UFO31" s="251"/>
      <c r="UFP31" s="251"/>
      <c r="UFQ31" s="251"/>
      <c r="UFR31" s="251"/>
      <c r="UFS31" s="250"/>
      <c r="UFT31" s="251"/>
      <c r="UFU31" s="251"/>
      <c r="UFV31" s="251"/>
      <c r="UFW31" s="251"/>
      <c r="UFX31" s="250"/>
      <c r="UFY31" s="251"/>
      <c r="UFZ31" s="251"/>
      <c r="UGA31" s="251"/>
      <c r="UGB31" s="251"/>
      <c r="UGC31" s="250"/>
      <c r="UGD31" s="251"/>
      <c r="UGE31" s="251"/>
      <c r="UGF31" s="251"/>
      <c r="UGG31" s="251"/>
      <c r="UGH31" s="250"/>
      <c r="UGI31" s="251"/>
      <c r="UGJ31" s="251"/>
      <c r="UGK31" s="251"/>
      <c r="UGL31" s="251"/>
      <c r="UGM31" s="250"/>
      <c r="UGN31" s="251"/>
      <c r="UGO31" s="251"/>
      <c r="UGP31" s="251"/>
      <c r="UGQ31" s="251"/>
      <c r="UGR31" s="250"/>
      <c r="UGS31" s="251"/>
      <c r="UGT31" s="251"/>
      <c r="UGU31" s="251"/>
      <c r="UGV31" s="251"/>
      <c r="UGW31" s="250"/>
      <c r="UGX31" s="251"/>
      <c r="UGY31" s="251"/>
      <c r="UGZ31" s="251"/>
      <c r="UHA31" s="251"/>
      <c r="UHB31" s="250"/>
      <c r="UHC31" s="251"/>
      <c r="UHD31" s="251"/>
      <c r="UHE31" s="251"/>
      <c r="UHF31" s="251"/>
      <c r="UHG31" s="250"/>
      <c r="UHH31" s="251"/>
      <c r="UHI31" s="251"/>
      <c r="UHJ31" s="251"/>
      <c r="UHK31" s="251"/>
      <c r="UHL31" s="250"/>
      <c r="UHM31" s="251"/>
      <c r="UHN31" s="251"/>
      <c r="UHO31" s="251"/>
      <c r="UHP31" s="251"/>
      <c r="UHQ31" s="250"/>
      <c r="UHR31" s="251"/>
      <c r="UHS31" s="251"/>
      <c r="UHT31" s="251"/>
      <c r="UHU31" s="251"/>
      <c r="UHV31" s="250"/>
      <c r="UHW31" s="251"/>
      <c r="UHX31" s="251"/>
      <c r="UHY31" s="251"/>
      <c r="UHZ31" s="251"/>
      <c r="UIA31" s="250"/>
      <c r="UIB31" s="251"/>
      <c r="UIC31" s="251"/>
      <c r="UID31" s="251"/>
      <c r="UIE31" s="251"/>
      <c r="UIF31" s="250"/>
      <c r="UIG31" s="251"/>
      <c r="UIH31" s="251"/>
      <c r="UII31" s="251"/>
      <c r="UIJ31" s="251"/>
      <c r="UIK31" s="250"/>
      <c r="UIL31" s="251"/>
      <c r="UIM31" s="251"/>
      <c r="UIN31" s="251"/>
      <c r="UIO31" s="251"/>
      <c r="UIP31" s="250"/>
      <c r="UIQ31" s="251"/>
      <c r="UIR31" s="251"/>
      <c r="UIS31" s="251"/>
      <c r="UIT31" s="251"/>
      <c r="UIU31" s="250"/>
      <c r="UIV31" s="251"/>
      <c r="UIW31" s="251"/>
      <c r="UIX31" s="251"/>
      <c r="UIY31" s="251"/>
      <c r="UIZ31" s="250"/>
      <c r="UJA31" s="251"/>
      <c r="UJB31" s="251"/>
      <c r="UJC31" s="251"/>
      <c r="UJD31" s="251"/>
      <c r="UJE31" s="250"/>
      <c r="UJF31" s="251"/>
      <c r="UJG31" s="251"/>
      <c r="UJH31" s="251"/>
      <c r="UJI31" s="251"/>
      <c r="UJJ31" s="250"/>
      <c r="UJK31" s="251"/>
      <c r="UJL31" s="251"/>
      <c r="UJM31" s="251"/>
      <c r="UJN31" s="251"/>
      <c r="UJO31" s="250"/>
      <c r="UJP31" s="251"/>
      <c r="UJQ31" s="251"/>
      <c r="UJR31" s="251"/>
      <c r="UJS31" s="251"/>
      <c r="UJT31" s="250"/>
      <c r="UJU31" s="251"/>
      <c r="UJV31" s="251"/>
      <c r="UJW31" s="251"/>
      <c r="UJX31" s="251"/>
      <c r="UJY31" s="250"/>
      <c r="UJZ31" s="251"/>
      <c r="UKA31" s="251"/>
      <c r="UKB31" s="251"/>
      <c r="UKC31" s="251"/>
      <c r="UKD31" s="250"/>
      <c r="UKE31" s="251"/>
      <c r="UKF31" s="251"/>
      <c r="UKG31" s="251"/>
      <c r="UKH31" s="251"/>
      <c r="UKI31" s="250"/>
      <c r="UKJ31" s="251"/>
      <c r="UKK31" s="251"/>
      <c r="UKL31" s="251"/>
      <c r="UKM31" s="251"/>
      <c r="UKN31" s="250"/>
      <c r="UKO31" s="251"/>
      <c r="UKP31" s="251"/>
      <c r="UKQ31" s="251"/>
      <c r="UKR31" s="251"/>
      <c r="UKS31" s="250"/>
      <c r="UKT31" s="251"/>
      <c r="UKU31" s="251"/>
      <c r="UKV31" s="251"/>
      <c r="UKW31" s="251"/>
      <c r="UKX31" s="250"/>
      <c r="UKY31" s="251"/>
      <c r="UKZ31" s="251"/>
      <c r="ULA31" s="251"/>
      <c r="ULB31" s="251"/>
      <c r="ULC31" s="250"/>
      <c r="ULD31" s="251"/>
      <c r="ULE31" s="251"/>
      <c r="ULF31" s="251"/>
      <c r="ULG31" s="251"/>
      <c r="ULH31" s="250"/>
      <c r="ULI31" s="251"/>
      <c r="ULJ31" s="251"/>
      <c r="ULK31" s="251"/>
      <c r="ULL31" s="251"/>
      <c r="ULM31" s="250"/>
      <c r="ULN31" s="251"/>
      <c r="ULO31" s="251"/>
      <c r="ULP31" s="251"/>
      <c r="ULQ31" s="251"/>
      <c r="ULR31" s="250"/>
      <c r="ULS31" s="251"/>
      <c r="ULT31" s="251"/>
      <c r="ULU31" s="251"/>
      <c r="ULV31" s="251"/>
      <c r="ULW31" s="250"/>
      <c r="ULX31" s="251"/>
      <c r="ULY31" s="251"/>
      <c r="ULZ31" s="251"/>
      <c r="UMA31" s="251"/>
      <c r="UMB31" s="250"/>
      <c r="UMC31" s="251"/>
      <c r="UMD31" s="251"/>
      <c r="UME31" s="251"/>
      <c r="UMF31" s="251"/>
      <c r="UMG31" s="250"/>
      <c r="UMH31" s="251"/>
      <c r="UMI31" s="251"/>
      <c r="UMJ31" s="251"/>
      <c r="UMK31" s="251"/>
      <c r="UML31" s="250"/>
      <c r="UMM31" s="251"/>
      <c r="UMN31" s="251"/>
      <c r="UMO31" s="251"/>
      <c r="UMP31" s="251"/>
      <c r="UMQ31" s="250"/>
      <c r="UMR31" s="251"/>
      <c r="UMS31" s="251"/>
      <c r="UMT31" s="251"/>
      <c r="UMU31" s="251"/>
      <c r="UMV31" s="250"/>
      <c r="UMW31" s="251"/>
      <c r="UMX31" s="251"/>
      <c r="UMY31" s="251"/>
      <c r="UMZ31" s="251"/>
      <c r="UNA31" s="250"/>
      <c r="UNB31" s="251"/>
      <c r="UNC31" s="251"/>
      <c r="UND31" s="251"/>
      <c r="UNE31" s="251"/>
      <c r="UNF31" s="250"/>
      <c r="UNG31" s="251"/>
      <c r="UNH31" s="251"/>
      <c r="UNI31" s="251"/>
      <c r="UNJ31" s="251"/>
      <c r="UNK31" s="250"/>
      <c r="UNL31" s="251"/>
      <c r="UNM31" s="251"/>
      <c r="UNN31" s="251"/>
      <c r="UNO31" s="251"/>
      <c r="UNP31" s="250"/>
      <c r="UNQ31" s="251"/>
      <c r="UNR31" s="251"/>
      <c r="UNS31" s="251"/>
      <c r="UNT31" s="251"/>
      <c r="UNU31" s="250"/>
      <c r="UNV31" s="251"/>
      <c r="UNW31" s="251"/>
      <c r="UNX31" s="251"/>
      <c r="UNY31" s="251"/>
      <c r="UNZ31" s="250"/>
      <c r="UOA31" s="251"/>
      <c r="UOB31" s="251"/>
      <c r="UOC31" s="251"/>
      <c r="UOD31" s="251"/>
      <c r="UOE31" s="250"/>
      <c r="UOF31" s="251"/>
      <c r="UOG31" s="251"/>
      <c r="UOH31" s="251"/>
      <c r="UOI31" s="251"/>
      <c r="UOJ31" s="250"/>
      <c r="UOK31" s="251"/>
      <c r="UOL31" s="251"/>
      <c r="UOM31" s="251"/>
      <c r="UON31" s="251"/>
      <c r="UOO31" s="250"/>
      <c r="UOP31" s="251"/>
      <c r="UOQ31" s="251"/>
      <c r="UOR31" s="251"/>
      <c r="UOS31" s="251"/>
      <c r="UOT31" s="250"/>
      <c r="UOU31" s="251"/>
      <c r="UOV31" s="251"/>
      <c r="UOW31" s="251"/>
      <c r="UOX31" s="251"/>
      <c r="UOY31" s="250"/>
      <c r="UOZ31" s="251"/>
      <c r="UPA31" s="251"/>
      <c r="UPB31" s="251"/>
      <c r="UPC31" s="251"/>
      <c r="UPD31" s="250"/>
      <c r="UPE31" s="251"/>
      <c r="UPF31" s="251"/>
      <c r="UPG31" s="251"/>
      <c r="UPH31" s="251"/>
      <c r="UPI31" s="250"/>
      <c r="UPJ31" s="251"/>
      <c r="UPK31" s="251"/>
      <c r="UPL31" s="251"/>
      <c r="UPM31" s="251"/>
      <c r="UPN31" s="250"/>
      <c r="UPO31" s="251"/>
      <c r="UPP31" s="251"/>
      <c r="UPQ31" s="251"/>
      <c r="UPR31" s="251"/>
      <c r="UPS31" s="250"/>
      <c r="UPT31" s="251"/>
      <c r="UPU31" s="251"/>
      <c r="UPV31" s="251"/>
      <c r="UPW31" s="251"/>
      <c r="UPX31" s="250"/>
      <c r="UPY31" s="251"/>
      <c r="UPZ31" s="251"/>
      <c r="UQA31" s="251"/>
      <c r="UQB31" s="251"/>
      <c r="UQC31" s="250"/>
      <c r="UQD31" s="251"/>
      <c r="UQE31" s="251"/>
      <c r="UQF31" s="251"/>
      <c r="UQG31" s="251"/>
      <c r="UQH31" s="250"/>
      <c r="UQI31" s="251"/>
      <c r="UQJ31" s="251"/>
      <c r="UQK31" s="251"/>
      <c r="UQL31" s="251"/>
      <c r="UQM31" s="250"/>
      <c r="UQN31" s="251"/>
      <c r="UQO31" s="251"/>
      <c r="UQP31" s="251"/>
      <c r="UQQ31" s="251"/>
      <c r="UQR31" s="250"/>
      <c r="UQS31" s="251"/>
      <c r="UQT31" s="251"/>
      <c r="UQU31" s="251"/>
      <c r="UQV31" s="251"/>
      <c r="UQW31" s="250"/>
      <c r="UQX31" s="251"/>
      <c r="UQY31" s="251"/>
      <c r="UQZ31" s="251"/>
      <c r="URA31" s="251"/>
      <c r="URB31" s="250"/>
      <c r="URC31" s="251"/>
      <c r="URD31" s="251"/>
      <c r="URE31" s="251"/>
      <c r="URF31" s="251"/>
      <c r="URG31" s="250"/>
      <c r="URH31" s="251"/>
      <c r="URI31" s="251"/>
      <c r="URJ31" s="251"/>
      <c r="URK31" s="251"/>
      <c r="URL31" s="250"/>
      <c r="URM31" s="251"/>
      <c r="URN31" s="251"/>
      <c r="URO31" s="251"/>
      <c r="URP31" s="251"/>
      <c r="URQ31" s="250"/>
      <c r="URR31" s="251"/>
      <c r="URS31" s="251"/>
      <c r="URT31" s="251"/>
      <c r="URU31" s="251"/>
      <c r="URV31" s="250"/>
      <c r="URW31" s="251"/>
      <c r="URX31" s="251"/>
      <c r="URY31" s="251"/>
      <c r="URZ31" s="251"/>
      <c r="USA31" s="250"/>
      <c r="USB31" s="251"/>
      <c r="USC31" s="251"/>
      <c r="USD31" s="251"/>
      <c r="USE31" s="251"/>
      <c r="USF31" s="250"/>
      <c r="USG31" s="251"/>
      <c r="USH31" s="251"/>
      <c r="USI31" s="251"/>
      <c r="USJ31" s="251"/>
      <c r="USK31" s="250"/>
      <c r="USL31" s="251"/>
      <c r="USM31" s="251"/>
      <c r="USN31" s="251"/>
      <c r="USO31" s="251"/>
      <c r="USP31" s="250"/>
      <c r="USQ31" s="251"/>
      <c r="USR31" s="251"/>
      <c r="USS31" s="251"/>
      <c r="UST31" s="251"/>
      <c r="USU31" s="250"/>
      <c r="USV31" s="251"/>
      <c r="USW31" s="251"/>
      <c r="USX31" s="251"/>
      <c r="USY31" s="251"/>
      <c r="USZ31" s="250"/>
      <c r="UTA31" s="251"/>
      <c r="UTB31" s="251"/>
      <c r="UTC31" s="251"/>
      <c r="UTD31" s="251"/>
      <c r="UTE31" s="250"/>
      <c r="UTF31" s="251"/>
      <c r="UTG31" s="251"/>
      <c r="UTH31" s="251"/>
      <c r="UTI31" s="251"/>
      <c r="UTJ31" s="250"/>
      <c r="UTK31" s="251"/>
      <c r="UTL31" s="251"/>
      <c r="UTM31" s="251"/>
      <c r="UTN31" s="251"/>
      <c r="UTO31" s="250"/>
      <c r="UTP31" s="251"/>
      <c r="UTQ31" s="251"/>
      <c r="UTR31" s="251"/>
      <c r="UTS31" s="251"/>
      <c r="UTT31" s="250"/>
      <c r="UTU31" s="251"/>
      <c r="UTV31" s="251"/>
      <c r="UTW31" s="251"/>
      <c r="UTX31" s="251"/>
      <c r="UTY31" s="250"/>
      <c r="UTZ31" s="251"/>
      <c r="UUA31" s="251"/>
      <c r="UUB31" s="251"/>
      <c r="UUC31" s="251"/>
      <c r="UUD31" s="250"/>
      <c r="UUE31" s="251"/>
      <c r="UUF31" s="251"/>
      <c r="UUG31" s="251"/>
      <c r="UUH31" s="251"/>
      <c r="UUI31" s="250"/>
      <c r="UUJ31" s="251"/>
      <c r="UUK31" s="251"/>
      <c r="UUL31" s="251"/>
      <c r="UUM31" s="251"/>
      <c r="UUN31" s="250"/>
      <c r="UUO31" s="251"/>
      <c r="UUP31" s="251"/>
      <c r="UUQ31" s="251"/>
      <c r="UUR31" s="251"/>
      <c r="UUS31" s="250"/>
      <c r="UUT31" s="251"/>
      <c r="UUU31" s="251"/>
      <c r="UUV31" s="251"/>
      <c r="UUW31" s="251"/>
      <c r="UUX31" s="250"/>
      <c r="UUY31" s="251"/>
      <c r="UUZ31" s="251"/>
      <c r="UVA31" s="251"/>
      <c r="UVB31" s="251"/>
      <c r="UVC31" s="250"/>
      <c r="UVD31" s="251"/>
      <c r="UVE31" s="251"/>
      <c r="UVF31" s="251"/>
      <c r="UVG31" s="251"/>
      <c r="UVH31" s="250"/>
      <c r="UVI31" s="251"/>
      <c r="UVJ31" s="251"/>
      <c r="UVK31" s="251"/>
      <c r="UVL31" s="251"/>
      <c r="UVM31" s="250"/>
      <c r="UVN31" s="251"/>
      <c r="UVO31" s="251"/>
      <c r="UVP31" s="251"/>
      <c r="UVQ31" s="251"/>
      <c r="UVR31" s="250"/>
      <c r="UVS31" s="251"/>
      <c r="UVT31" s="251"/>
      <c r="UVU31" s="251"/>
      <c r="UVV31" s="251"/>
      <c r="UVW31" s="250"/>
      <c r="UVX31" s="251"/>
      <c r="UVY31" s="251"/>
      <c r="UVZ31" s="251"/>
      <c r="UWA31" s="251"/>
      <c r="UWB31" s="250"/>
      <c r="UWC31" s="251"/>
      <c r="UWD31" s="251"/>
      <c r="UWE31" s="251"/>
      <c r="UWF31" s="251"/>
      <c r="UWG31" s="250"/>
      <c r="UWH31" s="251"/>
      <c r="UWI31" s="251"/>
      <c r="UWJ31" s="251"/>
      <c r="UWK31" s="251"/>
      <c r="UWL31" s="250"/>
      <c r="UWM31" s="251"/>
      <c r="UWN31" s="251"/>
      <c r="UWO31" s="251"/>
      <c r="UWP31" s="251"/>
      <c r="UWQ31" s="250"/>
      <c r="UWR31" s="251"/>
      <c r="UWS31" s="251"/>
      <c r="UWT31" s="251"/>
      <c r="UWU31" s="251"/>
      <c r="UWV31" s="250"/>
      <c r="UWW31" s="251"/>
      <c r="UWX31" s="251"/>
      <c r="UWY31" s="251"/>
      <c r="UWZ31" s="251"/>
      <c r="UXA31" s="250"/>
      <c r="UXB31" s="251"/>
      <c r="UXC31" s="251"/>
      <c r="UXD31" s="251"/>
      <c r="UXE31" s="251"/>
      <c r="UXF31" s="250"/>
      <c r="UXG31" s="251"/>
      <c r="UXH31" s="251"/>
      <c r="UXI31" s="251"/>
      <c r="UXJ31" s="251"/>
      <c r="UXK31" s="250"/>
      <c r="UXL31" s="251"/>
      <c r="UXM31" s="251"/>
      <c r="UXN31" s="251"/>
      <c r="UXO31" s="251"/>
      <c r="UXP31" s="250"/>
      <c r="UXQ31" s="251"/>
      <c r="UXR31" s="251"/>
      <c r="UXS31" s="251"/>
      <c r="UXT31" s="251"/>
      <c r="UXU31" s="250"/>
      <c r="UXV31" s="251"/>
      <c r="UXW31" s="251"/>
      <c r="UXX31" s="251"/>
      <c r="UXY31" s="251"/>
      <c r="UXZ31" s="250"/>
      <c r="UYA31" s="251"/>
      <c r="UYB31" s="251"/>
      <c r="UYC31" s="251"/>
      <c r="UYD31" s="251"/>
      <c r="UYE31" s="250"/>
      <c r="UYF31" s="251"/>
      <c r="UYG31" s="251"/>
      <c r="UYH31" s="251"/>
      <c r="UYI31" s="251"/>
      <c r="UYJ31" s="250"/>
      <c r="UYK31" s="251"/>
      <c r="UYL31" s="251"/>
      <c r="UYM31" s="251"/>
      <c r="UYN31" s="251"/>
      <c r="UYO31" s="250"/>
      <c r="UYP31" s="251"/>
      <c r="UYQ31" s="251"/>
      <c r="UYR31" s="251"/>
      <c r="UYS31" s="251"/>
      <c r="UYT31" s="250"/>
      <c r="UYU31" s="251"/>
      <c r="UYV31" s="251"/>
      <c r="UYW31" s="251"/>
      <c r="UYX31" s="251"/>
      <c r="UYY31" s="250"/>
      <c r="UYZ31" s="251"/>
      <c r="UZA31" s="251"/>
      <c r="UZB31" s="251"/>
      <c r="UZC31" s="251"/>
      <c r="UZD31" s="250"/>
      <c r="UZE31" s="251"/>
      <c r="UZF31" s="251"/>
      <c r="UZG31" s="251"/>
      <c r="UZH31" s="251"/>
      <c r="UZI31" s="250"/>
      <c r="UZJ31" s="251"/>
      <c r="UZK31" s="251"/>
      <c r="UZL31" s="251"/>
      <c r="UZM31" s="251"/>
      <c r="UZN31" s="250"/>
      <c r="UZO31" s="251"/>
      <c r="UZP31" s="251"/>
      <c r="UZQ31" s="251"/>
      <c r="UZR31" s="251"/>
      <c r="UZS31" s="250"/>
      <c r="UZT31" s="251"/>
      <c r="UZU31" s="251"/>
      <c r="UZV31" s="251"/>
      <c r="UZW31" s="251"/>
      <c r="UZX31" s="250"/>
      <c r="UZY31" s="251"/>
      <c r="UZZ31" s="251"/>
      <c r="VAA31" s="251"/>
      <c r="VAB31" s="251"/>
      <c r="VAC31" s="250"/>
      <c r="VAD31" s="251"/>
      <c r="VAE31" s="251"/>
      <c r="VAF31" s="251"/>
      <c r="VAG31" s="251"/>
      <c r="VAH31" s="250"/>
      <c r="VAI31" s="251"/>
      <c r="VAJ31" s="251"/>
      <c r="VAK31" s="251"/>
      <c r="VAL31" s="251"/>
      <c r="VAM31" s="250"/>
      <c r="VAN31" s="251"/>
      <c r="VAO31" s="251"/>
      <c r="VAP31" s="251"/>
      <c r="VAQ31" s="251"/>
      <c r="VAR31" s="250"/>
      <c r="VAS31" s="251"/>
      <c r="VAT31" s="251"/>
      <c r="VAU31" s="251"/>
      <c r="VAV31" s="251"/>
      <c r="VAW31" s="250"/>
      <c r="VAX31" s="251"/>
      <c r="VAY31" s="251"/>
      <c r="VAZ31" s="251"/>
      <c r="VBA31" s="251"/>
      <c r="VBB31" s="250"/>
      <c r="VBC31" s="251"/>
      <c r="VBD31" s="251"/>
      <c r="VBE31" s="251"/>
      <c r="VBF31" s="251"/>
      <c r="VBG31" s="250"/>
      <c r="VBH31" s="251"/>
      <c r="VBI31" s="251"/>
      <c r="VBJ31" s="251"/>
      <c r="VBK31" s="251"/>
      <c r="VBL31" s="250"/>
      <c r="VBM31" s="251"/>
      <c r="VBN31" s="251"/>
      <c r="VBO31" s="251"/>
      <c r="VBP31" s="251"/>
      <c r="VBQ31" s="250"/>
      <c r="VBR31" s="251"/>
      <c r="VBS31" s="251"/>
      <c r="VBT31" s="251"/>
      <c r="VBU31" s="251"/>
      <c r="VBV31" s="250"/>
      <c r="VBW31" s="251"/>
      <c r="VBX31" s="251"/>
      <c r="VBY31" s="251"/>
      <c r="VBZ31" s="251"/>
      <c r="VCA31" s="250"/>
      <c r="VCB31" s="251"/>
      <c r="VCC31" s="251"/>
      <c r="VCD31" s="251"/>
      <c r="VCE31" s="251"/>
      <c r="VCF31" s="250"/>
      <c r="VCG31" s="251"/>
      <c r="VCH31" s="251"/>
      <c r="VCI31" s="251"/>
      <c r="VCJ31" s="251"/>
      <c r="VCK31" s="250"/>
      <c r="VCL31" s="251"/>
      <c r="VCM31" s="251"/>
      <c r="VCN31" s="251"/>
      <c r="VCO31" s="251"/>
      <c r="VCP31" s="250"/>
      <c r="VCQ31" s="251"/>
      <c r="VCR31" s="251"/>
      <c r="VCS31" s="251"/>
      <c r="VCT31" s="251"/>
      <c r="VCU31" s="250"/>
      <c r="VCV31" s="251"/>
      <c r="VCW31" s="251"/>
      <c r="VCX31" s="251"/>
      <c r="VCY31" s="251"/>
      <c r="VCZ31" s="250"/>
      <c r="VDA31" s="251"/>
      <c r="VDB31" s="251"/>
      <c r="VDC31" s="251"/>
      <c r="VDD31" s="251"/>
      <c r="VDE31" s="250"/>
      <c r="VDF31" s="251"/>
      <c r="VDG31" s="251"/>
      <c r="VDH31" s="251"/>
      <c r="VDI31" s="251"/>
      <c r="VDJ31" s="250"/>
      <c r="VDK31" s="251"/>
      <c r="VDL31" s="251"/>
      <c r="VDM31" s="251"/>
      <c r="VDN31" s="251"/>
      <c r="VDO31" s="250"/>
      <c r="VDP31" s="251"/>
      <c r="VDQ31" s="251"/>
      <c r="VDR31" s="251"/>
      <c r="VDS31" s="251"/>
      <c r="VDT31" s="250"/>
      <c r="VDU31" s="251"/>
      <c r="VDV31" s="251"/>
      <c r="VDW31" s="251"/>
      <c r="VDX31" s="251"/>
      <c r="VDY31" s="250"/>
      <c r="VDZ31" s="251"/>
      <c r="VEA31" s="251"/>
      <c r="VEB31" s="251"/>
      <c r="VEC31" s="251"/>
      <c r="VED31" s="250"/>
      <c r="VEE31" s="251"/>
      <c r="VEF31" s="251"/>
      <c r="VEG31" s="251"/>
      <c r="VEH31" s="251"/>
      <c r="VEI31" s="250"/>
      <c r="VEJ31" s="251"/>
      <c r="VEK31" s="251"/>
      <c r="VEL31" s="251"/>
      <c r="VEM31" s="251"/>
      <c r="VEN31" s="250"/>
      <c r="VEO31" s="251"/>
      <c r="VEP31" s="251"/>
      <c r="VEQ31" s="251"/>
      <c r="VER31" s="251"/>
      <c r="VES31" s="250"/>
      <c r="VET31" s="251"/>
      <c r="VEU31" s="251"/>
      <c r="VEV31" s="251"/>
      <c r="VEW31" s="251"/>
      <c r="VEX31" s="250"/>
      <c r="VEY31" s="251"/>
      <c r="VEZ31" s="251"/>
      <c r="VFA31" s="251"/>
      <c r="VFB31" s="251"/>
      <c r="VFC31" s="250"/>
      <c r="VFD31" s="251"/>
      <c r="VFE31" s="251"/>
      <c r="VFF31" s="251"/>
      <c r="VFG31" s="251"/>
      <c r="VFH31" s="250"/>
      <c r="VFI31" s="251"/>
      <c r="VFJ31" s="251"/>
      <c r="VFK31" s="251"/>
      <c r="VFL31" s="251"/>
      <c r="VFM31" s="250"/>
      <c r="VFN31" s="251"/>
      <c r="VFO31" s="251"/>
      <c r="VFP31" s="251"/>
      <c r="VFQ31" s="251"/>
      <c r="VFR31" s="250"/>
      <c r="VFS31" s="251"/>
      <c r="VFT31" s="251"/>
      <c r="VFU31" s="251"/>
      <c r="VFV31" s="251"/>
      <c r="VFW31" s="250"/>
      <c r="VFX31" s="251"/>
      <c r="VFY31" s="251"/>
      <c r="VFZ31" s="251"/>
      <c r="VGA31" s="251"/>
      <c r="VGB31" s="250"/>
      <c r="VGC31" s="251"/>
      <c r="VGD31" s="251"/>
      <c r="VGE31" s="251"/>
      <c r="VGF31" s="251"/>
      <c r="VGG31" s="250"/>
      <c r="VGH31" s="251"/>
      <c r="VGI31" s="251"/>
      <c r="VGJ31" s="251"/>
      <c r="VGK31" s="251"/>
      <c r="VGL31" s="250"/>
      <c r="VGM31" s="251"/>
      <c r="VGN31" s="251"/>
      <c r="VGO31" s="251"/>
      <c r="VGP31" s="251"/>
      <c r="VGQ31" s="250"/>
      <c r="VGR31" s="251"/>
      <c r="VGS31" s="251"/>
      <c r="VGT31" s="251"/>
      <c r="VGU31" s="251"/>
      <c r="VGV31" s="250"/>
      <c r="VGW31" s="251"/>
      <c r="VGX31" s="251"/>
      <c r="VGY31" s="251"/>
      <c r="VGZ31" s="251"/>
      <c r="VHA31" s="250"/>
      <c r="VHB31" s="251"/>
      <c r="VHC31" s="251"/>
      <c r="VHD31" s="251"/>
      <c r="VHE31" s="251"/>
      <c r="VHF31" s="250"/>
      <c r="VHG31" s="251"/>
      <c r="VHH31" s="251"/>
      <c r="VHI31" s="251"/>
      <c r="VHJ31" s="251"/>
      <c r="VHK31" s="250"/>
      <c r="VHL31" s="251"/>
      <c r="VHM31" s="251"/>
      <c r="VHN31" s="251"/>
      <c r="VHO31" s="251"/>
      <c r="VHP31" s="250"/>
      <c r="VHQ31" s="251"/>
      <c r="VHR31" s="251"/>
      <c r="VHS31" s="251"/>
      <c r="VHT31" s="251"/>
      <c r="VHU31" s="250"/>
      <c r="VHV31" s="251"/>
      <c r="VHW31" s="251"/>
      <c r="VHX31" s="251"/>
      <c r="VHY31" s="251"/>
      <c r="VHZ31" s="250"/>
      <c r="VIA31" s="251"/>
      <c r="VIB31" s="251"/>
      <c r="VIC31" s="251"/>
      <c r="VID31" s="251"/>
      <c r="VIE31" s="250"/>
      <c r="VIF31" s="251"/>
      <c r="VIG31" s="251"/>
      <c r="VIH31" s="251"/>
      <c r="VII31" s="251"/>
      <c r="VIJ31" s="250"/>
      <c r="VIK31" s="251"/>
      <c r="VIL31" s="251"/>
      <c r="VIM31" s="251"/>
      <c r="VIN31" s="251"/>
      <c r="VIO31" s="250"/>
      <c r="VIP31" s="251"/>
      <c r="VIQ31" s="251"/>
      <c r="VIR31" s="251"/>
      <c r="VIS31" s="251"/>
      <c r="VIT31" s="250"/>
      <c r="VIU31" s="251"/>
      <c r="VIV31" s="251"/>
      <c r="VIW31" s="251"/>
      <c r="VIX31" s="251"/>
      <c r="VIY31" s="250"/>
      <c r="VIZ31" s="251"/>
      <c r="VJA31" s="251"/>
      <c r="VJB31" s="251"/>
      <c r="VJC31" s="251"/>
      <c r="VJD31" s="250"/>
      <c r="VJE31" s="251"/>
      <c r="VJF31" s="251"/>
      <c r="VJG31" s="251"/>
      <c r="VJH31" s="251"/>
      <c r="VJI31" s="250"/>
      <c r="VJJ31" s="251"/>
      <c r="VJK31" s="251"/>
      <c r="VJL31" s="251"/>
      <c r="VJM31" s="251"/>
      <c r="VJN31" s="250"/>
      <c r="VJO31" s="251"/>
      <c r="VJP31" s="251"/>
      <c r="VJQ31" s="251"/>
      <c r="VJR31" s="251"/>
      <c r="VJS31" s="250"/>
      <c r="VJT31" s="251"/>
      <c r="VJU31" s="251"/>
      <c r="VJV31" s="251"/>
      <c r="VJW31" s="251"/>
      <c r="VJX31" s="250"/>
      <c r="VJY31" s="251"/>
      <c r="VJZ31" s="251"/>
      <c r="VKA31" s="251"/>
      <c r="VKB31" s="251"/>
      <c r="VKC31" s="250"/>
      <c r="VKD31" s="251"/>
      <c r="VKE31" s="251"/>
      <c r="VKF31" s="251"/>
      <c r="VKG31" s="251"/>
      <c r="VKH31" s="250"/>
      <c r="VKI31" s="251"/>
      <c r="VKJ31" s="251"/>
      <c r="VKK31" s="251"/>
      <c r="VKL31" s="251"/>
      <c r="VKM31" s="250"/>
      <c r="VKN31" s="251"/>
      <c r="VKO31" s="251"/>
      <c r="VKP31" s="251"/>
      <c r="VKQ31" s="251"/>
      <c r="VKR31" s="250"/>
      <c r="VKS31" s="251"/>
      <c r="VKT31" s="251"/>
      <c r="VKU31" s="251"/>
      <c r="VKV31" s="251"/>
      <c r="VKW31" s="250"/>
      <c r="VKX31" s="251"/>
      <c r="VKY31" s="251"/>
      <c r="VKZ31" s="251"/>
      <c r="VLA31" s="251"/>
      <c r="VLB31" s="250"/>
      <c r="VLC31" s="251"/>
      <c r="VLD31" s="251"/>
      <c r="VLE31" s="251"/>
      <c r="VLF31" s="251"/>
      <c r="VLG31" s="250"/>
      <c r="VLH31" s="251"/>
      <c r="VLI31" s="251"/>
      <c r="VLJ31" s="251"/>
      <c r="VLK31" s="251"/>
      <c r="VLL31" s="250"/>
      <c r="VLM31" s="251"/>
      <c r="VLN31" s="251"/>
      <c r="VLO31" s="251"/>
      <c r="VLP31" s="251"/>
      <c r="VLQ31" s="250"/>
      <c r="VLR31" s="251"/>
      <c r="VLS31" s="251"/>
      <c r="VLT31" s="251"/>
      <c r="VLU31" s="251"/>
      <c r="VLV31" s="250"/>
      <c r="VLW31" s="251"/>
      <c r="VLX31" s="251"/>
      <c r="VLY31" s="251"/>
      <c r="VLZ31" s="251"/>
      <c r="VMA31" s="250"/>
      <c r="VMB31" s="251"/>
      <c r="VMC31" s="251"/>
      <c r="VMD31" s="251"/>
      <c r="VME31" s="251"/>
      <c r="VMF31" s="250"/>
      <c r="VMG31" s="251"/>
      <c r="VMH31" s="251"/>
      <c r="VMI31" s="251"/>
      <c r="VMJ31" s="251"/>
      <c r="VMK31" s="250"/>
      <c r="VML31" s="251"/>
      <c r="VMM31" s="251"/>
      <c r="VMN31" s="251"/>
      <c r="VMO31" s="251"/>
      <c r="VMP31" s="250"/>
      <c r="VMQ31" s="251"/>
      <c r="VMR31" s="251"/>
      <c r="VMS31" s="251"/>
      <c r="VMT31" s="251"/>
      <c r="VMU31" s="250"/>
      <c r="VMV31" s="251"/>
      <c r="VMW31" s="251"/>
      <c r="VMX31" s="251"/>
      <c r="VMY31" s="251"/>
      <c r="VMZ31" s="250"/>
      <c r="VNA31" s="251"/>
      <c r="VNB31" s="251"/>
      <c r="VNC31" s="251"/>
      <c r="VND31" s="251"/>
      <c r="VNE31" s="250"/>
      <c r="VNF31" s="251"/>
      <c r="VNG31" s="251"/>
      <c r="VNH31" s="251"/>
      <c r="VNI31" s="251"/>
      <c r="VNJ31" s="250"/>
      <c r="VNK31" s="251"/>
      <c r="VNL31" s="251"/>
      <c r="VNM31" s="251"/>
      <c r="VNN31" s="251"/>
      <c r="VNO31" s="250"/>
      <c r="VNP31" s="251"/>
      <c r="VNQ31" s="251"/>
      <c r="VNR31" s="251"/>
      <c r="VNS31" s="251"/>
      <c r="VNT31" s="250"/>
      <c r="VNU31" s="251"/>
      <c r="VNV31" s="251"/>
      <c r="VNW31" s="251"/>
      <c r="VNX31" s="251"/>
      <c r="VNY31" s="250"/>
      <c r="VNZ31" s="251"/>
      <c r="VOA31" s="251"/>
      <c r="VOB31" s="251"/>
      <c r="VOC31" s="251"/>
      <c r="VOD31" s="250"/>
      <c r="VOE31" s="251"/>
      <c r="VOF31" s="251"/>
      <c r="VOG31" s="251"/>
      <c r="VOH31" s="251"/>
      <c r="VOI31" s="250"/>
      <c r="VOJ31" s="251"/>
      <c r="VOK31" s="251"/>
      <c r="VOL31" s="251"/>
      <c r="VOM31" s="251"/>
      <c r="VON31" s="250"/>
      <c r="VOO31" s="251"/>
      <c r="VOP31" s="251"/>
      <c r="VOQ31" s="251"/>
      <c r="VOR31" s="251"/>
      <c r="VOS31" s="250"/>
      <c r="VOT31" s="251"/>
      <c r="VOU31" s="251"/>
      <c r="VOV31" s="251"/>
      <c r="VOW31" s="251"/>
      <c r="VOX31" s="250"/>
      <c r="VOY31" s="251"/>
      <c r="VOZ31" s="251"/>
      <c r="VPA31" s="251"/>
      <c r="VPB31" s="251"/>
      <c r="VPC31" s="250"/>
      <c r="VPD31" s="251"/>
      <c r="VPE31" s="251"/>
      <c r="VPF31" s="251"/>
      <c r="VPG31" s="251"/>
      <c r="VPH31" s="250"/>
      <c r="VPI31" s="251"/>
      <c r="VPJ31" s="251"/>
      <c r="VPK31" s="251"/>
      <c r="VPL31" s="251"/>
      <c r="VPM31" s="250"/>
      <c r="VPN31" s="251"/>
      <c r="VPO31" s="251"/>
      <c r="VPP31" s="251"/>
      <c r="VPQ31" s="251"/>
      <c r="VPR31" s="250"/>
      <c r="VPS31" s="251"/>
      <c r="VPT31" s="251"/>
      <c r="VPU31" s="251"/>
      <c r="VPV31" s="251"/>
      <c r="VPW31" s="250"/>
      <c r="VPX31" s="251"/>
      <c r="VPY31" s="251"/>
      <c r="VPZ31" s="251"/>
      <c r="VQA31" s="251"/>
      <c r="VQB31" s="250"/>
      <c r="VQC31" s="251"/>
      <c r="VQD31" s="251"/>
      <c r="VQE31" s="251"/>
      <c r="VQF31" s="251"/>
      <c r="VQG31" s="250"/>
      <c r="VQH31" s="251"/>
      <c r="VQI31" s="251"/>
      <c r="VQJ31" s="251"/>
      <c r="VQK31" s="251"/>
      <c r="VQL31" s="250"/>
      <c r="VQM31" s="251"/>
      <c r="VQN31" s="251"/>
      <c r="VQO31" s="251"/>
      <c r="VQP31" s="251"/>
      <c r="VQQ31" s="250"/>
      <c r="VQR31" s="251"/>
      <c r="VQS31" s="251"/>
      <c r="VQT31" s="251"/>
      <c r="VQU31" s="251"/>
      <c r="VQV31" s="250"/>
      <c r="VQW31" s="251"/>
      <c r="VQX31" s="251"/>
      <c r="VQY31" s="251"/>
      <c r="VQZ31" s="251"/>
      <c r="VRA31" s="250"/>
      <c r="VRB31" s="251"/>
      <c r="VRC31" s="251"/>
      <c r="VRD31" s="251"/>
      <c r="VRE31" s="251"/>
      <c r="VRF31" s="250"/>
      <c r="VRG31" s="251"/>
      <c r="VRH31" s="251"/>
      <c r="VRI31" s="251"/>
      <c r="VRJ31" s="251"/>
      <c r="VRK31" s="250"/>
      <c r="VRL31" s="251"/>
      <c r="VRM31" s="251"/>
      <c r="VRN31" s="251"/>
      <c r="VRO31" s="251"/>
      <c r="VRP31" s="250"/>
      <c r="VRQ31" s="251"/>
      <c r="VRR31" s="251"/>
      <c r="VRS31" s="251"/>
      <c r="VRT31" s="251"/>
      <c r="VRU31" s="250"/>
      <c r="VRV31" s="251"/>
      <c r="VRW31" s="251"/>
      <c r="VRX31" s="251"/>
      <c r="VRY31" s="251"/>
      <c r="VRZ31" s="250"/>
      <c r="VSA31" s="251"/>
      <c r="VSB31" s="251"/>
      <c r="VSC31" s="251"/>
      <c r="VSD31" s="251"/>
      <c r="VSE31" s="250"/>
      <c r="VSF31" s="251"/>
      <c r="VSG31" s="251"/>
      <c r="VSH31" s="251"/>
      <c r="VSI31" s="251"/>
      <c r="VSJ31" s="250"/>
      <c r="VSK31" s="251"/>
      <c r="VSL31" s="251"/>
      <c r="VSM31" s="251"/>
      <c r="VSN31" s="251"/>
      <c r="VSO31" s="250"/>
      <c r="VSP31" s="251"/>
      <c r="VSQ31" s="251"/>
      <c r="VSR31" s="251"/>
      <c r="VSS31" s="251"/>
      <c r="VST31" s="250"/>
      <c r="VSU31" s="251"/>
      <c r="VSV31" s="251"/>
      <c r="VSW31" s="251"/>
      <c r="VSX31" s="251"/>
      <c r="VSY31" s="250"/>
      <c r="VSZ31" s="251"/>
      <c r="VTA31" s="251"/>
      <c r="VTB31" s="251"/>
      <c r="VTC31" s="251"/>
      <c r="VTD31" s="250"/>
      <c r="VTE31" s="251"/>
      <c r="VTF31" s="251"/>
      <c r="VTG31" s="251"/>
      <c r="VTH31" s="251"/>
      <c r="VTI31" s="250"/>
      <c r="VTJ31" s="251"/>
      <c r="VTK31" s="251"/>
      <c r="VTL31" s="251"/>
      <c r="VTM31" s="251"/>
      <c r="VTN31" s="250"/>
      <c r="VTO31" s="251"/>
      <c r="VTP31" s="251"/>
      <c r="VTQ31" s="251"/>
      <c r="VTR31" s="251"/>
      <c r="VTS31" s="250"/>
      <c r="VTT31" s="251"/>
      <c r="VTU31" s="251"/>
      <c r="VTV31" s="251"/>
      <c r="VTW31" s="251"/>
      <c r="VTX31" s="250"/>
      <c r="VTY31" s="251"/>
      <c r="VTZ31" s="251"/>
      <c r="VUA31" s="251"/>
      <c r="VUB31" s="251"/>
      <c r="VUC31" s="250"/>
      <c r="VUD31" s="251"/>
      <c r="VUE31" s="251"/>
      <c r="VUF31" s="251"/>
      <c r="VUG31" s="251"/>
      <c r="VUH31" s="250"/>
      <c r="VUI31" s="251"/>
      <c r="VUJ31" s="251"/>
      <c r="VUK31" s="251"/>
      <c r="VUL31" s="251"/>
      <c r="VUM31" s="250"/>
      <c r="VUN31" s="251"/>
      <c r="VUO31" s="251"/>
      <c r="VUP31" s="251"/>
      <c r="VUQ31" s="251"/>
      <c r="VUR31" s="250"/>
      <c r="VUS31" s="251"/>
      <c r="VUT31" s="251"/>
      <c r="VUU31" s="251"/>
      <c r="VUV31" s="251"/>
      <c r="VUW31" s="250"/>
      <c r="VUX31" s="251"/>
      <c r="VUY31" s="251"/>
      <c r="VUZ31" s="251"/>
      <c r="VVA31" s="251"/>
      <c r="VVB31" s="250"/>
      <c r="VVC31" s="251"/>
      <c r="VVD31" s="251"/>
      <c r="VVE31" s="251"/>
      <c r="VVF31" s="251"/>
      <c r="VVG31" s="250"/>
      <c r="VVH31" s="251"/>
      <c r="VVI31" s="251"/>
      <c r="VVJ31" s="251"/>
      <c r="VVK31" s="251"/>
      <c r="VVL31" s="250"/>
      <c r="VVM31" s="251"/>
      <c r="VVN31" s="251"/>
      <c r="VVO31" s="251"/>
      <c r="VVP31" s="251"/>
      <c r="VVQ31" s="250"/>
      <c r="VVR31" s="251"/>
      <c r="VVS31" s="251"/>
      <c r="VVT31" s="251"/>
      <c r="VVU31" s="251"/>
      <c r="VVV31" s="250"/>
      <c r="VVW31" s="251"/>
      <c r="VVX31" s="251"/>
      <c r="VVY31" s="251"/>
      <c r="VVZ31" s="251"/>
      <c r="VWA31" s="250"/>
      <c r="VWB31" s="251"/>
      <c r="VWC31" s="251"/>
      <c r="VWD31" s="251"/>
      <c r="VWE31" s="251"/>
      <c r="VWF31" s="250"/>
      <c r="VWG31" s="251"/>
      <c r="VWH31" s="251"/>
      <c r="VWI31" s="251"/>
      <c r="VWJ31" s="251"/>
      <c r="VWK31" s="250"/>
      <c r="VWL31" s="251"/>
      <c r="VWM31" s="251"/>
      <c r="VWN31" s="251"/>
      <c r="VWO31" s="251"/>
      <c r="VWP31" s="250"/>
      <c r="VWQ31" s="251"/>
      <c r="VWR31" s="251"/>
      <c r="VWS31" s="251"/>
      <c r="VWT31" s="251"/>
      <c r="VWU31" s="250"/>
      <c r="VWV31" s="251"/>
      <c r="VWW31" s="251"/>
      <c r="VWX31" s="251"/>
      <c r="VWY31" s="251"/>
      <c r="VWZ31" s="250"/>
      <c r="VXA31" s="251"/>
      <c r="VXB31" s="251"/>
      <c r="VXC31" s="251"/>
      <c r="VXD31" s="251"/>
      <c r="VXE31" s="250"/>
      <c r="VXF31" s="251"/>
      <c r="VXG31" s="251"/>
      <c r="VXH31" s="251"/>
      <c r="VXI31" s="251"/>
      <c r="VXJ31" s="250"/>
      <c r="VXK31" s="251"/>
      <c r="VXL31" s="251"/>
      <c r="VXM31" s="251"/>
      <c r="VXN31" s="251"/>
      <c r="VXO31" s="250"/>
      <c r="VXP31" s="251"/>
      <c r="VXQ31" s="251"/>
      <c r="VXR31" s="251"/>
      <c r="VXS31" s="251"/>
      <c r="VXT31" s="250"/>
      <c r="VXU31" s="251"/>
      <c r="VXV31" s="251"/>
      <c r="VXW31" s="251"/>
      <c r="VXX31" s="251"/>
      <c r="VXY31" s="250"/>
      <c r="VXZ31" s="251"/>
      <c r="VYA31" s="251"/>
      <c r="VYB31" s="251"/>
      <c r="VYC31" s="251"/>
      <c r="VYD31" s="250"/>
      <c r="VYE31" s="251"/>
      <c r="VYF31" s="251"/>
      <c r="VYG31" s="251"/>
      <c r="VYH31" s="251"/>
      <c r="VYI31" s="250"/>
      <c r="VYJ31" s="251"/>
      <c r="VYK31" s="251"/>
      <c r="VYL31" s="251"/>
      <c r="VYM31" s="251"/>
      <c r="VYN31" s="250"/>
      <c r="VYO31" s="251"/>
      <c r="VYP31" s="251"/>
      <c r="VYQ31" s="251"/>
      <c r="VYR31" s="251"/>
      <c r="VYS31" s="250"/>
      <c r="VYT31" s="251"/>
      <c r="VYU31" s="251"/>
      <c r="VYV31" s="251"/>
      <c r="VYW31" s="251"/>
      <c r="VYX31" s="250"/>
      <c r="VYY31" s="251"/>
      <c r="VYZ31" s="251"/>
      <c r="VZA31" s="251"/>
      <c r="VZB31" s="251"/>
      <c r="VZC31" s="250"/>
      <c r="VZD31" s="251"/>
      <c r="VZE31" s="251"/>
      <c r="VZF31" s="251"/>
      <c r="VZG31" s="251"/>
      <c r="VZH31" s="250"/>
      <c r="VZI31" s="251"/>
      <c r="VZJ31" s="251"/>
      <c r="VZK31" s="251"/>
      <c r="VZL31" s="251"/>
      <c r="VZM31" s="250"/>
      <c r="VZN31" s="251"/>
      <c r="VZO31" s="251"/>
      <c r="VZP31" s="251"/>
      <c r="VZQ31" s="251"/>
      <c r="VZR31" s="250"/>
      <c r="VZS31" s="251"/>
      <c r="VZT31" s="251"/>
      <c r="VZU31" s="251"/>
      <c r="VZV31" s="251"/>
      <c r="VZW31" s="250"/>
      <c r="VZX31" s="251"/>
      <c r="VZY31" s="251"/>
      <c r="VZZ31" s="251"/>
      <c r="WAA31" s="251"/>
      <c r="WAB31" s="250"/>
      <c r="WAC31" s="251"/>
      <c r="WAD31" s="251"/>
      <c r="WAE31" s="251"/>
      <c r="WAF31" s="251"/>
      <c r="WAG31" s="250"/>
      <c r="WAH31" s="251"/>
      <c r="WAI31" s="251"/>
      <c r="WAJ31" s="251"/>
      <c r="WAK31" s="251"/>
      <c r="WAL31" s="250"/>
      <c r="WAM31" s="251"/>
      <c r="WAN31" s="251"/>
      <c r="WAO31" s="251"/>
      <c r="WAP31" s="251"/>
      <c r="WAQ31" s="250"/>
      <c r="WAR31" s="251"/>
      <c r="WAS31" s="251"/>
      <c r="WAT31" s="251"/>
      <c r="WAU31" s="251"/>
      <c r="WAV31" s="250"/>
      <c r="WAW31" s="251"/>
      <c r="WAX31" s="251"/>
      <c r="WAY31" s="251"/>
      <c r="WAZ31" s="251"/>
      <c r="WBA31" s="250"/>
      <c r="WBB31" s="251"/>
      <c r="WBC31" s="251"/>
      <c r="WBD31" s="251"/>
      <c r="WBE31" s="251"/>
      <c r="WBF31" s="250"/>
      <c r="WBG31" s="251"/>
      <c r="WBH31" s="251"/>
      <c r="WBI31" s="251"/>
      <c r="WBJ31" s="251"/>
      <c r="WBK31" s="250"/>
      <c r="WBL31" s="251"/>
      <c r="WBM31" s="251"/>
      <c r="WBN31" s="251"/>
      <c r="WBO31" s="251"/>
      <c r="WBP31" s="250"/>
      <c r="WBQ31" s="251"/>
      <c r="WBR31" s="251"/>
      <c r="WBS31" s="251"/>
      <c r="WBT31" s="251"/>
      <c r="WBU31" s="250"/>
      <c r="WBV31" s="251"/>
      <c r="WBW31" s="251"/>
      <c r="WBX31" s="251"/>
      <c r="WBY31" s="251"/>
      <c r="WBZ31" s="250"/>
      <c r="WCA31" s="251"/>
      <c r="WCB31" s="251"/>
      <c r="WCC31" s="251"/>
      <c r="WCD31" s="251"/>
      <c r="WCE31" s="250"/>
      <c r="WCF31" s="251"/>
      <c r="WCG31" s="251"/>
      <c r="WCH31" s="251"/>
      <c r="WCI31" s="251"/>
      <c r="WCJ31" s="250"/>
      <c r="WCK31" s="251"/>
      <c r="WCL31" s="251"/>
      <c r="WCM31" s="251"/>
      <c r="WCN31" s="251"/>
      <c r="WCO31" s="250"/>
      <c r="WCP31" s="251"/>
      <c r="WCQ31" s="251"/>
      <c r="WCR31" s="251"/>
      <c r="WCS31" s="251"/>
      <c r="WCT31" s="250"/>
      <c r="WCU31" s="251"/>
      <c r="WCV31" s="251"/>
      <c r="WCW31" s="251"/>
      <c r="WCX31" s="251"/>
      <c r="WCY31" s="250"/>
      <c r="WCZ31" s="251"/>
      <c r="WDA31" s="251"/>
      <c r="WDB31" s="251"/>
      <c r="WDC31" s="251"/>
      <c r="WDD31" s="250"/>
      <c r="WDE31" s="251"/>
      <c r="WDF31" s="251"/>
      <c r="WDG31" s="251"/>
      <c r="WDH31" s="251"/>
      <c r="WDI31" s="250"/>
      <c r="WDJ31" s="251"/>
      <c r="WDK31" s="251"/>
      <c r="WDL31" s="251"/>
      <c r="WDM31" s="251"/>
      <c r="WDN31" s="250"/>
      <c r="WDO31" s="251"/>
      <c r="WDP31" s="251"/>
      <c r="WDQ31" s="251"/>
      <c r="WDR31" s="251"/>
      <c r="WDS31" s="250"/>
      <c r="WDT31" s="251"/>
      <c r="WDU31" s="251"/>
      <c r="WDV31" s="251"/>
      <c r="WDW31" s="251"/>
      <c r="WDX31" s="250"/>
      <c r="WDY31" s="251"/>
      <c r="WDZ31" s="251"/>
      <c r="WEA31" s="251"/>
      <c r="WEB31" s="251"/>
      <c r="WEC31" s="250"/>
      <c r="WED31" s="251"/>
      <c r="WEE31" s="251"/>
      <c r="WEF31" s="251"/>
      <c r="WEG31" s="251"/>
      <c r="WEH31" s="250"/>
      <c r="WEI31" s="251"/>
      <c r="WEJ31" s="251"/>
      <c r="WEK31" s="251"/>
      <c r="WEL31" s="251"/>
      <c r="WEM31" s="250"/>
      <c r="WEN31" s="251"/>
      <c r="WEO31" s="251"/>
      <c r="WEP31" s="251"/>
      <c r="WEQ31" s="251"/>
      <c r="WER31" s="250"/>
      <c r="WES31" s="251"/>
      <c r="WET31" s="251"/>
      <c r="WEU31" s="251"/>
      <c r="WEV31" s="251"/>
      <c r="WEW31" s="250"/>
      <c r="WEX31" s="251"/>
      <c r="WEY31" s="251"/>
      <c r="WEZ31" s="251"/>
      <c r="WFA31" s="251"/>
      <c r="WFB31" s="250"/>
      <c r="WFC31" s="251"/>
      <c r="WFD31" s="251"/>
      <c r="WFE31" s="251"/>
      <c r="WFF31" s="251"/>
      <c r="WFG31" s="250"/>
      <c r="WFH31" s="251"/>
      <c r="WFI31" s="251"/>
      <c r="WFJ31" s="251"/>
      <c r="WFK31" s="251"/>
      <c r="WFL31" s="250"/>
      <c r="WFM31" s="251"/>
      <c r="WFN31" s="251"/>
      <c r="WFO31" s="251"/>
      <c r="WFP31" s="251"/>
      <c r="WFQ31" s="250"/>
      <c r="WFR31" s="251"/>
      <c r="WFS31" s="251"/>
      <c r="WFT31" s="251"/>
      <c r="WFU31" s="251"/>
      <c r="WFV31" s="250"/>
      <c r="WFW31" s="251"/>
      <c r="WFX31" s="251"/>
      <c r="WFY31" s="251"/>
      <c r="WFZ31" s="251"/>
      <c r="WGA31" s="250"/>
      <c r="WGB31" s="251"/>
      <c r="WGC31" s="251"/>
      <c r="WGD31" s="251"/>
      <c r="WGE31" s="251"/>
      <c r="WGF31" s="250"/>
      <c r="WGG31" s="251"/>
      <c r="WGH31" s="251"/>
      <c r="WGI31" s="251"/>
      <c r="WGJ31" s="251"/>
      <c r="WGK31" s="250"/>
      <c r="WGL31" s="251"/>
      <c r="WGM31" s="251"/>
      <c r="WGN31" s="251"/>
      <c r="WGO31" s="251"/>
      <c r="WGP31" s="250"/>
      <c r="WGQ31" s="251"/>
      <c r="WGR31" s="251"/>
      <c r="WGS31" s="251"/>
      <c r="WGT31" s="251"/>
      <c r="WGU31" s="250"/>
      <c r="WGV31" s="251"/>
      <c r="WGW31" s="251"/>
      <c r="WGX31" s="251"/>
      <c r="WGY31" s="251"/>
      <c r="WGZ31" s="250"/>
      <c r="WHA31" s="251"/>
      <c r="WHB31" s="251"/>
      <c r="WHC31" s="251"/>
      <c r="WHD31" s="251"/>
      <c r="WHE31" s="250"/>
      <c r="WHF31" s="251"/>
      <c r="WHG31" s="251"/>
      <c r="WHH31" s="251"/>
      <c r="WHI31" s="251"/>
      <c r="WHJ31" s="250"/>
      <c r="WHK31" s="251"/>
      <c r="WHL31" s="251"/>
      <c r="WHM31" s="251"/>
      <c r="WHN31" s="251"/>
      <c r="WHO31" s="250"/>
      <c r="WHP31" s="251"/>
      <c r="WHQ31" s="251"/>
      <c r="WHR31" s="251"/>
      <c r="WHS31" s="251"/>
      <c r="WHT31" s="250"/>
      <c r="WHU31" s="251"/>
      <c r="WHV31" s="251"/>
      <c r="WHW31" s="251"/>
      <c r="WHX31" s="251"/>
      <c r="WHY31" s="250"/>
      <c r="WHZ31" s="251"/>
      <c r="WIA31" s="251"/>
      <c r="WIB31" s="251"/>
      <c r="WIC31" s="251"/>
      <c r="WID31" s="250"/>
      <c r="WIE31" s="251"/>
      <c r="WIF31" s="251"/>
      <c r="WIG31" s="251"/>
      <c r="WIH31" s="251"/>
      <c r="WII31" s="250"/>
      <c r="WIJ31" s="251"/>
      <c r="WIK31" s="251"/>
      <c r="WIL31" s="251"/>
      <c r="WIM31" s="251"/>
      <c r="WIN31" s="250"/>
      <c r="WIO31" s="251"/>
      <c r="WIP31" s="251"/>
      <c r="WIQ31" s="251"/>
      <c r="WIR31" s="251"/>
      <c r="WIS31" s="250"/>
      <c r="WIT31" s="251"/>
      <c r="WIU31" s="251"/>
      <c r="WIV31" s="251"/>
      <c r="WIW31" s="251"/>
      <c r="WIX31" s="250"/>
      <c r="WIY31" s="251"/>
      <c r="WIZ31" s="251"/>
      <c r="WJA31" s="251"/>
      <c r="WJB31" s="251"/>
      <c r="WJC31" s="250"/>
      <c r="WJD31" s="251"/>
      <c r="WJE31" s="251"/>
      <c r="WJF31" s="251"/>
      <c r="WJG31" s="251"/>
      <c r="WJH31" s="250"/>
      <c r="WJI31" s="251"/>
      <c r="WJJ31" s="251"/>
      <c r="WJK31" s="251"/>
      <c r="WJL31" s="251"/>
      <c r="WJM31" s="250"/>
      <c r="WJN31" s="251"/>
      <c r="WJO31" s="251"/>
      <c r="WJP31" s="251"/>
      <c r="WJQ31" s="251"/>
      <c r="WJR31" s="250"/>
      <c r="WJS31" s="251"/>
      <c r="WJT31" s="251"/>
      <c r="WJU31" s="251"/>
      <c r="WJV31" s="251"/>
      <c r="WJW31" s="250"/>
      <c r="WJX31" s="251"/>
      <c r="WJY31" s="251"/>
      <c r="WJZ31" s="251"/>
      <c r="WKA31" s="251"/>
      <c r="WKB31" s="250"/>
      <c r="WKC31" s="251"/>
      <c r="WKD31" s="251"/>
      <c r="WKE31" s="251"/>
      <c r="WKF31" s="251"/>
      <c r="WKG31" s="250"/>
      <c r="WKH31" s="251"/>
      <c r="WKI31" s="251"/>
      <c r="WKJ31" s="251"/>
      <c r="WKK31" s="251"/>
      <c r="WKL31" s="250"/>
      <c r="WKM31" s="251"/>
      <c r="WKN31" s="251"/>
      <c r="WKO31" s="251"/>
      <c r="WKP31" s="251"/>
      <c r="WKQ31" s="250"/>
      <c r="WKR31" s="251"/>
      <c r="WKS31" s="251"/>
      <c r="WKT31" s="251"/>
      <c r="WKU31" s="251"/>
      <c r="WKV31" s="250"/>
      <c r="WKW31" s="251"/>
      <c r="WKX31" s="251"/>
      <c r="WKY31" s="251"/>
      <c r="WKZ31" s="251"/>
      <c r="WLA31" s="250"/>
      <c r="WLB31" s="251"/>
      <c r="WLC31" s="251"/>
      <c r="WLD31" s="251"/>
      <c r="WLE31" s="251"/>
      <c r="WLF31" s="250"/>
      <c r="WLG31" s="251"/>
      <c r="WLH31" s="251"/>
      <c r="WLI31" s="251"/>
      <c r="WLJ31" s="251"/>
      <c r="WLK31" s="250"/>
      <c r="WLL31" s="251"/>
      <c r="WLM31" s="251"/>
      <c r="WLN31" s="251"/>
      <c r="WLO31" s="251"/>
      <c r="WLP31" s="250"/>
      <c r="WLQ31" s="251"/>
      <c r="WLR31" s="251"/>
      <c r="WLS31" s="251"/>
      <c r="WLT31" s="251"/>
      <c r="WLU31" s="250"/>
      <c r="WLV31" s="251"/>
      <c r="WLW31" s="251"/>
      <c r="WLX31" s="251"/>
      <c r="WLY31" s="251"/>
      <c r="WLZ31" s="250"/>
      <c r="WMA31" s="251"/>
      <c r="WMB31" s="251"/>
      <c r="WMC31" s="251"/>
      <c r="WMD31" s="251"/>
      <c r="WME31" s="250"/>
      <c r="WMF31" s="251"/>
      <c r="WMG31" s="251"/>
      <c r="WMH31" s="251"/>
      <c r="WMI31" s="251"/>
      <c r="WMJ31" s="250"/>
      <c r="WMK31" s="251"/>
      <c r="WML31" s="251"/>
      <c r="WMM31" s="251"/>
      <c r="WMN31" s="251"/>
      <c r="WMO31" s="250"/>
      <c r="WMP31" s="251"/>
      <c r="WMQ31" s="251"/>
      <c r="WMR31" s="251"/>
      <c r="WMS31" s="251"/>
      <c r="WMT31" s="250"/>
      <c r="WMU31" s="251"/>
      <c r="WMV31" s="251"/>
      <c r="WMW31" s="251"/>
      <c r="WMX31" s="251"/>
      <c r="WMY31" s="250"/>
      <c r="WMZ31" s="251"/>
      <c r="WNA31" s="251"/>
      <c r="WNB31" s="251"/>
      <c r="WNC31" s="251"/>
      <c r="WND31" s="250"/>
      <c r="WNE31" s="251"/>
      <c r="WNF31" s="251"/>
      <c r="WNG31" s="251"/>
      <c r="WNH31" s="251"/>
      <c r="WNI31" s="250"/>
      <c r="WNJ31" s="251"/>
      <c r="WNK31" s="251"/>
      <c r="WNL31" s="251"/>
      <c r="WNM31" s="251"/>
      <c r="WNN31" s="250"/>
      <c r="WNO31" s="251"/>
      <c r="WNP31" s="251"/>
      <c r="WNQ31" s="251"/>
      <c r="WNR31" s="251"/>
      <c r="WNS31" s="250"/>
      <c r="WNT31" s="251"/>
      <c r="WNU31" s="251"/>
      <c r="WNV31" s="251"/>
      <c r="WNW31" s="251"/>
      <c r="WNX31" s="250"/>
      <c r="WNY31" s="251"/>
      <c r="WNZ31" s="251"/>
      <c r="WOA31" s="251"/>
      <c r="WOB31" s="251"/>
      <c r="WOC31" s="250"/>
      <c r="WOD31" s="251"/>
      <c r="WOE31" s="251"/>
      <c r="WOF31" s="251"/>
      <c r="WOG31" s="251"/>
      <c r="WOH31" s="250"/>
      <c r="WOI31" s="251"/>
      <c r="WOJ31" s="251"/>
      <c r="WOK31" s="251"/>
      <c r="WOL31" s="251"/>
      <c r="WOM31" s="250"/>
      <c r="WON31" s="251"/>
      <c r="WOO31" s="251"/>
      <c r="WOP31" s="251"/>
      <c r="WOQ31" s="251"/>
      <c r="WOR31" s="250"/>
      <c r="WOS31" s="251"/>
      <c r="WOT31" s="251"/>
      <c r="WOU31" s="251"/>
      <c r="WOV31" s="251"/>
      <c r="WOW31" s="250"/>
      <c r="WOX31" s="251"/>
      <c r="WOY31" s="251"/>
      <c r="WOZ31" s="251"/>
      <c r="WPA31" s="251"/>
      <c r="WPB31" s="250"/>
      <c r="WPC31" s="251"/>
      <c r="WPD31" s="251"/>
      <c r="WPE31" s="251"/>
      <c r="WPF31" s="251"/>
      <c r="WPG31" s="250"/>
      <c r="WPH31" s="251"/>
      <c r="WPI31" s="251"/>
      <c r="WPJ31" s="251"/>
      <c r="WPK31" s="251"/>
      <c r="WPL31" s="250"/>
      <c r="WPM31" s="251"/>
      <c r="WPN31" s="251"/>
      <c r="WPO31" s="251"/>
      <c r="WPP31" s="251"/>
      <c r="WPQ31" s="250"/>
      <c r="WPR31" s="251"/>
      <c r="WPS31" s="251"/>
      <c r="WPT31" s="251"/>
      <c r="WPU31" s="251"/>
      <c r="WPV31" s="250"/>
      <c r="WPW31" s="251"/>
      <c r="WPX31" s="251"/>
      <c r="WPY31" s="251"/>
      <c r="WPZ31" s="251"/>
      <c r="WQA31" s="250"/>
      <c r="WQB31" s="251"/>
      <c r="WQC31" s="251"/>
      <c r="WQD31" s="251"/>
      <c r="WQE31" s="251"/>
      <c r="WQF31" s="250"/>
      <c r="WQG31" s="251"/>
      <c r="WQH31" s="251"/>
      <c r="WQI31" s="251"/>
      <c r="WQJ31" s="251"/>
      <c r="WQK31" s="250"/>
      <c r="WQL31" s="251"/>
      <c r="WQM31" s="251"/>
      <c r="WQN31" s="251"/>
      <c r="WQO31" s="251"/>
      <c r="WQP31" s="250"/>
      <c r="WQQ31" s="251"/>
      <c r="WQR31" s="251"/>
      <c r="WQS31" s="251"/>
      <c r="WQT31" s="251"/>
      <c r="WQU31" s="250"/>
      <c r="WQV31" s="251"/>
      <c r="WQW31" s="251"/>
      <c r="WQX31" s="251"/>
      <c r="WQY31" s="251"/>
      <c r="WQZ31" s="250"/>
      <c r="WRA31" s="251"/>
      <c r="WRB31" s="251"/>
      <c r="WRC31" s="251"/>
      <c r="WRD31" s="251"/>
      <c r="WRE31" s="250"/>
      <c r="WRF31" s="251"/>
      <c r="WRG31" s="251"/>
      <c r="WRH31" s="251"/>
      <c r="WRI31" s="251"/>
      <c r="WRJ31" s="250"/>
      <c r="WRK31" s="251"/>
      <c r="WRL31" s="251"/>
      <c r="WRM31" s="251"/>
      <c r="WRN31" s="251"/>
      <c r="WRO31" s="250"/>
      <c r="WRP31" s="251"/>
      <c r="WRQ31" s="251"/>
      <c r="WRR31" s="251"/>
      <c r="WRS31" s="251"/>
      <c r="WRT31" s="250"/>
      <c r="WRU31" s="251"/>
      <c r="WRV31" s="251"/>
      <c r="WRW31" s="251"/>
      <c r="WRX31" s="251"/>
      <c r="WRY31" s="250"/>
      <c r="WRZ31" s="251"/>
      <c r="WSA31" s="251"/>
      <c r="WSB31" s="251"/>
      <c r="WSC31" s="251"/>
      <c r="WSD31" s="250"/>
      <c r="WSE31" s="251"/>
      <c r="WSF31" s="251"/>
      <c r="WSG31" s="251"/>
      <c r="WSH31" s="251"/>
      <c r="WSI31" s="250"/>
      <c r="WSJ31" s="251"/>
      <c r="WSK31" s="251"/>
      <c r="WSL31" s="251"/>
      <c r="WSM31" s="251"/>
      <c r="WSN31" s="250"/>
      <c r="WSO31" s="251"/>
      <c r="WSP31" s="251"/>
      <c r="WSQ31" s="251"/>
      <c r="WSR31" s="251"/>
      <c r="WSS31" s="250"/>
      <c r="WST31" s="251"/>
      <c r="WSU31" s="251"/>
      <c r="WSV31" s="251"/>
      <c r="WSW31" s="251"/>
      <c r="WSX31" s="250"/>
      <c r="WSY31" s="251"/>
      <c r="WSZ31" s="251"/>
      <c r="WTA31" s="251"/>
      <c r="WTB31" s="251"/>
      <c r="WTC31" s="250"/>
      <c r="WTD31" s="251"/>
      <c r="WTE31" s="251"/>
      <c r="WTF31" s="251"/>
      <c r="WTG31" s="251"/>
      <c r="WTH31" s="250"/>
      <c r="WTI31" s="251"/>
      <c r="WTJ31" s="251"/>
      <c r="WTK31" s="251"/>
      <c r="WTL31" s="251"/>
      <c r="WTM31" s="250"/>
      <c r="WTN31" s="251"/>
      <c r="WTO31" s="251"/>
      <c r="WTP31" s="251"/>
      <c r="WTQ31" s="251"/>
      <c r="WTR31" s="250"/>
      <c r="WTS31" s="251"/>
      <c r="WTT31" s="251"/>
      <c r="WTU31" s="251"/>
      <c r="WTV31" s="251"/>
      <c r="WTW31" s="250"/>
      <c r="WTX31" s="251"/>
      <c r="WTY31" s="251"/>
      <c r="WTZ31" s="251"/>
      <c r="WUA31" s="251"/>
      <c r="WUB31" s="250"/>
      <c r="WUC31" s="251"/>
      <c r="WUD31" s="251"/>
      <c r="WUE31" s="251"/>
      <c r="WUF31" s="251"/>
      <c r="WUG31" s="250"/>
      <c r="WUH31" s="251"/>
      <c r="WUI31" s="251"/>
      <c r="WUJ31" s="251"/>
      <c r="WUK31" s="251"/>
      <c r="WUL31" s="250"/>
      <c r="WUM31" s="251"/>
      <c r="WUN31" s="251"/>
      <c r="WUO31" s="251"/>
      <c r="WUP31" s="251"/>
      <c r="WUQ31" s="250"/>
      <c r="WUR31" s="251"/>
      <c r="WUS31" s="251"/>
      <c r="WUT31" s="251"/>
      <c r="WUU31" s="251"/>
      <c r="WUV31" s="250"/>
      <c r="WUW31" s="251"/>
      <c r="WUX31" s="251"/>
      <c r="WUY31" s="251"/>
      <c r="WUZ31" s="251"/>
      <c r="WVA31" s="250"/>
      <c r="WVB31" s="251"/>
      <c r="WVC31" s="251"/>
      <c r="WVD31" s="251"/>
      <c r="WVE31" s="251"/>
      <c r="WVF31" s="250"/>
      <c r="WVG31" s="251"/>
      <c r="WVH31" s="251"/>
      <c r="WVI31" s="251"/>
      <c r="WVJ31" s="251"/>
      <c r="WVK31" s="250"/>
      <c r="WVL31" s="251"/>
      <c r="WVM31" s="251"/>
      <c r="WVN31" s="251"/>
      <c r="WVO31" s="251"/>
      <c r="WVP31" s="250"/>
      <c r="WVQ31" s="251"/>
      <c r="WVR31" s="251"/>
      <c r="WVS31" s="251"/>
      <c r="WVT31" s="251"/>
      <c r="WVU31" s="250"/>
      <c r="WVV31" s="251"/>
      <c r="WVW31" s="251"/>
      <c r="WVX31" s="251"/>
      <c r="WVY31" s="251"/>
      <c r="WVZ31" s="250"/>
      <c r="WWA31" s="251"/>
      <c r="WWB31" s="251"/>
      <c r="WWC31" s="251"/>
      <c r="WWD31" s="251"/>
      <c r="WWE31" s="250"/>
      <c r="WWF31" s="251"/>
      <c r="WWG31" s="251"/>
      <c r="WWH31" s="251"/>
      <c r="WWI31" s="251"/>
      <c r="WWJ31" s="250"/>
      <c r="WWK31" s="251"/>
      <c r="WWL31" s="251"/>
      <c r="WWM31" s="251"/>
      <c r="WWN31" s="251"/>
      <c r="WWO31" s="250"/>
      <c r="WWP31" s="251"/>
      <c r="WWQ31" s="251"/>
      <c r="WWR31" s="251"/>
      <c r="WWS31" s="251"/>
      <c r="WWT31" s="250"/>
      <c r="WWU31" s="251"/>
      <c r="WWV31" s="251"/>
      <c r="WWW31" s="251"/>
      <c r="WWX31" s="251"/>
      <c r="WWY31" s="250"/>
      <c r="WWZ31" s="251"/>
      <c r="WXA31" s="251"/>
      <c r="WXB31" s="251"/>
      <c r="WXC31" s="251"/>
      <c r="WXD31" s="250"/>
      <c r="WXE31" s="251"/>
      <c r="WXF31" s="251"/>
      <c r="WXG31" s="251"/>
      <c r="WXH31" s="251"/>
      <c r="WXI31" s="250"/>
      <c r="WXJ31" s="251"/>
      <c r="WXK31" s="251"/>
      <c r="WXL31" s="251"/>
      <c r="WXM31" s="251"/>
      <c r="WXN31" s="250"/>
      <c r="WXO31" s="251"/>
      <c r="WXP31" s="251"/>
      <c r="WXQ31" s="251"/>
      <c r="WXR31" s="251"/>
      <c r="WXS31" s="250"/>
      <c r="WXT31" s="251"/>
      <c r="WXU31" s="251"/>
      <c r="WXV31" s="251"/>
      <c r="WXW31" s="251"/>
      <c r="WXX31" s="250"/>
      <c r="WXY31" s="251"/>
      <c r="WXZ31" s="251"/>
      <c r="WYA31" s="251"/>
      <c r="WYB31" s="251"/>
      <c r="WYC31" s="250"/>
      <c r="WYD31" s="251"/>
      <c r="WYE31" s="251"/>
      <c r="WYF31" s="251"/>
      <c r="WYG31" s="251"/>
      <c r="WYH31" s="250"/>
      <c r="WYI31" s="251"/>
      <c r="WYJ31" s="251"/>
      <c r="WYK31" s="251"/>
      <c r="WYL31" s="251"/>
      <c r="WYM31" s="250"/>
      <c r="WYN31" s="251"/>
      <c r="WYO31" s="251"/>
      <c r="WYP31" s="251"/>
      <c r="WYQ31" s="251"/>
      <c r="WYR31" s="250"/>
      <c r="WYS31" s="251"/>
      <c r="WYT31" s="251"/>
      <c r="WYU31" s="251"/>
      <c r="WYV31" s="251"/>
      <c r="WYW31" s="250"/>
      <c r="WYX31" s="251"/>
      <c r="WYY31" s="251"/>
      <c r="WYZ31" s="251"/>
      <c r="WZA31" s="251"/>
      <c r="WZB31" s="250"/>
      <c r="WZC31" s="251"/>
      <c r="WZD31" s="251"/>
      <c r="WZE31" s="251"/>
      <c r="WZF31" s="251"/>
      <c r="WZG31" s="250"/>
      <c r="WZH31" s="251"/>
      <c r="WZI31" s="251"/>
      <c r="WZJ31" s="251"/>
      <c r="WZK31" s="251"/>
      <c r="WZL31" s="250"/>
      <c r="WZM31" s="251"/>
      <c r="WZN31" s="251"/>
      <c r="WZO31" s="251"/>
      <c r="WZP31" s="251"/>
      <c r="WZQ31" s="250"/>
      <c r="WZR31" s="251"/>
      <c r="WZS31" s="251"/>
      <c r="WZT31" s="251"/>
      <c r="WZU31" s="251"/>
      <c r="WZV31" s="250"/>
      <c r="WZW31" s="251"/>
      <c r="WZX31" s="251"/>
      <c r="WZY31" s="251"/>
      <c r="WZZ31" s="251"/>
      <c r="XAA31" s="250"/>
      <c r="XAB31" s="251"/>
      <c r="XAC31" s="251"/>
      <c r="XAD31" s="251"/>
      <c r="XAE31" s="251"/>
      <c r="XAF31" s="250"/>
      <c r="XAG31" s="251"/>
      <c r="XAH31" s="251"/>
      <c r="XAI31" s="251"/>
      <c r="XAJ31" s="251"/>
      <c r="XAK31" s="250"/>
      <c r="XAL31" s="251"/>
      <c r="XAM31" s="251"/>
      <c r="XAN31" s="251"/>
      <c r="XAO31" s="251"/>
      <c r="XAP31" s="250"/>
      <c r="XAQ31" s="251"/>
      <c r="XAR31" s="251"/>
      <c r="XAS31" s="251"/>
      <c r="XAT31" s="251"/>
      <c r="XAU31" s="250"/>
      <c r="XAV31" s="251"/>
      <c r="XAW31" s="251"/>
      <c r="XAX31" s="251"/>
      <c r="XAY31" s="251"/>
      <c r="XAZ31" s="250"/>
      <c r="XBA31" s="251"/>
      <c r="XBB31" s="251"/>
      <c r="XBC31" s="251"/>
      <c r="XBD31" s="251"/>
      <c r="XBE31" s="250"/>
      <c r="XBF31" s="251"/>
      <c r="XBG31" s="251"/>
      <c r="XBH31" s="251"/>
      <c r="XBI31" s="251"/>
      <c r="XBJ31" s="250"/>
      <c r="XBK31" s="251"/>
      <c r="XBL31" s="251"/>
      <c r="XBM31" s="251"/>
      <c r="XBN31" s="251"/>
      <c r="XBO31" s="250"/>
      <c r="XBP31" s="251"/>
      <c r="XBQ31" s="251"/>
      <c r="XBR31" s="251"/>
      <c r="XBS31" s="251"/>
      <c r="XBT31" s="250"/>
      <c r="XBU31" s="251"/>
      <c r="XBV31" s="251"/>
      <c r="XBW31" s="251"/>
      <c r="XBX31" s="251"/>
      <c r="XBY31" s="250"/>
      <c r="XBZ31" s="251"/>
      <c r="XCA31" s="251"/>
      <c r="XCB31" s="251"/>
      <c r="XCC31" s="251"/>
      <c r="XCD31" s="250"/>
      <c r="XCE31" s="251"/>
      <c r="XCF31" s="251"/>
      <c r="XCG31" s="251"/>
      <c r="XCH31" s="251"/>
      <c r="XCI31" s="250"/>
      <c r="XCJ31" s="251"/>
      <c r="XCK31" s="251"/>
      <c r="XCL31" s="251"/>
      <c r="XCM31" s="251"/>
      <c r="XCN31" s="250"/>
      <c r="XCO31" s="251"/>
      <c r="XCP31" s="251"/>
      <c r="XCQ31" s="251"/>
      <c r="XCR31" s="251"/>
      <c r="XCS31" s="250"/>
      <c r="XCT31" s="251"/>
      <c r="XCU31" s="251"/>
      <c r="XCV31" s="251"/>
      <c r="XCW31" s="251"/>
      <c r="XCX31" s="250"/>
      <c r="XCY31" s="251"/>
      <c r="XCZ31" s="251"/>
      <c r="XDA31" s="251"/>
      <c r="XDB31" s="251"/>
      <c r="XDC31" s="250"/>
      <c r="XDD31" s="251"/>
      <c r="XDE31" s="251"/>
      <c r="XDF31" s="251"/>
      <c r="XDG31" s="251"/>
      <c r="XDH31" s="250"/>
      <c r="XDI31" s="251"/>
      <c r="XDJ31" s="251"/>
      <c r="XDK31" s="251"/>
      <c r="XDL31" s="251"/>
      <c r="XDM31" s="250"/>
      <c r="XDN31" s="251"/>
      <c r="XDO31" s="251"/>
      <c r="XDP31" s="251"/>
      <c r="XDQ31" s="251"/>
      <c r="XDR31" s="250"/>
      <c r="XDS31" s="251"/>
      <c r="XDT31" s="251"/>
      <c r="XDU31" s="251"/>
      <c r="XDV31" s="251"/>
      <c r="XDW31" s="250"/>
      <c r="XDX31" s="251"/>
      <c r="XDY31" s="251"/>
      <c r="XDZ31" s="251"/>
      <c r="XEA31" s="251"/>
      <c r="XEB31" s="250"/>
      <c r="XEC31" s="251"/>
      <c r="XED31" s="251"/>
      <c r="XEE31" s="251"/>
      <c r="XEF31" s="251"/>
      <c r="XEG31" s="250"/>
      <c r="XEH31" s="251"/>
      <c r="XEI31" s="251"/>
      <c r="XEJ31" s="251"/>
      <c r="XEK31" s="251"/>
      <c r="XEL31" s="250"/>
      <c r="XEM31" s="251"/>
      <c r="XEN31" s="251"/>
      <c r="XEO31" s="251"/>
      <c r="XEP31" s="251"/>
      <c r="XEQ31" s="250"/>
      <c r="XER31" s="251"/>
      <c r="XES31" s="251"/>
      <c r="XET31" s="251"/>
      <c r="XEU31" s="251"/>
      <c r="XEV31" s="250"/>
      <c r="XEW31" s="251"/>
      <c r="XEX31" s="251"/>
      <c r="XEY31" s="251"/>
      <c r="XEZ31" s="251"/>
      <c r="XFA31" s="250"/>
      <c r="XFB31" s="250"/>
      <c r="XFC31" s="250"/>
      <c r="XFD31" s="250"/>
    </row>
    <row r="32" spans="1:16384" customFormat="1" ht="26.45" customHeight="1">
      <c r="B32" s="6" t="s">
        <v>30</v>
      </c>
      <c r="C32" s="252" t="s">
        <v>2</v>
      </c>
      <c r="D32" s="252"/>
      <c r="E32" s="252"/>
      <c r="F32" s="252"/>
    </row>
    <row r="33" spans="1:16384" customFormat="1"/>
    <row r="34" spans="1:16384" customFormat="1" ht="28.5">
      <c r="A34" s="250" t="s">
        <v>9</v>
      </c>
      <c r="B34" s="251"/>
      <c r="C34" s="251"/>
      <c r="D34" s="251"/>
      <c r="E34" s="251"/>
      <c r="F34" s="250"/>
      <c r="G34" s="251"/>
      <c r="H34" s="251"/>
      <c r="I34" s="251"/>
      <c r="J34" s="251"/>
      <c r="K34" s="250"/>
      <c r="L34" s="251"/>
      <c r="M34" s="251"/>
      <c r="N34" s="251"/>
      <c r="O34" s="251"/>
      <c r="P34" s="250"/>
      <c r="Q34" s="251"/>
      <c r="R34" s="251"/>
      <c r="S34" s="251"/>
      <c r="T34" s="251"/>
      <c r="U34" s="250"/>
      <c r="V34" s="251"/>
      <c r="W34" s="251"/>
      <c r="X34" s="251"/>
      <c r="Y34" s="251"/>
      <c r="Z34" s="250"/>
      <c r="AA34" s="251"/>
      <c r="AB34" s="251"/>
      <c r="AC34" s="251"/>
      <c r="AD34" s="251"/>
      <c r="AE34" s="250"/>
      <c r="AF34" s="251"/>
      <c r="AG34" s="251"/>
      <c r="AH34" s="251"/>
      <c r="AI34" s="251"/>
      <c r="AJ34" s="250"/>
      <c r="AK34" s="251"/>
      <c r="AL34" s="251"/>
      <c r="AM34" s="251"/>
      <c r="AN34" s="251"/>
      <c r="AO34" s="250"/>
      <c r="AP34" s="251"/>
      <c r="AQ34" s="251"/>
      <c r="AR34" s="251"/>
      <c r="AS34" s="251"/>
      <c r="AT34" s="250"/>
      <c r="AU34" s="251"/>
      <c r="AV34" s="251"/>
      <c r="AW34" s="251"/>
      <c r="AX34" s="251"/>
      <c r="AY34" s="250"/>
      <c r="AZ34" s="251"/>
      <c r="BA34" s="251"/>
      <c r="BB34" s="251"/>
      <c r="BC34" s="251"/>
      <c r="BD34" s="250"/>
      <c r="BE34" s="251"/>
      <c r="BF34" s="251"/>
      <c r="BG34" s="251"/>
      <c r="BH34" s="251"/>
      <c r="BI34" s="250"/>
      <c r="BJ34" s="251"/>
      <c r="BK34" s="251"/>
      <c r="BL34" s="251"/>
      <c r="BM34" s="251"/>
      <c r="BN34" s="250"/>
      <c r="BO34" s="251"/>
      <c r="BP34" s="251"/>
      <c r="BQ34" s="251"/>
      <c r="BR34" s="251"/>
      <c r="BS34" s="250"/>
      <c r="BT34" s="251"/>
      <c r="BU34" s="251"/>
      <c r="BV34" s="251"/>
      <c r="BW34" s="251"/>
      <c r="BX34" s="250"/>
      <c r="BY34" s="251"/>
      <c r="BZ34" s="251"/>
      <c r="CA34" s="251"/>
      <c r="CB34" s="251"/>
      <c r="CC34" s="250"/>
      <c r="CD34" s="251"/>
      <c r="CE34" s="251"/>
      <c r="CF34" s="251"/>
      <c r="CG34" s="251"/>
      <c r="CH34" s="250"/>
      <c r="CI34" s="251"/>
      <c r="CJ34" s="251"/>
      <c r="CK34" s="251"/>
      <c r="CL34" s="251"/>
      <c r="CM34" s="250"/>
      <c r="CN34" s="251"/>
      <c r="CO34" s="251"/>
      <c r="CP34" s="251"/>
      <c r="CQ34" s="251"/>
      <c r="CR34" s="250"/>
      <c r="CS34" s="251"/>
      <c r="CT34" s="251"/>
      <c r="CU34" s="251"/>
      <c r="CV34" s="251"/>
      <c r="CW34" s="250"/>
      <c r="CX34" s="251"/>
      <c r="CY34" s="251"/>
      <c r="CZ34" s="251"/>
      <c r="DA34" s="251"/>
      <c r="DB34" s="250"/>
      <c r="DC34" s="251"/>
      <c r="DD34" s="251"/>
      <c r="DE34" s="251"/>
      <c r="DF34" s="251"/>
      <c r="DG34" s="250"/>
      <c r="DH34" s="251"/>
      <c r="DI34" s="251"/>
      <c r="DJ34" s="251"/>
      <c r="DK34" s="251"/>
      <c r="DL34" s="250"/>
      <c r="DM34" s="251"/>
      <c r="DN34" s="251"/>
      <c r="DO34" s="251"/>
      <c r="DP34" s="251"/>
      <c r="DQ34" s="250"/>
      <c r="DR34" s="251"/>
      <c r="DS34" s="251"/>
      <c r="DT34" s="251"/>
      <c r="DU34" s="251"/>
      <c r="DV34" s="250"/>
      <c r="DW34" s="251"/>
      <c r="DX34" s="251"/>
      <c r="DY34" s="251"/>
      <c r="DZ34" s="251"/>
      <c r="EA34" s="250"/>
      <c r="EB34" s="251"/>
      <c r="EC34" s="251"/>
      <c r="ED34" s="251"/>
      <c r="EE34" s="251"/>
      <c r="EF34" s="250"/>
      <c r="EG34" s="251"/>
      <c r="EH34" s="251"/>
      <c r="EI34" s="251"/>
      <c r="EJ34" s="251"/>
      <c r="EK34" s="250"/>
      <c r="EL34" s="251"/>
      <c r="EM34" s="251"/>
      <c r="EN34" s="251"/>
      <c r="EO34" s="251"/>
      <c r="EP34" s="250"/>
      <c r="EQ34" s="251"/>
      <c r="ER34" s="251"/>
      <c r="ES34" s="251"/>
      <c r="ET34" s="251"/>
      <c r="EU34" s="250"/>
      <c r="EV34" s="251"/>
      <c r="EW34" s="251"/>
      <c r="EX34" s="251"/>
      <c r="EY34" s="251"/>
      <c r="EZ34" s="250"/>
      <c r="FA34" s="251"/>
      <c r="FB34" s="251"/>
      <c r="FC34" s="251"/>
      <c r="FD34" s="251"/>
      <c r="FE34" s="250"/>
      <c r="FF34" s="251"/>
      <c r="FG34" s="251"/>
      <c r="FH34" s="251"/>
      <c r="FI34" s="251"/>
      <c r="FJ34" s="250"/>
      <c r="FK34" s="251"/>
      <c r="FL34" s="251"/>
      <c r="FM34" s="251"/>
      <c r="FN34" s="251"/>
      <c r="FO34" s="250"/>
      <c r="FP34" s="251"/>
      <c r="FQ34" s="251"/>
      <c r="FR34" s="251"/>
      <c r="FS34" s="251"/>
      <c r="FT34" s="250"/>
      <c r="FU34" s="251"/>
      <c r="FV34" s="251"/>
      <c r="FW34" s="251"/>
      <c r="FX34" s="251"/>
      <c r="FY34" s="250"/>
      <c r="FZ34" s="251"/>
      <c r="GA34" s="251"/>
      <c r="GB34" s="251"/>
      <c r="GC34" s="251"/>
      <c r="GD34" s="250"/>
      <c r="GE34" s="251"/>
      <c r="GF34" s="251"/>
      <c r="GG34" s="251"/>
      <c r="GH34" s="251"/>
      <c r="GI34" s="250"/>
      <c r="GJ34" s="251"/>
      <c r="GK34" s="251"/>
      <c r="GL34" s="251"/>
      <c r="GM34" s="251"/>
      <c r="GN34" s="250"/>
      <c r="GO34" s="251"/>
      <c r="GP34" s="251"/>
      <c r="GQ34" s="251"/>
      <c r="GR34" s="251"/>
      <c r="GS34" s="250"/>
      <c r="GT34" s="251"/>
      <c r="GU34" s="251"/>
      <c r="GV34" s="251"/>
      <c r="GW34" s="251"/>
      <c r="GX34" s="250"/>
      <c r="GY34" s="251"/>
      <c r="GZ34" s="251"/>
      <c r="HA34" s="251"/>
      <c r="HB34" s="251"/>
      <c r="HC34" s="250"/>
      <c r="HD34" s="251"/>
      <c r="HE34" s="251"/>
      <c r="HF34" s="251"/>
      <c r="HG34" s="251"/>
      <c r="HH34" s="250"/>
      <c r="HI34" s="251"/>
      <c r="HJ34" s="251"/>
      <c r="HK34" s="251"/>
      <c r="HL34" s="251"/>
      <c r="HM34" s="250"/>
      <c r="HN34" s="251"/>
      <c r="HO34" s="251"/>
      <c r="HP34" s="251"/>
      <c r="HQ34" s="251"/>
      <c r="HR34" s="250"/>
      <c r="HS34" s="251"/>
      <c r="HT34" s="251"/>
      <c r="HU34" s="251"/>
      <c r="HV34" s="251"/>
      <c r="HW34" s="250"/>
      <c r="HX34" s="251"/>
      <c r="HY34" s="251"/>
      <c r="HZ34" s="251"/>
      <c r="IA34" s="251"/>
      <c r="IB34" s="250"/>
      <c r="IC34" s="251"/>
      <c r="ID34" s="251"/>
      <c r="IE34" s="251"/>
      <c r="IF34" s="251"/>
      <c r="IG34" s="250"/>
      <c r="IH34" s="251"/>
      <c r="II34" s="251"/>
      <c r="IJ34" s="251"/>
      <c r="IK34" s="251"/>
      <c r="IL34" s="250"/>
      <c r="IM34" s="251"/>
      <c r="IN34" s="251"/>
      <c r="IO34" s="251"/>
      <c r="IP34" s="251"/>
      <c r="IQ34" s="250"/>
      <c r="IR34" s="251"/>
      <c r="IS34" s="251"/>
      <c r="IT34" s="251"/>
      <c r="IU34" s="251"/>
      <c r="IV34" s="250"/>
      <c r="IW34" s="251"/>
      <c r="IX34" s="251"/>
      <c r="IY34" s="251"/>
      <c r="IZ34" s="251"/>
      <c r="JA34" s="250"/>
      <c r="JB34" s="251"/>
      <c r="JC34" s="251"/>
      <c r="JD34" s="251"/>
      <c r="JE34" s="251"/>
      <c r="JF34" s="250"/>
      <c r="JG34" s="251"/>
      <c r="JH34" s="251"/>
      <c r="JI34" s="251"/>
      <c r="JJ34" s="251"/>
      <c r="JK34" s="250"/>
      <c r="JL34" s="251"/>
      <c r="JM34" s="251"/>
      <c r="JN34" s="251"/>
      <c r="JO34" s="251"/>
      <c r="JP34" s="250"/>
      <c r="JQ34" s="251"/>
      <c r="JR34" s="251"/>
      <c r="JS34" s="251"/>
      <c r="JT34" s="251"/>
      <c r="JU34" s="250"/>
      <c r="JV34" s="251"/>
      <c r="JW34" s="251"/>
      <c r="JX34" s="251"/>
      <c r="JY34" s="251"/>
      <c r="JZ34" s="250"/>
      <c r="KA34" s="251"/>
      <c r="KB34" s="251"/>
      <c r="KC34" s="251"/>
      <c r="KD34" s="251"/>
      <c r="KE34" s="250"/>
      <c r="KF34" s="251"/>
      <c r="KG34" s="251"/>
      <c r="KH34" s="251"/>
      <c r="KI34" s="251"/>
      <c r="KJ34" s="250"/>
      <c r="KK34" s="251"/>
      <c r="KL34" s="251"/>
      <c r="KM34" s="251"/>
      <c r="KN34" s="251"/>
      <c r="KO34" s="250"/>
      <c r="KP34" s="251"/>
      <c r="KQ34" s="251"/>
      <c r="KR34" s="251"/>
      <c r="KS34" s="251"/>
      <c r="KT34" s="250"/>
      <c r="KU34" s="251"/>
      <c r="KV34" s="251"/>
      <c r="KW34" s="251"/>
      <c r="KX34" s="251"/>
      <c r="KY34" s="250"/>
      <c r="KZ34" s="251"/>
      <c r="LA34" s="251"/>
      <c r="LB34" s="251"/>
      <c r="LC34" s="251"/>
      <c r="LD34" s="250"/>
      <c r="LE34" s="251"/>
      <c r="LF34" s="251"/>
      <c r="LG34" s="251"/>
      <c r="LH34" s="251"/>
      <c r="LI34" s="250"/>
      <c r="LJ34" s="251"/>
      <c r="LK34" s="251"/>
      <c r="LL34" s="251"/>
      <c r="LM34" s="251"/>
      <c r="LN34" s="250"/>
      <c r="LO34" s="251"/>
      <c r="LP34" s="251"/>
      <c r="LQ34" s="251"/>
      <c r="LR34" s="251"/>
      <c r="LS34" s="250"/>
      <c r="LT34" s="251"/>
      <c r="LU34" s="251"/>
      <c r="LV34" s="251"/>
      <c r="LW34" s="251"/>
      <c r="LX34" s="250"/>
      <c r="LY34" s="251"/>
      <c r="LZ34" s="251"/>
      <c r="MA34" s="251"/>
      <c r="MB34" s="251"/>
      <c r="MC34" s="250"/>
      <c r="MD34" s="251"/>
      <c r="ME34" s="251"/>
      <c r="MF34" s="251"/>
      <c r="MG34" s="251"/>
      <c r="MH34" s="250"/>
      <c r="MI34" s="251"/>
      <c r="MJ34" s="251"/>
      <c r="MK34" s="251"/>
      <c r="ML34" s="251"/>
      <c r="MM34" s="250"/>
      <c r="MN34" s="251"/>
      <c r="MO34" s="251"/>
      <c r="MP34" s="251"/>
      <c r="MQ34" s="251"/>
      <c r="MR34" s="250"/>
      <c r="MS34" s="251"/>
      <c r="MT34" s="251"/>
      <c r="MU34" s="251"/>
      <c r="MV34" s="251"/>
      <c r="MW34" s="250"/>
      <c r="MX34" s="251"/>
      <c r="MY34" s="251"/>
      <c r="MZ34" s="251"/>
      <c r="NA34" s="251"/>
      <c r="NB34" s="250"/>
      <c r="NC34" s="251"/>
      <c r="ND34" s="251"/>
      <c r="NE34" s="251"/>
      <c r="NF34" s="251"/>
      <c r="NG34" s="250"/>
      <c r="NH34" s="251"/>
      <c r="NI34" s="251"/>
      <c r="NJ34" s="251"/>
      <c r="NK34" s="251"/>
      <c r="NL34" s="250"/>
      <c r="NM34" s="251"/>
      <c r="NN34" s="251"/>
      <c r="NO34" s="251"/>
      <c r="NP34" s="251"/>
      <c r="NQ34" s="250"/>
      <c r="NR34" s="251"/>
      <c r="NS34" s="251"/>
      <c r="NT34" s="251"/>
      <c r="NU34" s="251"/>
      <c r="NV34" s="250"/>
      <c r="NW34" s="251"/>
      <c r="NX34" s="251"/>
      <c r="NY34" s="251"/>
      <c r="NZ34" s="251"/>
      <c r="OA34" s="250"/>
      <c r="OB34" s="251"/>
      <c r="OC34" s="251"/>
      <c r="OD34" s="251"/>
      <c r="OE34" s="251"/>
      <c r="OF34" s="250"/>
      <c r="OG34" s="251"/>
      <c r="OH34" s="251"/>
      <c r="OI34" s="251"/>
      <c r="OJ34" s="251"/>
      <c r="OK34" s="250"/>
      <c r="OL34" s="251"/>
      <c r="OM34" s="251"/>
      <c r="ON34" s="251"/>
      <c r="OO34" s="251"/>
      <c r="OP34" s="250"/>
      <c r="OQ34" s="251"/>
      <c r="OR34" s="251"/>
      <c r="OS34" s="251"/>
      <c r="OT34" s="251"/>
      <c r="OU34" s="250"/>
      <c r="OV34" s="251"/>
      <c r="OW34" s="251"/>
      <c r="OX34" s="251"/>
      <c r="OY34" s="251"/>
      <c r="OZ34" s="250"/>
      <c r="PA34" s="251"/>
      <c r="PB34" s="251"/>
      <c r="PC34" s="251"/>
      <c r="PD34" s="251"/>
      <c r="PE34" s="250"/>
      <c r="PF34" s="251"/>
      <c r="PG34" s="251"/>
      <c r="PH34" s="251"/>
      <c r="PI34" s="251"/>
      <c r="PJ34" s="250"/>
      <c r="PK34" s="251"/>
      <c r="PL34" s="251"/>
      <c r="PM34" s="251"/>
      <c r="PN34" s="251"/>
      <c r="PO34" s="250"/>
      <c r="PP34" s="251"/>
      <c r="PQ34" s="251"/>
      <c r="PR34" s="251"/>
      <c r="PS34" s="251"/>
      <c r="PT34" s="250"/>
      <c r="PU34" s="251"/>
      <c r="PV34" s="251"/>
      <c r="PW34" s="251"/>
      <c r="PX34" s="251"/>
      <c r="PY34" s="250"/>
      <c r="PZ34" s="251"/>
      <c r="QA34" s="251"/>
      <c r="QB34" s="251"/>
      <c r="QC34" s="251"/>
      <c r="QD34" s="250"/>
      <c r="QE34" s="251"/>
      <c r="QF34" s="251"/>
      <c r="QG34" s="251"/>
      <c r="QH34" s="251"/>
      <c r="QI34" s="250"/>
      <c r="QJ34" s="251"/>
      <c r="QK34" s="251"/>
      <c r="QL34" s="251"/>
      <c r="QM34" s="251"/>
      <c r="QN34" s="250"/>
      <c r="QO34" s="251"/>
      <c r="QP34" s="251"/>
      <c r="QQ34" s="251"/>
      <c r="QR34" s="251"/>
      <c r="QS34" s="250"/>
      <c r="QT34" s="251"/>
      <c r="QU34" s="251"/>
      <c r="QV34" s="251"/>
      <c r="QW34" s="251"/>
      <c r="QX34" s="250"/>
      <c r="QY34" s="251"/>
      <c r="QZ34" s="251"/>
      <c r="RA34" s="251"/>
      <c r="RB34" s="251"/>
      <c r="RC34" s="250"/>
      <c r="RD34" s="251"/>
      <c r="RE34" s="251"/>
      <c r="RF34" s="251"/>
      <c r="RG34" s="251"/>
      <c r="RH34" s="250"/>
      <c r="RI34" s="251"/>
      <c r="RJ34" s="251"/>
      <c r="RK34" s="251"/>
      <c r="RL34" s="251"/>
      <c r="RM34" s="250"/>
      <c r="RN34" s="251"/>
      <c r="RO34" s="251"/>
      <c r="RP34" s="251"/>
      <c r="RQ34" s="251"/>
      <c r="RR34" s="250"/>
      <c r="RS34" s="251"/>
      <c r="RT34" s="251"/>
      <c r="RU34" s="251"/>
      <c r="RV34" s="251"/>
      <c r="RW34" s="250"/>
      <c r="RX34" s="251"/>
      <c r="RY34" s="251"/>
      <c r="RZ34" s="251"/>
      <c r="SA34" s="251"/>
      <c r="SB34" s="250"/>
      <c r="SC34" s="251"/>
      <c r="SD34" s="251"/>
      <c r="SE34" s="251"/>
      <c r="SF34" s="251"/>
      <c r="SG34" s="250"/>
      <c r="SH34" s="251"/>
      <c r="SI34" s="251"/>
      <c r="SJ34" s="251"/>
      <c r="SK34" s="251"/>
      <c r="SL34" s="250"/>
      <c r="SM34" s="251"/>
      <c r="SN34" s="251"/>
      <c r="SO34" s="251"/>
      <c r="SP34" s="251"/>
      <c r="SQ34" s="250"/>
      <c r="SR34" s="251"/>
      <c r="SS34" s="251"/>
      <c r="ST34" s="251"/>
      <c r="SU34" s="251"/>
      <c r="SV34" s="250"/>
      <c r="SW34" s="251"/>
      <c r="SX34" s="251"/>
      <c r="SY34" s="251"/>
      <c r="SZ34" s="251"/>
      <c r="TA34" s="250"/>
      <c r="TB34" s="251"/>
      <c r="TC34" s="251"/>
      <c r="TD34" s="251"/>
      <c r="TE34" s="251"/>
      <c r="TF34" s="250"/>
      <c r="TG34" s="251"/>
      <c r="TH34" s="251"/>
      <c r="TI34" s="251"/>
      <c r="TJ34" s="251"/>
      <c r="TK34" s="250"/>
      <c r="TL34" s="251"/>
      <c r="TM34" s="251"/>
      <c r="TN34" s="251"/>
      <c r="TO34" s="251"/>
      <c r="TP34" s="250"/>
      <c r="TQ34" s="251"/>
      <c r="TR34" s="251"/>
      <c r="TS34" s="251"/>
      <c r="TT34" s="251"/>
      <c r="TU34" s="250"/>
      <c r="TV34" s="251"/>
      <c r="TW34" s="251"/>
      <c r="TX34" s="251"/>
      <c r="TY34" s="251"/>
      <c r="TZ34" s="250"/>
      <c r="UA34" s="251"/>
      <c r="UB34" s="251"/>
      <c r="UC34" s="251"/>
      <c r="UD34" s="251"/>
      <c r="UE34" s="250"/>
      <c r="UF34" s="251"/>
      <c r="UG34" s="251"/>
      <c r="UH34" s="251"/>
      <c r="UI34" s="251"/>
      <c r="UJ34" s="250"/>
      <c r="UK34" s="251"/>
      <c r="UL34" s="251"/>
      <c r="UM34" s="251"/>
      <c r="UN34" s="251"/>
      <c r="UO34" s="250"/>
      <c r="UP34" s="251"/>
      <c r="UQ34" s="251"/>
      <c r="UR34" s="251"/>
      <c r="US34" s="251"/>
      <c r="UT34" s="250"/>
      <c r="UU34" s="251"/>
      <c r="UV34" s="251"/>
      <c r="UW34" s="251"/>
      <c r="UX34" s="251"/>
      <c r="UY34" s="250"/>
      <c r="UZ34" s="251"/>
      <c r="VA34" s="251"/>
      <c r="VB34" s="251"/>
      <c r="VC34" s="251"/>
      <c r="VD34" s="250"/>
      <c r="VE34" s="251"/>
      <c r="VF34" s="251"/>
      <c r="VG34" s="251"/>
      <c r="VH34" s="251"/>
      <c r="VI34" s="250"/>
      <c r="VJ34" s="251"/>
      <c r="VK34" s="251"/>
      <c r="VL34" s="251"/>
      <c r="VM34" s="251"/>
      <c r="VN34" s="250"/>
      <c r="VO34" s="251"/>
      <c r="VP34" s="251"/>
      <c r="VQ34" s="251"/>
      <c r="VR34" s="251"/>
      <c r="VS34" s="250"/>
      <c r="VT34" s="251"/>
      <c r="VU34" s="251"/>
      <c r="VV34" s="251"/>
      <c r="VW34" s="251"/>
      <c r="VX34" s="250"/>
      <c r="VY34" s="251"/>
      <c r="VZ34" s="251"/>
      <c r="WA34" s="251"/>
      <c r="WB34" s="251"/>
      <c r="WC34" s="250"/>
      <c r="WD34" s="251"/>
      <c r="WE34" s="251"/>
      <c r="WF34" s="251"/>
      <c r="WG34" s="251"/>
      <c r="WH34" s="250"/>
      <c r="WI34" s="251"/>
      <c r="WJ34" s="251"/>
      <c r="WK34" s="251"/>
      <c r="WL34" s="251"/>
      <c r="WM34" s="250"/>
      <c r="WN34" s="251"/>
      <c r="WO34" s="251"/>
      <c r="WP34" s="251"/>
      <c r="WQ34" s="251"/>
      <c r="WR34" s="250"/>
      <c r="WS34" s="251"/>
      <c r="WT34" s="251"/>
      <c r="WU34" s="251"/>
      <c r="WV34" s="251"/>
      <c r="WW34" s="250"/>
      <c r="WX34" s="251"/>
      <c r="WY34" s="251"/>
      <c r="WZ34" s="251"/>
      <c r="XA34" s="251"/>
      <c r="XB34" s="250"/>
      <c r="XC34" s="251"/>
      <c r="XD34" s="251"/>
      <c r="XE34" s="251"/>
      <c r="XF34" s="251"/>
      <c r="XG34" s="250"/>
      <c r="XH34" s="251"/>
      <c r="XI34" s="251"/>
      <c r="XJ34" s="251"/>
      <c r="XK34" s="251"/>
      <c r="XL34" s="250"/>
      <c r="XM34" s="251"/>
      <c r="XN34" s="251"/>
      <c r="XO34" s="251"/>
      <c r="XP34" s="251"/>
      <c r="XQ34" s="250"/>
      <c r="XR34" s="251"/>
      <c r="XS34" s="251"/>
      <c r="XT34" s="251"/>
      <c r="XU34" s="251"/>
      <c r="XV34" s="250"/>
      <c r="XW34" s="251"/>
      <c r="XX34" s="251"/>
      <c r="XY34" s="251"/>
      <c r="XZ34" s="251"/>
      <c r="YA34" s="250"/>
      <c r="YB34" s="251"/>
      <c r="YC34" s="251"/>
      <c r="YD34" s="251"/>
      <c r="YE34" s="251"/>
      <c r="YF34" s="250"/>
      <c r="YG34" s="251"/>
      <c r="YH34" s="251"/>
      <c r="YI34" s="251"/>
      <c r="YJ34" s="251"/>
      <c r="YK34" s="250"/>
      <c r="YL34" s="251"/>
      <c r="YM34" s="251"/>
      <c r="YN34" s="251"/>
      <c r="YO34" s="251"/>
      <c r="YP34" s="250"/>
      <c r="YQ34" s="251"/>
      <c r="YR34" s="251"/>
      <c r="YS34" s="251"/>
      <c r="YT34" s="251"/>
      <c r="YU34" s="250"/>
      <c r="YV34" s="251"/>
      <c r="YW34" s="251"/>
      <c r="YX34" s="251"/>
      <c r="YY34" s="251"/>
      <c r="YZ34" s="250"/>
      <c r="ZA34" s="251"/>
      <c r="ZB34" s="251"/>
      <c r="ZC34" s="251"/>
      <c r="ZD34" s="251"/>
      <c r="ZE34" s="250"/>
      <c r="ZF34" s="251"/>
      <c r="ZG34" s="251"/>
      <c r="ZH34" s="251"/>
      <c r="ZI34" s="251"/>
      <c r="ZJ34" s="250"/>
      <c r="ZK34" s="251"/>
      <c r="ZL34" s="251"/>
      <c r="ZM34" s="251"/>
      <c r="ZN34" s="251"/>
      <c r="ZO34" s="250"/>
      <c r="ZP34" s="251"/>
      <c r="ZQ34" s="251"/>
      <c r="ZR34" s="251"/>
      <c r="ZS34" s="251"/>
      <c r="ZT34" s="250"/>
      <c r="ZU34" s="251"/>
      <c r="ZV34" s="251"/>
      <c r="ZW34" s="251"/>
      <c r="ZX34" s="251"/>
      <c r="ZY34" s="250"/>
      <c r="ZZ34" s="251"/>
      <c r="AAA34" s="251"/>
      <c r="AAB34" s="251"/>
      <c r="AAC34" s="251"/>
      <c r="AAD34" s="250"/>
      <c r="AAE34" s="251"/>
      <c r="AAF34" s="251"/>
      <c r="AAG34" s="251"/>
      <c r="AAH34" s="251"/>
      <c r="AAI34" s="250"/>
      <c r="AAJ34" s="251"/>
      <c r="AAK34" s="251"/>
      <c r="AAL34" s="251"/>
      <c r="AAM34" s="251"/>
      <c r="AAN34" s="250"/>
      <c r="AAO34" s="251"/>
      <c r="AAP34" s="251"/>
      <c r="AAQ34" s="251"/>
      <c r="AAR34" s="251"/>
      <c r="AAS34" s="250"/>
      <c r="AAT34" s="251"/>
      <c r="AAU34" s="251"/>
      <c r="AAV34" s="251"/>
      <c r="AAW34" s="251"/>
      <c r="AAX34" s="250"/>
      <c r="AAY34" s="251"/>
      <c r="AAZ34" s="251"/>
      <c r="ABA34" s="251"/>
      <c r="ABB34" s="251"/>
      <c r="ABC34" s="250"/>
      <c r="ABD34" s="251"/>
      <c r="ABE34" s="251"/>
      <c r="ABF34" s="251"/>
      <c r="ABG34" s="251"/>
      <c r="ABH34" s="250"/>
      <c r="ABI34" s="251"/>
      <c r="ABJ34" s="251"/>
      <c r="ABK34" s="251"/>
      <c r="ABL34" s="251"/>
      <c r="ABM34" s="250"/>
      <c r="ABN34" s="251"/>
      <c r="ABO34" s="251"/>
      <c r="ABP34" s="251"/>
      <c r="ABQ34" s="251"/>
      <c r="ABR34" s="250"/>
      <c r="ABS34" s="251"/>
      <c r="ABT34" s="251"/>
      <c r="ABU34" s="251"/>
      <c r="ABV34" s="251"/>
      <c r="ABW34" s="250"/>
      <c r="ABX34" s="251"/>
      <c r="ABY34" s="251"/>
      <c r="ABZ34" s="251"/>
      <c r="ACA34" s="251"/>
      <c r="ACB34" s="250"/>
      <c r="ACC34" s="251"/>
      <c r="ACD34" s="251"/>
      <c r="ACE34" s="251"/>
      <c r="ACF34" s="251"/>
      <c r="ACG34" s="250"/>
      <c r="ACH34" s="251"/>
      <c r="ACI34" s="251"/>
      <c r="ACJ34" s="251"/>
      <c r="ACK34" s="251"/>
      <c r="ACL34" s="250"/>
      <c r="ACM34" s="251"/>
      <c r="ACN34" s="251"/>
      <c r="ACO34" s="251"/>
      <c r="ACP34" s="251"/>
      <c r="ACQ34" s="250"/>
      <c r="ACR34" s="251"/>
      <c r="ACS34" s="251"/>
      <c r="ACT34" s="251"/>
      <c r="ACU34" s="251"/>
      <c r="ACV34" s="250"/>
      <c r="ACW34" s="251"/>
      <c r="ACX34" s="251"/>
      <c r="ACY34" s="251"/>
      <c r="ACZ34" s="251"/>
      <c r="ADA34" s="250"/>
      <c r="ADB34" s="251"/>
      <c r="ADC34" s="251"/>
      <c r="ADD34" s="251"/>
      <c r="ADE34" s="251"/>
      <c r="ADF34" s="250"/>
      <c r="ADG34" s="251"/>
      <c r="ADH34" s="251"/>
      <c r="ADI34" s="251"/>
      <c r="ADJ34" s="251"/>
      <c r="ADK34" s="250"/>
      <c r="ADL34" s="251"/>
      <c r="ADM34" s="251"/>
      <c r="ADN34" s="251"/>
      <c r="ADO34" s="251"/>
      <c r="ADP34" s="250"/>
      <c r="ADQ34" s="251"/>
      <c r="ADR34" s="251"/>
      <c r="ADS34" s="251"/>
      <c r="ADT34" s="251"/>
      <c r="ADU34" s="250"/>
      <c r="ADV34" s="251"/>
      <c r="ADW34" s="251"/>
      <c r="ADX34" s="251"/>
      <c r="ADY34" s="251"/>
      <c r="ADZ34" s="250"/>
      <c r="AEA34" s="251"/>
      <c r="AEB34" s="251"/>
      <c r="AEC34" s="251"/>
      <c r="AED34" s="251"/>
      <c r="AEE34" s="250"/>
      <c r="AEF34" s="251"/>
      <c r="AEG34" s="251"/>
      <c r="AEH34" s="251"/>
      <c r="AEI34" s="251"/>
      <c r="AEJ34" s="250"/>
      <c r="AEK34" s="251"/>
      <c r="AEL34" s="251"/>
      <c r="AEM34" s="251"/>
      <c r="AEN34" s="251"/>
      <c r="AEO34" s="250"/>
      <c r="AEP34" s="251"/>
      <c r="AEQ34" s="251"/>
      <c r="AER34" s="251"/>
      <c r="AES34" s="251"/>
      <c r="AET34" s="250"/>
      <c r="AEU34" s="251"/>
      <c r="AEV34" s="251"/>
      <c r="AEW34" s="251"/>
      <c r="AEX34" s="251"/>
      <c r="AEY34" s="250"/>
      <c r="AEZ34" s="251"/>
      <c r="AFA34" s="251"/>
      <c r="AFB34" s="251"/>
      <c r="AFC34" s="251"/>
      <c r="AFD34" s="250"/>
      <c r="AFE34" s="251"/>
      <c r="AFF34" s="251"/>
      <c r="AFG34" s="251"/>
      <c r="AFH34" s="251"/>
      <c r="AFI34" s="250"/>
      <c r="AFJ34" s="251"/>
      <c r="AFK34" s="251"/>
      <c r="AFL34" s="251"/>
      <c r="AFM34" s="251"/>
      <c r="AFN34" s="250"/>
      <c r="AFO34" s="251"/>
      <c r="AFP34" s="251"/>
      <c r="AFQ34" s="251"/>
      <c r="AFR34" s="251"/>
      <c r="AFS34" s="250"/>
      <c r="AFT34" s="251"/>
      <c r="AFU34" s="251"/>
      <c r="AFV34" s="251"/>
      <c r="AFW34" s="251"/>
      <c r="AFX34" s="250"/>
      <c r="AFY34" s="251"/>
      <c r="AFZ34" s="251"/>
      <c r="AGA34" s="251"/>
      <c r="AGB34" s="251"/>
      <c r="AGC34" s="250"/>
      <c r="AGD34" s="251"/>
      <c r="AGE34" s="251"/>
      <c r="AGF34" s="251"/>
      <c r="AGG34" s="251"/>
      <c r="AGH34" s="250"/>
      <c r="AGI34" s="251"/>
      <c r="AGJ34" s="251"/>
      <c r="AGK34" s="251"/>
      <c r="AGL34" s="251"/>
      <c r="AGM34" s="250"/>
      <c r="AGN34" s="251"/>
      <c r="AGO34" s="251"/>
      <c r="AGP34" s="251"/>
      <c r="AGQ34" s="251"/>
      <c r="AGR34" s="250"/>
      <c r="AGS34" s="251"/>
      <c r="AGT34" s="251"/>
      <c r="AGU34" s="251"/>
      <c r="AGV34" s="251"/>
      <c r="AGW34" s="250"/>
      <c r="AGX34" s="251"/>
      <c r="AGY34" s="251"/>
      <c r="AGZ34" s="251"/>
      <c r="AHA34" s="251"/>
      <c r="AHB34" s="250"/>
      <c r="AHC34" s="251"/>
      <c r="AHD34" s="251"/>
      <c r="AHE34" s="251"/>
      <c r="AHF34" s="251"/>
      <c r="AHG34" s="250"/>
      <c r="AHH34" s="251"/>
      <c r="AHI34" s="251"/>
      <c r="AHJ34" s="251"/>
      <c r="AHK34" s="251"/>
      <c r="AHL34" s="250"/>
      <c r="AHM34" s="251"/>
      <c r="AHN34" s="251"/>
      <c r="AHO34" s="251"/>
      <c r="AHP34" s="251"/>
      <c r="AHQ34" s="250"/>
      <c r="AHR34" s="251"/>
      <c r="AHS34" s="251"/>
      <c r="AHT34" s="251"/>
      <c r="AHU34" s="251"/>
      <c r="AHV34" s="250"/>
      <c r="AHW34" s="251"/>
      <c r="AHX34" s="251"/>
      <c r="AHY34" s="251"/>
      <c r="AHZ34" s="251"/>
      <c r="AIA34" s="250"/>
      <c r="AIB34" s="251"/>
      <c r="AIC34" s="251"/>
      <c r="AID34" s="251"/>
      <c r="AIE34" s="251"/>
      <c r="AIF34" s="250"/>
      <c r="AIG34" s="251"/>
      <c r="AIH34" s="251"/>
      <c r="AII34" s="251"/>
      <c r="AIJ34" s="251"/>
      <c r="AIK34" s="250"/>
      <c r="AIL34" s="251"/>
      <c r="AIM34" s="251"/>
      <c r="AIN34" s="251"/>
      <c r="AIO34" s="251"/>
      <c r="AIP34" s="250"/>
      <c r="AIQ34" s="251"/>
      <c r="AIR34" s="251"/>
      <c r="AIS34" s="251"/>
      <c r="AIT34" s="251"/>
      <c r="AIU34" s="250"/>
      <c r="AIV34" s="251"/>
      <c r="AIW34" s="251"/>
      <c r="AIX34" s="251"/>
      <c r="AIY34" s="251"/>
      <c r="AIZ34" s="250"/>
      <c r="AJA34" s="251"/>
      <c r="AJB34" s="251"/>
      <c r="AJC34" s="251"/>
      <c r="AJD34" s="251"/>
      <c r="AJE34" s="250"/>
      <c r="AJF34" s="251"/>
      <c r="AJG34" s="251"/>
      <c r="AJH34" s="251"/>
      <c r="AJI34" s="251"/>
      <c r="AJJ34" s="250"/>
      <c r="AJK34" s="251"/>
      <c r="AJL34" s="251"/>
      <c r="AJM34" s="251"/>
      <c r="AJN34" s="251"/>
      <c r="AJO34" s="250"/>
      <c r="AJP34" s="251"/>
      <c r="AJQ34" s="251"/>
      <c r="AJR34" s="251"/>
      <c r="AJS34" s="251"/>
      <c r="AJT34" s="250"/>
      <c r="AJU34" s="251"/>
      <c r="AJV34" s="251"/>
      <c r="AJW34" s="251"/>
      <c r="AJX34" s="251"/>
      <c r="AJY34" s="250"/>
      <c r="AJZ34" s="251"/>
      <c r="AKA34" s="251"/>
      <c r="AKB34" s="251"/>
      <c r="AKC34" s="251"/>
      <c r="AKD34" s="250"/>
      <c r="AKE34" s="251"/>
      <c r="AKF34" s="251"/>
      <c r="AKG34" s="251"/>
      <c r="AKH34" s="251"/>
      <c r="AKI34" s="250"/>
      <c r="AKJ34" s="251"/>
      <c r="AKK34" s="251"/>
      <c r="AKL34" s="251"/>
      <c r="AKM34" s="251"/>
      <c r="AKN34" s="250"/>
      <c r="AKO34" s="251"/>
      <c r="AKP34" s="251"/>
      <c r="AKQ34" s="251"/>
      <c r="AKR34" s="251"/>
      <c r="AKS34" s="250"/>
      <c r="AKT34" s="251"/>
      <c r="AKU34" s="251"/>
      <c r="AKV34" s="251"/>
      <c r="AKW34" s="251"/>
      <c r="AKX34" s="250"/>
      <c r="AKY34" s="251"/>
      <c r="AKZ34" s="251"/>
      <c r="ALA34" s="251"/>
      <c r="ALB34" s="251"/>
      <c r="ALC34" s="250"/>
      <c r="ALD34" s="251"/>
      <c r="ALE34" s="251"/>
      <c r="ALF34" s="251"/>
      <c r="ALG34" s="251"/>
      <c r="ALH34" s="250"/>
      <c r="ALI34" s="251"/>
      <c r="ALJ34" s="251"/>
      <c r="ALK34" s="251"/>
      <c r="ALL34" s="251"/>
      <c r="ALM34" s="250"/>
      <c r="ALN34" s="251"/>
      <c r="ALO34" s="251"/>
      <c r="ALP34" s="251"/>
      <c r="ALQ34" s="251"/>
      <c r="ALR34" s="250"/>
      <c r="ALS34" s="251"/>
      <c r="ALT34" s="251"/>
      <c r="ALU34" s="251"/>
      <c r="ALV34" s="251"/>
      <c r="ALW34" s="250"/>
      <c r="ALX34" s="251"/>
      <c r="ALY34" s="251"/>
      <c r="ALZ34" s="251"/>
      <c r="AMA34" s="251"/>
      <c r="AMB34" s="250"/>
      <c r="AMC34" s="251"/>
      <c r="AMD34" s="251"/>
      <c r="AME34" s="251"/>
      <c r="AMF34" s="251"/>
      <c r="AMG34" s="250"/>
      <c r="AMH34" s="251"/>
      <c r="AMI34" s="251"/>
      <c r="AMJ34" s="251"/>
      <c r="AMK34" s="251"/>
      <c r="AML34" s="250"/>
      <c r="AMM34" s="251"/>
      <c r="AMN34" s="251"/>
      <c r="AMO34" s="251"/>
      <c r="AMP34" s="251"/>
      <c r="AMQ34" s="250"/>
      <c r="AMR34" s="251"/>
      <c r="AMS34" s="251"/>
      <c r="AMT34" s="251"/>
      <c r="AMU34" s="251"/>
      <c r="AMV34" s="250"/>
      <c r="AMW34" s="251"/>
      <c r="AMX34" s="251"/>
      <c r="AMY34" s="251"/>
      <c r="AMZ34" s="251"/>
      <c r="ANA34" s="250"/>
      <c r="ANB34" s="251"/>
      <c r="ANC34" s="251"/>
      <c r="AND34" s="251"/>
      <c r="ANE34" s="251"/>
      <c r="ANF34" s="250"/>
      <c r="ANG34" s="251"/>
      <c r="ANH34" s="251"/>
      <c r="ANI34" s="251"/>
      <c r="ANJ34" s="251"/>
      <c r="ANK34" s="250"/>
      <c r="ANL34" s="251"/>
      <c r="ANM34" s="251"/>
      <c r="ANN34" s="251"/>
      <c r="ANO34" s="251"/>
      <c r="ANP34" s="250"/>
      <c r="ANQ34" s="251"/>
      <c r="ANR34" s="251"/>
      <c r="ANS34" s="251"/>
      <c r="ANT34" s="251"/>
      <c r="ANU34" s="250"/>
      <c r="ANV34" s="251"/>
      <c r="ANW34" s="251"/>
      <c r="ANX34" s="251"/>
      <c r="ANY34" s="251"/>
      <c r="ANZ34" s="250"/>
      <c r="AOA34" s="251"/>
      <c r="AOB34" s="251"/>
      <c r="AOC34" s="251"/>
      <c r="AOD34" s="251"/>
      <c r="AOE34" s="250"/>
      <c r="AOF34" s="251"/>
      <c r="AOG34" s="251"/>
      <c r="AOH34" s="251"/>
      <c r="AOI34" s="251"/>
      <c r="AOJ34" s="250"/>
      <c r="AOK34" s="251"/>
      <c r="AOL34" s="251"/>
      <c r="AOM34" s="251"/>
      <c r="AON34" s="251"/>
      <c r="AOO34" s="250"/>
      <c r="AOP34" s="251"/>
      <c r="AOQ34" s="251"/>
      <c r="AOR34" s="251"/>
      <c r="AOS34" s="251"/>
      <c r="AOT34" s="250"/>
      <c r="AOU34" s="251"/>
      <c r="AOV34" s="251"/>
      <c r="AOW34" s="251"/>
      <c r="AOX34" s="251"/>
      <c r="AOY34" s="250"/>
      <c r="AOZ34" s="251"/>
      <c r="APA34" s="251"/>
      <c r="APB34" s="251"/>
      <c r="APC34" s="251"/>
      <c r="APD34" s="250"/>
      <c r="APE34" s="251"/>
      <c r="APF34" s="251"/>
      <c r="APG34" s="251"/>
      <c r="APH34" s="251"/>
      <c r="API34" s="250"/>
      <c r="APJ34" s="251"/>
      <c r="APK34" s="251"/>
      <c r="APL34" s="251"/>
      <c r="APM34" s="251"/>
      <c r="APN34" s="250"/>
      <c r="APO34" s="251"/>
      <c r="APP34" s="251"/>
      <c r="APQ34" s="251"/>
      <c r="APR34" s="251"/>
      <c r="APS34" s="250"/>
      <c r="APT34" s="251"/>
      <c r="APU34" s="251"/>
      <c r="APV34" s="251"/>
      <c r="APW34" s="251"/>
      <c r="APX34" s="250"/>
      <c r="APY34" s="251"/>
      <c r="APZ34" s="251"/>
      <c r="AQA34" s="251"/>
      <c r="AQB34" s="251"/>
      <c r="AQC34" s="250"/>
      <c r="AQD34" s="251"/>
      <c r="AQE34" s="251"/>
      <c r="AQF34" s="251"/>
      <c r="AQG34" s="251"/>
      <c r="AQH34" s="250"/>
      <c r="AQI34" s="251"/>
      <c r="AQJ34" s="251"/>
      <c r="AQK34" s="251"/>
      <c r="AQL34" s="251"/>
      <c r="AQM34" s="250"/>
      <c r="AQN34" s="251"/>
      <c r="AQO34" s="251"/>
      <c r="AQP34" s="251"/>
      <c r="AQQ34" s="251"/>
      <c r="AQR34" s="250"/>
      <c r="AQS34" s="251"/>
      <c r="AQT34" s="251"/>
      <c r="AQU34" s="251"/>
      <c r="AQV34" s="251"/>
      <c r="AQW34" s="250"/>
      <c r="AQX34" s="251"/>
      <c r="AQY34" s="251"/>
      <c r="AQZ34" s="251"/>
      <c r="ARA34" s="251"/>
      <c r="ARB34" s="250"/>
      <c r="ARC34" s="251"/>
      <c r="ARD34" s="251"/>
      <c r="ARE34" s="251"/>
      <c r="ARF34" s="251"/>
      <c r="ARG34" s="250"/>
      <c r="ARH34" s="251"/>
      <c r="ARI34" s="251"/>
      <c r="ARJ34" s="251"/>
      <c r="ARK34" s="251"/>
      <c r="ARL34" s="250"/>
      <c r="ARM34" s="251"/>
      <c r="ARN34" s="251"/>
      <c r="ARO34" s="251"/>
      <c r="ARP34" s="251"/>
      <c r="ARQ34" s="250"/>
      <c r="ARR34" s="251"/>
      <c r="ARS34" s="251"/>
      <c r="ART34" s="251"/>
      <c r="ARU34" s="251"/>
      <c r="ARV34" s="250"/>
      <c r="ARW34" s="251"/>
      <c r="ARX34" s="251"/>
      <c r="ARY34" s="251"/>
      <c r="ARZ34" s="251"/>
      <c r="ASA34" s="250"/>
      <c r="ASB34" s="251"/>
      <c r="ASC34" s="251"/>
      <c r="ASD34" s="251"/>
      <c r="ASE34" s="251"/>
      <c r="ASF34" s="250"/>
      <c r="ASG34" s="251"/>
      <c r="ASH34" s="251"/>
      <c r="ASI34" s="251"/>
      <c r="ASJ34" s="251"/>
      <c r="ASK34" s="250"/>
      <c r="ASL34" s="251"/>
      <c r="ASM34" s="251"/>
      <c r="ASN34" s="251"/>
      <c r="ASO34" s="251"/>
      <c r="ASP34" s="250"/>
      <c r="ASQ34" s="251"/>
      <c r="ASR34" s="251"/>
      <c r="ASS34" s="251"/>
      <c r="AST34" s="251"/>
      <c r="ASU34" s="250"/>
      <c r="ASV34" s="251"/>
      <c r="ASW34" s="251"/>
      <c r="ASX34" s="251"/>
      <c r="ASY34" s="251"/>
      <c r="ASZ34" s="250"/>
      <c r="ATA34" s="251"/>
      <c r="ATB34" s="251"/>
      <c r="ATC34" s="251"/>
      <c r="ATD34" s="251"/>
      <c r="ATE34" s="250"/>
      <c r="ATF34" s="251"/>
      <c r="ATG34" s="251"/>
      <c r="ATH34" s="251"/>
      <c r="ATI34" s="251"/>
      <c r="ATJ34" s="250"/>
      <c r="ATK34" s="251"/>
      <c r="ATL34" s="251"/>
      <c r="ATM34" s="251"/>
      <c r="ATN34" s="251"/>
      <c r="ATO34" s="250"/>
      <c r="ATP34" s="251"/>
      <c r="ATQ34" s="251"/>
      <c r="ATR34" s="251"/>
      <c r="ATS34" s="251"/>
      <c r="ATT34" s="250"/>
      <c r="ATU34" s="251"/>
      <c r="ATV34" s="251"/>
      <c r="ATW34" s="251"/>
      <c r="ATX34" s="251"/>
      <c r="ATY34" s="250"/>
      <c r="ATZ34" s="251"/>
      <c r="AUA34" s="251"/>
      <c r="AUB34" s="251"/>
      <c r="AUC34" s="251"/>
      <c r="AUD34" s="250"/>
      <c r="AUE34" s="251"/>
      <c r="AUF34" s="251"/>
      <c r="AUG34" s="251"/>
      <c r="AUH34" s="251"/>
      <c r="AUI34" s="250"/>
      <c r="AUJ34" s="251"/>
      <c r="AUK34" s="251"/>
      <c r="AUL34" s="251"/>
      <c r="AUM34" s="251"/>
      <c r="AUN34" s="250"/>
      <c r="AUO34" s="251"/>
      <c r="AUP34" s="251"/>
      <c r="AUQ34" s="251"/>
      <c r="AUR34" s="251"/>
      <c r="AUS34" s="250"/>
      <c r="AUT34" s="251"/>
      <c r="AUU34" s="251"/>
      <c r="AUV34" s="251"/>
      <c r="AUW34" s="251"/>
      <c r="AUX34" s="250"/>
      <c r="AUY34" s="251"/>
      <c r="AUZ34" s="251"/>
      <c r="AVA34" s="251"/>
      <c r="AVB34" s="251"/>
      <c r="AVC34" s="250"/>
      <c r="AVD34" s="251"/>
      <c r="AVE34" s="251"/>
      <c r="AVF34" s="251"/>
      <c r="AVG34" s="251"/>
      <c r="AVH34" s="250"/>
      <c r="AVI34" s="251"/>
      <c r="AVJ34" s="251"/>
      <c r="AVK34" s="251"/>
      <c r="AVL34" s="251"/>
      <c r="AVM34" s="250"/>
      <c r="AVN34" s="251"/>
      <c r="AVO34" s="251"/>
      <c r="AVP34" s="251"/>
      <c r="AVQ34" s="251"/>
      <c r="AVR34" s="250"/>
      <c r="AVS34" s="251"/>
      <c r="AVT34" s="251"/>
      <c r="AVU34" s="251"/>
      <c r="AVV34" s="251"/>
      <c r="AVW34" s="250"/>
      <c r="AVX34" s="251"/>
      <c r="AVY34" s="251"/>
      <c r="AVZ34" s="251"/>
      <c r="AWA34" s="251"/>
      <c r="AWB34" s="250"/>
      <c r="AWC34" s="251"/>
      <c r="AWD34" s="251"/>
      <c r="AWE34" s="251"/>
      <c r="AWF34" s="251"/>
      <c r="AWG34" s="250"/>
      <c r="AWH34" s="251"/>
      <c r="AWI34" s="251"/>
      <c r="AWJ34" s="251"/>
      <c r="AWK34" s="251"/>
      <c r="AWL34" s="250"/>
      <c r="AWM34" s="251"/>
      <c r="AWN34" s="251"/>
      <c r="AWO34" s="251"/>
      <c r="AWP34" s="251"/>
      <c r="AWQ34" s="250"/>
      <c r="AWR34" s="251"/>
      <c r="AWS34" s="251"/>
      <c r="AWT34" s="251"/>
      <c r="AWU34" s="251"/>
      <c r="AWV34" s="250"/>
      <c r="AWW34" s="251"/>
      <c r="AWX34" s="251"/>
      <c r="AWY34" s="251"/>
      <c r="AWZ34" s="251"/>
      <c r="AXA34" s="250"/>
      <c r="AXB34" s="251"/>
      <c r="AXC34" s="251"/>
      <c r="AXD34" s="251"/>
      <c r="AXE34" s="251"/>
      <c r="AXF34" s="250"/>
      <c r="AXG34" s="251"/>
      <c r="AXH34" s="251"/>
      <c r="AXI34" s="251"/>
      <c r="AXJ34" s="251"/>
      <c r="AXK34" s="250"/>
      <c r="AXL34" s="251"/>
      <c r="AXM34" s="251"/>
      <c r="AXN34" s="251"/>
      <c r="AXO34" s="251"/>
      <c r="AXP34" s="250"/>
      <c r="AXQ34" s="251"/>
      <c r="AXR34" s="251"/>
      <c r="AXS34" s="251"/>
      <c r="AXT34" s="251"/>
      <c r="AXU34" s="250"/>
      <c r="AXV34" s="251"/>
      <c r="AXW34" s="251"/>
      <c r="AXX34" s="251"/>
      <c r="AXY34" s="251"/>
      <c r="AXZ34" s="250"/>
      <c r="AYA34" s="251"/>
      <c r="AYB34" s="251"/>
      <c r="AYC34" s="251"/>
      <c r="AYD34" s="251"/>
      <c r="AYE34" s="250"/>
      <c r="AYF34" s="251"/>
      <c r="AYG34" s="251"/>
      <c r="AYH34" s="251"/>
      <c r="AYI34" s="251"/>
      <c r="AYJ34" s="250"/>
      <c r="AYK34" s="251"/>
      <c r="AYL34" s="251"/>
      <c r="AYM34" s="251"/>
      <c r="AYN34" s="251"/>
      <c r="AYO34" s="250"/>
      <c r="AYP34" s="251"/>
      <c r="AYQ34" s="251"/>
      <c r="AYR34" s="251"/>
      <c r="AYS34" s="251"/>
      <c r="AYT34" s="250"/>
      <c r="AYU34" s="251"/>
      <c r="AYV34" s="251"/>
      <c r="AYW34" s="251"/>
      <c r="AYX34" s="251"/>
      <c r="AYY34" s="250"/>
      <c r="AYZ34" s="251"/>
      <c r="AZA34" s="251"/>
      <c r="AZB34" s="251"/>
      <c r="AZC34" s="251"/>
      <c r="AZD34" s="250"/>
      <c r="AZE34" s="251"/>
      <c r="AZF34" s="251"/>
      <c r="AZG34" s="251"/>
      <c r="AZH34" s="251"/>
      <c r="AZI34" s="250"/>
      <c r="AZJ34" s="251"/>
      <c r="AZK34" s="251"/>
      <c r="AZL34" s="251"/>
      <c r="AZM34" s="251"/>
      <c r="AZN34" s="250"/>
      <c r="AZO34" s="251"/>
      <c r="AZP34" s="251"/>
      <c r="AZQ34" s="251"/>
      <c r="AZR34" s="251"/>
      <c r="AZS34" s="250"/>
      <c r="AZT34" s="251"/>
      <c r="AZU34" s="251"/>
      <c r="AZV34" s="251"/>
      <c r="AZW34" s="251"/>
      <c r="AZX34" s="250"/>
      <c r="AZY34" s="251"/>
      <c r="AZZ34" s="251"/>
      <c r="BAA34" s="251"/>
      <c r="BAB34" s="251"/>
      <c r="BAC34" s="250"/>
      <c r="BAD34" s="251"/>
      <c r="BAE34" s="251"/>
      <c r="BAF34" s="251"/>
      <c r="BAG34" s="251"/>
      <c r="BAH34" s="250"/>
      <c r="BAI34" s="251"/>
      <c r="BAJ34" s="251"/>
      <c r="BAK34" s="251"/>
      <c r="BAL34" s="251"/>
      <c r="BAM34" s="250"/>
      <c r="BAN34" s="251"/>
      <c r="BAO34" s="251"/>
      <c r="BAP34" s="251"/>
      <c r="BAQ34" s="251"/>
      <c r="BAR34" s="250"/>
      <c r="BAS34" s="251"/>
      <c r="BAT34" s="251"/>
      <c r="BAU34" s="251"/>
      <c r="BAV34" s="251"/>
      <c r="BAW34" s="250"/>
      <c r="BAX34" s="251"/>
      <c r="BAY34" s="251"/>
      <c r="BAZ34" s="251"/>
      <c r="BBA34" s="251"/>
      <c r="BBB34" s="250"/>
      <c r="BBC34" s="251"/>
      <c r="BBD34" s="251"/>
      <c r="BBE34" s="251"/>
      <c r="BBF34" s="251"/>
      <c r="BBG34" s="250"/>
      <c r="BBH34" s="251"/>
      <c r="BBI34" s="251"/>
      <c r="BBJ34" s="251"/>
      <c r="BBK34" s="251"/>
      <c r="BBL34" s="250"/>
      <c r="BBM34" s="251"/>
      <c r="BBN34" s="251"/>
      <c r="BBO34" s="251"/>
      <c r="BBP34" s="251"/>
      <c r="BBQ34" s="250"/>
      <c r="BBR34" s="251"/>
      <c r="BBS34" s="251"/>
      <c r="BBT34" s="251"/>
      <c r="BBU34" s="251"/>
      <c r="BBV34" s="250"/>
      <c r="BBW34" s="251"/>
      <c r="BBX34" s="251"/>
      <c r="BBY34" s="251"/>
      <c r="BBZ34" s="251"/>
      <c r="BCA34" s="250"/>
      <c r="BCB34" s="251"/>
      <c r="BCC34" s="251"/>
      <c r="BCD34" s="251"/>
      <c r="BCE34" s="251"/>
      <c r="BCF34" s="250"/>
      <c r="BCG34" s="251"/>
      <c r="BCH34" s="251"/>
      <c r="BCI34" s="251"/>
      <c r="BCJ34" s="251"/>
      <c r="BCK34" s="250"/>
      <c r="BCL34" s="251"/>
      <c r="BCM34" s="251"/>
      <c r="BCN34" s="251"/>
      <c r="BCO34" s="251"/>
      <c r="BCP34" s="250"/>
      <c r="BCQ34" s="251"/>
      <c r="BCR34" s="251"/>
      <c r="BCS34" s="251"/>
      <c r="BCT34" s="251"/>
      <c r="BCU34" s="250"/>
      <c r="BCV34" s="251"/>
      <c r="BCW34" s="251"/>
      <c r="BCX34" s="251"/>
      <c r="BCY34" s="251"/>
      <c r="BCZ34" s="250"/>
      <c r="BDA34" s="251"/>
      <c r="BDB34" s="251"/>
      <c r="BDC34" s="251"/>
      <c r="BDD34" s="251"/>
      <c r="BDE34" s="250"/>
      <c r="BDF34" s="251"/>
      <c r="BDG34" s="251"/>
      <c r="BDH34" s="251"/>
      <c r="BDI34" s="251"/>
      <c r="BDJ34" s="250"/>
      <c r="BDK34" s="251"/>
      <c r="BDL34" s="251"/>
      <c r="BDM34" s="251"/>
      <c r="BDN34" s="251"/>
      <c r="BDO34" s="250"/>
      <c r="BDP34" s="251"/>
      <c r="BDQ34" s="251"/>
      <c r="BDR34" s="251"/>
      <c r="BDS34" s="251"/>
      <c r="BDT34" s="250"/>
      <c r="BDU34" s="251"/>
      <c r="BDV34" s="251"/>
      <c r="BDW34" s="251"/>
      <c r="BDX34" s="251"/>
      <c r="BDY34" s="250"/>
      <c r="BDZ34" s="251"/>
      <c r="BEA34" s="251"/>
      <c r="BEB34" s="251"/>
      <c r="BEC34" s="251"/>
      <c r="BED34" s="250"/>
      <c r="BEE34" s="251"/>
      <c r="BEF34" s="251"/>
      <c r="BEG34" s="251"/>
      <c r="BEH34" s="251"/>
      <c r="BEI34" s="250"/>
      <c r="BEJ34" s="251"/>
      <c r="BEK34" s="251"/>
      <c r="BEL34" s="251"/>
      <c r="BEM34" s="251"/>
      <c r="BEN34" s="250"/>
      <c r="BEO34" s="251"/>
      <c r="BEP34" s="251"/>
      <c r="BEQ34" s="251"/>
      <c r="BER34" s="251"/>
      <c r="BES34" s="250"/>
      <c r="BET34" s="251"/>
      <c r="BEU34" s="251"/>
      <c r="BEV34" s="251"/>
      <c r="BEW34" s="251"/>
      <c r="BEX34" s="250"/>
      <c r="BEY34" s="251"/>
      <c r="BEZ34" s="251"/>
      <c r="BFA34" s="251"/>
      <c r="BFB34" s="251"/>
      <c r="BFC34" s="250"/>
      <c r="BFD34" s="251"/>
      <c r="BFE34" s="251"/>
      <c r="BFF34" s="251"/>
      <c r="BFG34" s="251"/>
      <c r="BFH34" s="250"/>
      <c r="BFI34" s="251"/>
      <c r="BFJ34" s="251"/>
      <c r="BFK34" s="251"/>
      <c r="BFL34" s="251"/>
      <c r="BFM34" s="250"/>
      <c r="BFN34" s="251"/>
      <c r="BFO34" s="251"/>
      <c r="BFP34" s="251"/>
      <c r="BFQ34" s="251"/>
      <c r="BFR34" s="250"/>
      <c r="BFS34" s="251"/>
      <c r="BFT34" s="251"/>
      <c r="BFU34" s="251"/>
      <c r="BFV34" s="251"/>
      <c r="BFW34" s="250"/>
      <c r="BFX34" s="251"/>
      <c r="BFY34" s="251"/>
      <c r="BFZ34" s="251"/>
      <c r="BGA34" s="251"/>
      <c r="BGB34" s="250"/>
      <c r="BGC34" s="251"/>
      <c r="BGD34" s="251"/>
      <c r="BGE34" s="251"/>
      <c r="BGF34" s="251"/>
      <c r="BGG34" s="250"/>
      <c r="BGH34" s="251"/>
      <c r="BGI34" s="251"/>
      <c r="BGJ34" s="251"/>
      <c r="BGK34" s="251"/>
      <c r="BGL34" s="250"/>
      <c r="BGM34" s="251"/>
      <c r="BGN34" s="251"/>
      <c r="BGO34" s="251"/>
      <c r="BGP34" s="251"/>
      <c r="BGQ34" s="250"/>
      <c r="BGR34" s="251"/>
      <c r="BGS34" s="251"/>
      <c r="BGT34" s="251"/>
      <c r="BGU34" s="251"/>
      <c r="BGV34" s="250"/>
      <c r="BGW34" s="251"/>
      <c r="BGX34" s="251"/>
      <c r="BGY34" s="251"/>
      <c r="BGZ34" s="251"/>
      <c r="BHA34" s="250"/>
      <c r="BHB34" s="251"/>
      <c r="BHC34" s="251"/>
      <c r="BHD34" s="251"/>
      <c r="BHE34" s="251"/>
      <c r="BHF34" s="250"/>
      <c r="BHG34" s="251"/>
      <c r="BHH34" s="251"/>
      <c r="BHI34" s="251"/>
      <c r="BHJ34" s="251"/>
      <c r="BHK34" s="250"/>
      <c r="BHL34" s="251"/>
      <c r="BHM34" s="251"/>
      <c r="BHN34" s="251"/>
      <c r="BHO34" s="251"/>
      <c r="BHP34" s="250"/>
      <c r="BHQ34" s="251"/>
      <c r="BHR34" s="251"/>
      <c r="BHS34" s="251"/>
      <c r="BHT34" s="251"/>
      <c r="BHU34" s="250"/>
      <c r="BHV34" s="251"/>
      <c r="BHW34" s="251"/>
      <c r="BHX34" s="251"/>
      <c r="BHY34" s="251"/>
      <c r="BHZ34" s="250"/>
      <c r="BIA34" s="251"/>
      <c r="BIB34" s="251"/>
      <c r="BIC34" s="251"/>
      <c r="BID34" s="251"/>
      <c r="BIE34" s="250"/>
      <c r="BIF34" s="251"/>
      <c r="BIG34" s="251"/>
      <c r="BIH34" s="251"/>
      <c r="BII34" s="251"/>
      <c r="BIJ34" s="250"/>
      <c r="BIK34" s="251"/>
      <c r="BIL34" s="251"/>
      <c r="BIM34" s="251"/>
      <c r="BIN34" s="251"/>
      <c r="BIO34" s="250"/>
      <c r="BIP34" s="251"/>
      <c r="BIQ34" s="251"/>
      <c r="BIR34" s="251"/>
      <c r="BIS34" s="251"/>
      <c r="BIT34" s="250"/>
      <c r="BIU34" s="251"/>
      <c r="BIV34" s="251"/>
      <c r="BIW34" s="251"/>
      <c r="BIX34" s="251"/>
      <c r="BIY34" s="250"/>
      <c r="BIZ34" s="251"/>
      <c r="BJA34" s="251"/>
      <c r="BJB34" s="251"/>
      <c r="BJC34" s="251"/>
      <c r="BJD34" s="250"/>
      <c r="BJE34" s="251"/>
      <c r="BJF34" s="251"/>
      <c r="BJG34" s="251"/>
      <c r="BJH34" s="251"/>
      <c r="BJI34" s="250"/>
      <c r="BJJ34" s="251"/>
      <c r="BJK34" s="251"/>
      <c r="BJL34" s="251"/>
      <c r="BJM34" s="251"/>
      <c r="BJN34" s="250"/>
      <c r="BJO34" s="251"/>
      <c r="BJP34" s="251"/>
      <c r="BJQ34" s="251"/>
      <c r="BJR34" s="251"/>
      <c r="BJS34" s="250"/>
      <c r="BJT34" s="251"/>
      <c r="BJU34" s="251"/>
      <c r="BJV34" s="251"/>
      <c r="BJW34" s="251"/>
      <c r="BJX34" s="250"/>
      <c r="BJY34" s="251"/>
      <c r="BJZ34" s="251"/>
      <c r="BKA34" s="251"/>
      <c r="BKB34" s="251"/>
      <c r="BKC34" s="250"/>
      <c r="BKD34" s="251"/>
      <c r="BKE34" s="251"/>
      <c r="BKF34" s="251"/>
      <c r="BKG34" s="251"/>
      <c r="BKH34" s="250"/>
      <c r="BKI34" s="251"/>
      <c r="BKJ34" s="251"/>
      <c r="BKK34" s="251"/>
      <c r="BKL34" s="251"/>
      <c r="BKM34" s="250"/>
      <c r="BKN34" s="251"/>
      <c r="BKO34" s="251"/>
      <c r="BKP34" s="251"/>
      <c r="BKQ34" s="251"/>
      <c r="BKR34" s="250"/>
      <c r="BKS34" s="251"/>
      <c r="BKT34" s="251"/>
      <c r="BKU34" s="251"/>
      <c r="BKV34" s="251"/>
      <c r="BKW34" s="250"/>
      <c r="BKX34" s="251"/>
      <c r="BKY34" s="251"/>
      <c r="BKZ34" s="251"/>
      <c r="BLA34" s="251"/>
      <c r="BLB34" s="250"/>
      <c r="BLC34" s="251"/>
      <c r="BLD34" s="251"/>
      <c r="BLE34" s="251"/>
      <c r="BLF34" s="251"/>
      <c r="BLG34" s="250"/>
      <c r="BLH34" s="251"/>
      <c r="BLI34" s="251"/>
      <c r="BLJ34" s="251"/>
      <c r="BLK34" s="251"/>
      <c r="BLL34" s="250"/>
      <c r="BLM34" s="251"/>
      <c r="BLN34" s="251"/>
      <c r="BLO34" s="251"/>
      <c r="BLP34" s="251"/>
      <c r="BLQ34" s="250"/>
      <c r="BLR34" s="251"/>
      <c r="BLS34" s="251"/>
      <c r="BLT34" s="251"/>
      <c r="BLU34" s="251"/>
      <c r="BLV34" s="250"/>
      <c r="BLW34" s="251"/>
      <c r="BLX34" s="251"/>
      <c r="BLY34" s="251"/>
      <c r="BLZ34" s="251"/>
      <c r="BMA34" s="250"/>
      <c r="BMB34" s="251"/>
      <c r="BMC34" s="251"/>
      <c r="BMD34" s="251"/>
      <c r="BME34" s="251"/>
      <c r="BMF34" s="250"/>
      <c r="BMG34" s="251"/>
      <c r="BMH34" s="251"/>
      <c r="BMI34" s="251"/>
      <c r="BMJ34" s="251"/>
      <c r="BMK34" s="250"/>
      <c r="BML34" s="251"/>
      <c r="BMM34" s="251"/>
      <c r="BMN34" s="251"/>
      <c r="BMO34" s="251"/>
      <c r="BMP34" s="250"/>
      <c r="BMQ34" s="251"/>
      <c r="BMR34" s="251"/>
      <c r="BMS34" s="251"/>
      <c r="BMT34" s="251"/>
      <c r="BMU34" s="250"/>
      <c r="BMV34" s="251"/>
      <c r="BMW34" s="251"/>
      <c r="BMX34" s="251"/>
      <c r="BMY34" s="251"/>
      <c r="BMZ34" s="250"/>
      <c r="BNA34" s="251"/>
      <c r="BNB34" s="251"/>
      <c r="BNC34" s="251"/>
      <c r="BND34" s="251"/>
      <c r="BNE34" s="250"/>
      <c r="BNF34" s="251"/>
      <c r="BNG34" s="251"/>
      <c r="BNH34" s="251"/>
      <c r="BNI34" s="251"/>
      <c r="BNJ34" s="250"/>
      <c r="BNK34" s="251"/>
      <c r="BNL34" s="251"/>
      <c r="BNM34" s="251"/>
      <c r="BNN34" s="251"/>
      <c r="BNO34" s="250"/>
      <c r="BNP34" s="251"/>
      <c r="BNQ34" s="251"/>
      <c r="BNR34" s="251"/>
      <c r="BNS34" s="251"/>
      <c r="BNT34" s="250"/>
      <c r="BNU34" s="251"/>
      <c r="BNV34" s="251"/>
      <c r="BNW34" s="251"/>
      <c r="BNX34" s="251"/>
      <c r="BNY34" s="250"/>
      <c r="BNZ34" s="251"/>
      <c r="BOA34" s="251"/>
      <c r="BOB34" s="251"/>
      <c r="BOC34" s="251"/>
      <c r="BOD34" s="250"/>
      <c r="BOE34" s="251"/>
      <c r="BOF34" s="251"/>
      <c r="BOG34" s="251"/>
      <c r="BOH34" s="251"/>
      <c r="BOI34" s="250"/>
      <c r="BOJ34" s="251"/>
      <c r="BOK34" s="251"/>
      <c r="BOL34" s="251"/>
      <c r="BOM34" s="251"/>
      <c r="BON34" s="250"/>
      <c r="BOO34" s="251"/>
      <c r="BOP34" s="251"/>
      <c r="BOQ34" s="251"/>
      <c r="BOR34" s="251"/>
      <c r="BOS34" s="250"/>
      <c r="BOT34" s="251"/>
      <c r="BOU34" s="251"/>
      <c r="BOV34" s="251"/>
      <c r="BOW34" s="251"/>
      <c r="BOX34" s="250"/>
      <c r="BOY34" s="251"/>
      <c r="BOZ34" s="251"/>
      <c r="BPA34" s="251"/>
      <c r="BPB34" s="251"/>
      <c r="BPC34" s="250"/>
      <c r="BPD34" s="251"/>
      <c r="BPE34" s="251"/>
      <c r="BPF34" s="251"/>
      <c r="BPG34" s="251"/>
      <c r="BPH34" s="250"/>
      <c r="BPI34" s="251"/>
      <c r="BPJ34" s="251"/>
      <c r="BPK34" s="251"/>
      <c r="BPL34" s="251"/>
      <c r="BPM34" s="250"/>
      <c r="BPN34" s="251"/>
      <c r="BPO34" s="251"/>
      <c r="BPP34" s="251"/>
      <c r="BPQ34" s="251"/>
      <c r="BPR34" s="250"/>
      <c r="BPS34" s="251"/>
      <c r="BPT34" s="251"/>
      <c r="BPU34" s="251"/>
      <c r="BPV34" s="251"/>
      <c r="BPW34" s="250"/>
      <c r="BPX34" s="251"/>
      <c r="BPY34" s="251"/>
      <c r="BPZ34" s="251"/>
      <c r="BQA34" s="251"/>
      <c r="BQB34" s="250"/>
      <c r="BQC34" s="251"/>
      <c r="BQD34" s="251"/>
      <c r="BQE34" s="251"/>
      <c r="BQF34" s="251"/>
      <c r="BQG34" s="250"/>
      <c r="BQH34" s="251"/>
      <c r="BQI34" s="251"/>
      <c r="BQJ34" s="251"/>
      <c r="BQK34" s="251"/>
      <c r="BQL34" s="250"/>
      <c r="BQM34" s="251"/>
      <c r="BQN34" s="251"/>
      <c r="BQO34" s="251"/>
      <c r="BQP34" s="251"/>
      <c r="BQQ34" s="250"/>
      <c r="BQR34" s="251"/>
      <c r="BQS34" s="251"/>
      <c r="BQT34" s="251"/>
      <c r="BQU34" s="251"/>
      <c r="BQV34" s="250"/>
      <c r="BQW34" s="251"/>
      <c r="BQX34" s="251"/>
      <c r="BQY34" s="251"/>
      <c r="BQZ34" s="251"/>
      <c r="BRA34" s="250"/>
      <c r="BRB34" s="251"/>
      <c r="BRC34" s="251"/>
      <c r="BRD34" s="251"/>
      <c r="BRE34" s="251"/>
      <c r="BRF34" s="250"/>
      <c r="BRG34" s="251"/>
      <c r="BRH34" s="251"/>
      <c r="BRI34" s="251"/>
      <c r="BRJ34" s="251"/>
      <c r="BRK34" s="250"/>
      <c r="BRL34" s="251"/>
      <c r="BRM34" s="251"/>
      <c r="BRN34" s="251"/>
      <c r="BRO34" s="251"/>
      <c r="BRP34" s="250"/>
      <c r="BRQ34" s="251"/>
      <c r="BRR34" s="251"/>
      <c r="BRS34" s="251"/>
      <c r="BRT34" s="251"/>
      <c r="BRU34" s="250"/>
      <c r="BRV34" s="251"/>
      <c r="BRW34" s="251"/>
      <c r="BRX34" s="251"/>
      <c r="BRY34" s="251"/>
      <c r="BRZ34" s="250"/>
      <c r="BSA34" s="251"/>
      <c r="BSB34" s="251"/>
      <c r="BSC34" s="251"/>
      <c r="BSD34" s="251"/>
      <c r="BSE34" s="250"/>
      <c r="BSF34" s="251"/>
      <c r="BSG34" s="251"/>
      <c r="BSH34" s="251"/>
      <c r="BSI34" s="251"/>
      <c r="BSJ34" s="250"/>
      <c r="BSK34" s="251"/>
      <c r="BSL34" s="251"/>
      <c r="BSM34" s="251"/>
      <c r="BSN34" s="251"/>
      <c r="BSO34" s="250"/>
      <c r="BSP34" s="251"/>
      <c r="BSQ34" s="251"/>
      <c r="BSR34" s="251"/>
      <c r="BSS34" s="251"/>
      <c r="BST34" s="250"/>
      <c r="BSU34" s="251"/>
      <c r="BSV34" s="251"/>
      <c r="BSW34" s="251"/>
      <c r="BSX34" s="251"/>
      <c r="BSY34" s="250"/>
      <c r="BSZ34" s="251"/>
      <c r="BTA34" s="251"/>
      <c r="BTB34" s="251"/>
      <c r="BTC34" s="251"/>
      <c r="BTD34" s="250"/>
      <c r="BTE34" s="251"/>
      <c r="BTF34" s="251"/>
      <c r="BTG34" s="251"/>
      <c r="BTH34" s="251"/>
      <c r="BTI34" s="250"/>
      <c r="BTJ34" s="251"/>
      <c r="BTK34" s="251"/>
      <c r="BTL34" s="251"/>
      <c r="BTM34" s="251"/>
      <c r="BTN34" s="250"/>
      <c r="BTO34" s="251"/>
      <c r="BTP34" s="251"/>
      <c r="BTQ34" s="251"/>
      <c r="BTR34" s="251"/>
      <c r="BTS34" s="250"/>
      <c r="BTT34" s="251"/>
      <c r="BTU34" s="251"/>
      <c r="BTV34" s="251"/>
      <c r="BTW34" s="251"/>
      <c r="BTX34" s="250"/>
      <c r="BTY34" s="251"/>
      <c r="BTZ34" s="251"/>
      <c r="BUA34" s="251"/>
      <c r="BUB34" s="251"/>
      <c r="BUC34" s="250"/>
      <c r="BUD34" s="251"/>
      <c r="BUE34" s="251"/>
      <c r="BUF34" s="251"/>
      <c r="BUG34" s="251"/>
      <c r="BUH34" s="250"/>
      <c r="BUI34" s="251"/>
      <c r="BUJ34" s="251"/>
      <c r="BUK34" s="251"/>
      <c r="BUL34" s="251"/>
      <c r="BUM34" s="250"/>
      <c r="BUN34" s="251"/>
      <c r="BUO34" s="251"/>
      <c r="BUP34" s="251"/>
      <c r="BUQ34" s="251"/>
      <c r="BUR34" s="250"/>
      <c r="BUS34" s="251"/>
      <c r="BUT34" s="251"/>
      <c r="BUU34" s="251"/>
      <c r="BUV34" s="251"/>
      <c r="BUW34" s="250"/>
      <c r="BUX34" s="251"/>
      <c r="BUY34" s="251"/>
      <c r="BUZ34" s="251"/>
      <c r="BVA34" s="251"/>
      <c r="BVB34" s="250"/>
      <c r="BVC34" s="251"/>
      <c r="BVD34" s="251"/>
      <c r="BVE34" s="251"/>
      <c r="BVF34" s="251"/>
      <c r="BVG34" s="250"/>
      <c r="BVH34" s="251"/>
      <c r="BVI34" s="251"/>
      <c r="BVJ34" s="251"/>
      <c r="BVK34" s="251"/>
      <c r="BVL34" s="250"/>
      <c r="BVM34" s="251"/>
      <c r="BVN34" s="251"/>
      <c r="BVO34" s="251"/>
      <c r="BVP34" s="251"/>
      <c r="BVQ34" s="250"/>
      <c r="BVR34" s="251"/>
      <c r="BVS34" s="251"/>
      <c r="BVT34" s="251"/>
      <c r="BVU34" s="251"/>
      <c r="BVV34" s="250"/>
      <c r="BVW34" s="251"/>
      <c r="BVX34" s="251"/>
      <c r="BVY34" s="251"/>
      <c r="BVZ34" s="251"/>
      <c r="BWA34" s="250"/>
      <c r="BWB34" s="251"/>
      <c r="BWC34" s="251"/>
      <c r="BWD34" s="251"/>
      <c r="BWE34" s="251"/>
      <c r="BWF34" s="250"/>
      <c r="BWG34" s="251"/>
      <c r="BWH34" s="251"/>
      <c r="BWI34" s="251"/>
      <c r="BWJ34" s="251"/>
      <c r="BWK34" s="250"/>
      <c r="BWL34" s="251"/>
      <c r="BWM34" s="251"/>
      <c r="BWN34" s="251"/>
      <c r="BWO34" s="251"/>
      <c r="BWP34" s="250"/>
      <c r="BWQ34" s="251"/>
      <c r="BWR34" s="251"/>
      <c r="BWS34" s="251"/>
      <c r="BWT34" s="251"/>
      <c r="BWU34" s="250"/>
      <c r="BWV34" s="251"/>
      <c r="BWW34" s="251"/>
      <c r="BWX34" s="251"/>
      <c r="BWY34" s="251"/>
      <c r="BWZ34" s="250"/>
      <c r="BXA34" s="251"/>
      <c r="BXB34" s="251"/>
      <c r="BXC34" s="251"/>
      <c r="BXD34" s="251"/>
      <c r="BXE34" s="250"/>
      <c r="BXF34" s="251"/>
      <c r="BXG34" s="251"/>
      <c r="BXH34" s="251"/>
      <c r="BXI34" s="251"/>
      <c r="BXJ34" s="250"/>
      <c r="BXK34" s="251"/>
      <c r="BXL34" s="251"/>
      <c r="BXM34" s="251"/>
      <c r="BXN34" s="251"/>
      <c r="BXO34" s="250"/>
      <c r="BXP34" s="251"/>
      <c r="BXQ34" s="251"/>
      <c r="BXR34" s="251"/>
      <c r="BXS34" s="251"/>
      <c r="BXT34" s="250"/>
      <c r="BXU34" s="251"/>
      <c r="BXV34" s="251"/>
      <c r="BXW34" s="251"/>
      <c r="BXX34" s="251"/>
      <c r="BXY34" s="250"/>
      <c r="BXZ34" s="251"/>
      <c r="BYA34" s="251"/>
      <c r="BYB34" s="251"/>
      <c r="BYC34" s="251"/>
      <c r="BYD34" s="250"/>
      <c r="BYE34" s="251"/>
      <c r="BYF34" s="251"/>
      <c r="BYG34" s="251"/>
      <c r="BYH34" s="251"/>
      <c r="BYI34" s="250"/>
      <c r="BYJ34" s="251"/>
      <c r="BYK34" s="251"/>
      <c r="BYL34" s="251"/>
      <c r="BYM34" s="251"/>
      <c r="BYN34" s="250"/>
      <c r="BYO34" s="251"/>
      <c r="BYP34" s="251"/>
      <c r="BYQ34" s="251"/>
      <c r="BYR34" s="251"/>
      <c r="BYS34" s="250"/>
      <c r="BYT34" s="251"/>
      <c r="BYU34" s="251"/>
      <c r="BYV34" s="251"/>
      <c r="BYW34" s="251"/>
      <c r="BYX34" s="250"/>
      <c r="BYY34" s="251"/>
      <c r="BYZ34" s="251"/>
      <c r="BZA34" s="251"/>
      <c r="BZB34" s="251"/>
      <c r="BZC34" s="250"/>
      <c r="BZD34" s="251"/>
      <c r="BZE34" s="251"/>
      <c r="BZF34" s="251"/>
      <c r="BZG34" s="251"/>
      <c r="BZH34" s="250"/>
      <c r="BZI34" s="251"/>
      <c r="BZJ34" s="251"/>
      <c r="BZK34" s="251"/>
      <c r="BZL34" s="251"/>
      <c r="BZM34" s="250"/>
      <c r="BZN34" s="251"/>
      <c r="BZO34" s="251"/>
      <c r="BZP34" s="251"/>
      <c r="BZQ34" s="251"/>
      <c r="BZR34" s="250"/>
      <c r="BZS34" s="251"/>
      <c r="BZT34" s="251"/>
      <c r="BZU34" s="251"/>
      <c r="BZV34" s="251"/>
      <c r="BZW34" s="250"/>
      <c r="BZX34" s="251"/>
      <c r="BZY34" s="251"/>
      <c r="BZZ34" s="251"/>
      <c r="CAA34" s="251"/>
      <c r="CAB34" s="250"/>
      <c r="CAC34" s="251"/>
      <c r="CAD34" s="251"/>
      <c r="CAE34" s="251"/>
      <c r="CAF34" s="251"/>
      <c r="CAG34" s="250"/>
      <c r="CAH34" s="251"/>
      <c r="CAI34" s="251"/>
      <c r="CAJ34" s="251"/>
      <c r="CAK34" s="251"/>
      <c r="CAL34" s="250"/>
      <c r="CAM34" s="251"/>
      <c r="CAN34" s="251"/>
      <c r="CAO34" s="251"/>
      <c r="CAP34" s="251"/>
      <c r="CAQ34" s="250"/>
      <c r="CAR34" s="251"/>
      <c r="CAS34" s="251"/>
      <c r="CAT34" s="251"/>
      <c r="CAU34" s="251"/>
      <c r="CAV34" s="250"/>
      <c r="CAW34" s="251"/>
      <c r="CAX34" s="251"/>
      <c r="CAY34" s="251"/>
      <c r="CAZ34" s="251"/>
      <c r="CBA34" s="250"/>
      <c r="CBB34" s="251"/>
      <c r="CBC34" s="251"/>
      <c r="CBD34" s="251"/>
      <c r="CBE34" s="251"/>
      <c r="CBF34" s="250"/>
      <c r="CBG34" s="251"/>
      <c r="CBH34" s="251"/>
      <c r="CBI34" s="251"/>
      <c r="CBJ34" s="251"/>
      <c r="CBK34" s="250"/>
      <c r="CBL34" s="251"/>
      <c r="CBM34" s="251"/>
      <c r="CBN34" s="251"/>
      <c r="CBO34" s="251"/>
      <c r="CBP34" s="250"/>
      <c r="CBQ34" s="251"/>
      <c r="CBR34" s="251"/>
      <c r="CBS34" s="251"/>
      <c r="CBT34" s="251"/>
      <c r="CBU34" s="250"/>
      <c r="CBV34" s="251"/>
      <c r="CBW34" s="251"/>
      <c r="CBX34" s="251"/>
      <c r="CBY34" s="251"/>
      <c r="CBZ34" s="250"/>
      <c r="CCA34" s="251"/>
      <c r="CCB34" s="251"/>
      <c r="CCC34" s="251"/>
      <c r="CCD34" s="251"/>
      <c r="CCE34" s="250"/>
      <c r="CCF34" s="251"/>
      <c r="CCG34" s="251"/>
      <c r="CCH34" s="251"/>
      <c r="CCI34" s="251"/>
      <c r="CCJ34" s="250"/>
      <c r="CCK34" s="251"/>
      <c r="CCL34" s="251"/>
      <c r="CCM34" s="251"/>
      <c r="CCN34" s="251"/>
      <c r="CCO34" s="250"/>
      <c r="CCP34" s="251"/>
      <c r="CCQ34" s="251"/>
      <c r="CCR34" s="251"/>
      <c r="CCS34" s="251"/>
      <c r="CCT34" s="250"/>
      <c r="CCU34" s="251"/>
      <c r="CCV34" s="251"/>
      <c r="CCW34" s="251"/>
      <c r="CCX34" s="251"/>
      <c r="CCY34" s="250"/>
      <c r="CCZ34" s="251"/>
      <c r="CDA34" s="251"/>
      <c r="CDB34" s="251"/>
      <c r="CDC34" s="251"/>
      <c r="CDD34" s="250"/>
      <c r="CDE34" s="251"/>
      <c r="CDF34" s="251"/>
      <c r="CDG34" s="251"/>
      <c r="CDH34" s="251"/>
      <c r="CDI34" s="250"/>
      <c r="CDJ34" s="251"/>
      <c r="CDK34" s="251"/>
      <c r="CDL34" s="251"/>
      <c r="CDM34" s="251"/>
      <c r="CDN34" s="250"/>
      <c r="CDO34" s="251"/>
      <c r="CDP34" s="251"/>
      <c r="CDQ34" s="251"/>
      <c r="CDR34" s="251"/>
      <c r="CDS34" s="250"/>
      <c r="CDT34" s="251"/>
      <c r="CDU34" s="251"/>
      <c r="CDV34" s="251"/>
      <c r="CDW34" s="251"/>
      <c r="CDX34" s="250"/>
      <c r="CDY34" s="251"/>
      <c r="CDZ34" s="251"/>
      <c r="CEA34" s="251"/>
      <c r="CEB34" s="251"/>
      <c r="CEC34" s="250"/>
      <c r="CED34" s="251"/>
      <c r="CEE34" s="251"/>
      <c r="CEF34" s="251"/>
      <c r="CEG34" s="251"/>
      <c r="CEH34" s="250"/>
      <c r="CEI34" s="251"/>
      <c r="CEJ34" s="251"/>
      <c r="CEK34" s="251"/>
      <c r="CEL34" s="251"/>
      <c r="CEM34" s="250"/>
      <c r="CEN34" s="251"/>
      <c r="CEO34" s="251"/>
      <c r="CEP34" s="251"/>
      <c r="CEQ34" s="251"/>
      <c r="CER34" s="250"/>
      <c r="CES34" s="251"/>
      <c r="CET34" s="251"/>
      <c r="CEU34" s="251"/>
      <c r="CEV34" s="251"/>
      <c r="CEW34" s="250"/>
      <c r="CEX34" s="251"/>
      <c r="CEY34" s="251"/>
      <c r="CEZ34" s="251"/>
      <c r="CFA34" s="251"/>
      <c r="CFB34" s="250"/>
      <c r="CFC34" s="251"/>
      <c r="CFD34" s="251"/>
      <c r="CFE34" s="251"/>
      <c r="CFF34" s="251"/>
      <c r="CFG34" s="250"/>
      <c r="CFH34" s="251"/>
      <c r="CFI34" s="251"/>
      <c r="CFJ34" s="251"/>
      <c r="CFK34" s="251"/>
      <c r="CFL34" s="250"/>
      <c r="CFM34" s="251"/>
      <c r="CFN34" s="251"/>
      <c r="CFO34" s="251"/>
      <c r="CFP34" s="251"/>
      <c r="CFQ34" s="250"/>
      <c r="CFR34" s="251"/>
      <c r="CFS34" s="251"/>
      <c r="CFT34" s="251"/>
      <c r="CFU34" s="251"/>
      <c r="CFV34" s="250"/>
      <c r="CFW34" s="251"/>
      <c r="CFX34" s="251"/>
      <c r="CFY34" s="251"/>
      <c r="CFZ34" s="251"/>
      <c r="CGA34" s="250"/>
      <c r="CGB34" s="251"/>
      <c r="CGC34" s="251"/>
      <c r="CGD34" s="251"/>
      <c r="CGE34" s="251"/>
      <c r="CGF34" s="250"/>
      <c r="CGG34" s="251"/>
      <c r="CGH34" s="251"/>
      <c r="CGI34" s="251"/>
      <c r="CGJ34" s="251"/>
      <c r="CGK34" s="250"/>
      <c r="CGL34" s="251"/>
      <c r="CGM34" s="251"/>
      <c r="CGN34" s="251"/>
      <c r="CGO34" s="251"/>
      <c r="CGP34" s="250"/>
      <c r="CGQ34" s="251"/>
      <c r="CGR34" s="251"/>
      <c r="CGS34" s="251"/>
      <c r="CGT34" s="251"/>
      <c r="CGU34" s="250"/>
      <c r="CGV34" s="251"/>
      <c r="CGW34" s="251"/>
      <c r="CGX34" s="251"/>
      <c r="CGY34" s="251"/>
      <c r="CGZ34" s="250"/>
      <c r="CHA34" s="251"/>
      <c r="CHB34" s="251"/>
      <c r="CHC34" s="251"/>
      <c r="CHD34" s="251"/>
      <c r="CHE34" s="250"/>
      <c r="CHF34" s="251"/>
      <c r="CHG34" s="251"/>
      <c r="CHH34" s="251"/>
      <c r="CHI34" s="251"/>
      <c r="CHJ34" s="250"/>
      <c r="CHK34" s="251"/>
      <c r="CHL34" s="251"/>
      <c r="CHM34" s="251"/>
      <c r="CHN34" s="251"/>
      <c r="CHO34" s="250"/>
      <c r="CHP34" s="251"/>
      <c r="CHQ34" s="251"/>
      <c r="CHR34" s="251"/>
      <c r="CHS34" s="251"/>
      <c r="CHT34" s="250"/>
      <c r="CHU34" s="251"/>
      <c r="CHV34" s="251"/>
      <c r="CHW34" s="251"/>
      <c r="CHX34" s="251"/>
      <c r="CHY34" s="250"/>
      <c r="CHZ34" s="251"/>
      <c r="CIA34" s="251"/>
      <c r="CIB34" s="251"/>
      <c r="CIC34" s="251"/>
      <c r="CID34" s="250"/>
      <c r="CIE34" s="251"/>
      <c r="CIF34" s="251"/>
      <c r="CIG34" s="251"/>
      <c r="CIH34" s="251"/>
      <c r="CII34" s="250"/>
      <c r="CIJ34" s="251"/>
      <c r="CIK34" s="251"/>
      <c r="CIL34" s="251"/>
      <c r="CIM34" s="251"/>
      <c r="CIN34" s="250"/>
      <c r="CIO34" s="251"/>
      <c r="CIP34" s="251"/>
      <c r="CIQ34" s="251"/>
      <c r="CIR34" s="251"/>
      <c r="CIS34" s="250"/>
      <c r="CIT34" s="251"/>
      <c r="CIU34" s="251"/>
      <c r="CIV34" s="251"/>
      <c r="CIW34" s="251"/>
      <c r="CIX34" s="250"/>
      <c r="CIY34" s="251"/>
      <c r="CIZ34" s="251"/>
      <c r="CJA34" s="251"/>
      <c r="CJB34" s="251"/>
      <c r="CJC34" s="250"/>
      <c r="CJD34" s="251"/>
      <c r="CJE34" s="251"/>
      <c r="CJF34" s="251"/>
      <c r="CJG34" s="251"/>
      <c r="CJH34" s="250"/>
      <c r="CJI34" s="251"/>
      <c r="CJJ34" s="251"/>
      <c r="CJK34" s="251"/>
      <c r="CJL34" s="251"/>
      <c r="CJM34" s="250"/>
      <c r="CJN34" s="251"/>
      <c r="CJO34" s="251"/>
      <c r="CJP34" s="251"/>
      <c r="CJQ34" s="251"/>
      <c r="CJR34" s="250"/>
      <c r="CJS34" s="251"/>
      <c r="CJT34" s="251"/>
      <c r="CJU34" s="251"/>
      <c r="CJV34" s="251"/>
      <c r="CJW34" s="250"/>
      <c r="CJX34" s="251"/>
      <c r="CJY34" s="251"/>
      <c r="CJZ34" s="251"/>
      <c r="CKA34" s="251"/>
      <c r="CKB34" s="250"/>
      <c r="CKC34" s="251"/>
      <c r="CKD34" s="251"/>
      <c r="CKE34" s="251"/>
      <c r="CKF34" s="251"/>
      <c r="CKG34" s="250"/>
      <c r="CKH34" s="251"/>
      <c r="CKI34" s="251"/>
      <c r="CKJ34" s="251"/>
      <c r="CKK34" s="251"/>
      <c r="CKL34" s="250"/>
      <c r="CKM34" s="251"/>
      <c r="CKN34" s="251"/>
      <c r="CKO34" s="251"/>
      <c r="CKP34" s="251"/>
      <c r="CKQ34" s="250"/>
      <c r="CKR34" s="251"/>
      <c r="CKS34" s="251"/>
      <c r="CKT34" s="251"/>
      <c r="CKU34" s="251"/>
      <c r="CKV34" s="250"/>
      <c r="CKW34" s="251"/>
      <c r="CKX34" s="251"/>
      <c r="CKY34" s="251"/>
      <c r="CKZ34" s="251"/>
      <c r="CLA34" s="250"/>
      <c r="CLB34" s="251"/>
      <c r="CLC34" s="251"/>
      <c r="CLD34" s="251"/>
      <c r="CLE34" s="251"/>
      <c r="CLF34" s="250"/>
      <c r="CLG34" s="251"/>
      <c r="CLH34" s="251"/>
      <c r="CLI34" s="251"/>
      <c r="CLJ34" s="251"/>
      <c r="CLK34" s="250"/>
      <c r="CLL34" s="251"/>
      <c r="CLM34" s="251"/>
      <c r="CLN34" s="251"/>
      <c r="CLO34" s="251"/>
      <c r="CLP34" s="250"/>
      <c r="CLQ34" s="251"/>
      <c r="CLR34" s="251"/>
      <c r="CLS34" s="251"/>
      <c r="CLT34" s="251"/>
      <c r="CLU34" s="250"/>
      <c r="CLV34" s="251"/>
      <c r="CLW34" s="251"/>
      <c r="CLX34" s="251"/>
      <c r="CLY34" s="251"/>
      <c r="CLZ34" s="250"/>
      <c r="CMA34" s="251"/>
      <c r="CMB34" s="251"/>
      <c r="CMC34" s="251"/>
      <c r="CMD34" s="251"/>
      <c r="CME34" s="250"/>
      <c r="CMF34" s="251"/>
      <c r="CMG34" s="251"/>
      <c r="CMH34" s="251"/>
      <c r="CMI34" s="251"/>
      <c r="CMJ34" s="250"/>
      <c r="CMK34" s="251"/>
      <c r="CML34" s="251"/>
      <c r="CMM34" s="251"/>
      <c r="CMN34" s="251"/>
      <c r="CMO34" s="250"/>
      <c r="CMP34" s="251"/>
      <c r="CMQ34" s="251"/>
      <c r="CMR34" s="251"/>
      <c r="CMS34" s="251"/>
      <c r="CMT34" s="250"/>
      <c r="CMU34" s="251"/>
      <c r="CMV34" s="251"/>
      <c r="CMW34" s="251"/>
      <c r="CMX34" s="251"/>
      <c r="CMY34" s="250"/>
      <c r="CMZ34" s="251"/>
      <c r="CNA34" s="251"/>
      <c r="CNB34" s="251"/>
      <c r="CNC34" s="251"/>
      <c r="CND34" s="250"/>
      <c r="CNE34" s="251"/>
      <c r="CNF34" s="251"/>
      <c r="CNG34" s="251"/>
      <c r="CNH34" s="251"/>
      <c r="CNI34" s="250"/>
      <c r="CNJ34" s="251"/>
      <c r="CNK34" s="251"/>
      <c r="CNL34" s="251"/>
      <c r="CNM34" s="251"/>
      <c r="CNN34" s="250"/>
      <c r="CNO34" s="251"/>
      <c r="CNP34" s="251"/>
      <c r="CNQ34" s="251"/>
      <c r="CNR34" s="251"/>
      <c r="CNS34" s="250"/>
      <c r="CNT34" s="251"/>
      <c r="CNU34" s="251"/>
      <c r="CNV34" s="251"/>
      <c r="CNW34" s="251"/>
      <c r="CNX34" s="250"/>
      <c r="CNY34" s="251"/>
      <c r="CNZ34" s="251"/>
      <c r="COA34" s="251"/>
      <c r="COB34" s="251"/>
      <c r="COC34" s="250"/>
      <c r="COD34" s="251"/>
      <c r="COE34" s="251"/>
      <c r="COF34" s="251"/>
      <c r="COG34" s="251"/>
      <c r="COH34" s="250"/>
      <c r="COI34" s="251"/>
      <c r="COJ34" s="251"/>
      <c r="COK34" s="251"/>
      <c r="COL34" s="251"/>
      <c r="COM34" s="250"/>
      <c r="CON34" s="251"/>
      <c r="COO34" s="251"/>
      <c r="COP34" s="251"/>
      <c r="COQ34" s="251"/>
      <c r="COR34" s="250"/>
      <c r="COS34" s="251"/>
      <c r="COT34" s="251"/>
      <c r="COU34" s="251"/>
      <c r="COV34" s="251"/>
      <c r="COW34" s="250"/>
      <c r="COX34" s="251"/>
      <c r="COY34" s="251"/>
      <c r="COZ34" s="251"/>
      <c r="CPA34" s="251"/>
      <c r="CPB34" s="250"/>
      <c r="CPC34" s="251"/>
      <c r="CPD34" s="251"/>
      <c r="CPE34" s="251"/>
      <c r="CPF34" s="251"/>
      <c r="CPG34" s="250"/>
      <c r="CPH34" s="251"/>
      <c r="CPI34" s="251"/>
      <c r="CPJ34" s="251"/>
      <c r="CPK34" s="251"/>
      <c r="CPL34" s="250"/>
      <c r="CPM34" s="251"/>
      <c r="CPN34" s="251"/>
      <c r="CPO34" s="251"/>
      <c r="CPP34" s="251"/>
      <c r="CPQ34" s="250"/>
      <c r="CPR34" s="251"/>
      <c r="CPS34" s="251"/>
      <c r="CPT34" s="251"/>
      <c r="CPU34" s="251"/>
      <c r="CPV34" s="250"/>
      <c r="CPW34" s="251"/>
      <c r="CPX34" s="251"/>
      <c r="CPY34" s="251"/>
      <c r="CPZ34" s="251"/>
      <c r="CQA34" s="250"/>
      <c r="CQB34" s="251"/>
      <c r="CQC34" s="251"/>
      <c r="CQD34" s="251"/>
      <c r="CQE34" s="251"/>
      <c r="CQF34" s="250"/>
      <c r="CQG34" s="251"/>
      <c r="CQH34" s="251"/>
      <c r="CQI34" s="251"/>
      <c r="CQJ34" s="251"/>
      <c r="CQK34" s="250"/>
      <c r="CQL34" s="251"/>
      <c r="CQM34" s="251"/>
      <c r="CQN34" s="251"/>
      <c r="CQO34" s="251"/>
      <c r="CQP34" s="250"/>
      <c r="CQQ34" s="251"/>
      <c r="CQR34" s="251"/>
      <c r="CQS34" s="251"/>
      <c r="CQT34" s="251"/>
      <c r="CQU34" s="250"/>
      <c r="CQV34" s="251"/>
      <c r="CQW34" s="251"/>
      <c r="CQX34" s="251"/>
      <c r="CQY34" s="251"/>
      <c r="CQZ34" s="250"/>
      <c r="CRA34" s="251"/>
      <c r="CRB34" s="251"/>
      <c r="CRC34" s="251"/>
      <c r="CRD34" s="251"/>
      <c r="CRE34" s="250"/>
      <c r="CRF34" s="251"/>
      <c r="CRG34" s="251"/>
      <c r="CRH34" s="251"/>
      <c r="CRI34" s="251"/>
      <c r="CRJ34" s="250"/>
      <c r="CRK34" s="251"/>
      <c r="CRL34" s="251"/>
      <c r="CRM34" s="251"/>
      <c r="CRN34" s="251"/>
      <c r="CRO34" s="250"/>
      <c r="CRP34" s="251"/>
      <c r="CRQ34" s="251"/>
      <c r="CRR34" s="251"/>
      <c r="CRS34" s="251"/>
      <c r="CRT34" s="250"/>
      <c r="CRU34" s="251"/>
      <c r="CRV34" s="251"/>
      <c r="CRW34" s="251"/>
      <c r="CRX34" s="251"/>
      <c r="CRY34" s="250"/>
      <c r="CRZ34" s="251"/>
      <c r="CSA34" s="251"/>
      <c r="CSB34" s="251"/>
      <c r="CSC34" s="251"/>
      <c r="CSD34" s="250"/>
      <c r="CSE34" s="251"/>
      <c r="CSF34" s="251"/>
      <c r="CSG34" s="251"/>
      <c r="CSH34" s="251"/>
      <c r="CSI34" s="250"/>
      <c r="CSJ34" s="251"/>
      <c r="CSK34" s="251"/>
      <c r="CSL34" s="251"/>
      <c r="CSM34" s="251"/>
      <c r="CSN34" s="250"/>
      <c r="CSO34" s="251"/>
      <c r="CSP34" s="251"/>
      <c r="CSQ34" s="251"/>
      <c r="CSR34" s="251"/>
      <c r="CSS34" s="250"/>
      <c r="CST34" s="251"/>
      <c r="CSU34" s="251"/>
      <c r="CSV34" s="251"/>
      <c r="CSW34" s="251"/>
      <c r="CSX34" s="250"/>
      <c r="CSY34" s="251"/>
      <c r="CSZ34" s="251"/>
      <c r="CTA34" s="251"/>
      <c r="CTB34" s="251"/>
      <c r="CTC34" s="250"/>
      <c r="CTD34" s="251"/>
      <c r="CTE34" s="251"/>
      <c r="CTF34" s="251"/>
      <c r="CTG34" s="251"/>
      <c r="CTH34" s="250"/>
      <c r="CTI34" s="251"/>
      <c r="CTJ34" s="251"/>
      <c r="CTK34" s="251"/>
      <c r="CTL34" s="251"/>
      <c r="CTM34" s="250"/>
      <c r="CTN34" s="251"/>
      <c r="CTO34" s="251"/>
      <c r="CTP34" s="251"/>
      <c r="CTQ34" s="251"/>
      <c r="CTR34" s="250"/>
      <c r="CTS34" s="251"/>
      <c r="CTT34" s="251"/>
      <c r="CTU34" s="251"/>
      <c r="CTV34" s="251"/>
      <c r="CTW34" s="250"/>
      <c r="CTX34" s="251"/>
      <c r="CTY34" s="251"/>
      <c r="CTZ34" s="251"/>
      <c r="CUA34" s="251"/>
      <c r="CUB34" s="250"/>
      <c r="CUC34" s="251"/>
      <c r="CUD34" s="251"/>
      <c r="CUE34" s="251"/>
      <c r="CUF34" s="251"/>
      <c r="CUG34" s="250"/>
      <c r="CUH34" s="251"/>
      <c r="CUI34" s="251"/>
      <c r="CUJ34" s="251"/>
      <c r="CUK34" s="251"/>
      <c r="CUL34" s="250"/>
      <c r="CUM34" s="251"/>
      <c r="CUN34" s="251"/>
      <c r="CUO34" s="251"/>
      <c r="CUP34" s="251"/>
      <c r="CUQ34" s="250"/>
      <c r="CUR34" s="251"/>
      <c r="CUS34" s="251"/>
      <c r="CUT34" s="251"/>
      <c r="CUU34" s="251"/>
      <c r="CUV34" s="250"/>
      <c r="CUW34" s="251"/>
      <c r="CUX34" s="251"/>
      <c r="CUY34" s="251"/>
      <c r="CUZ34" s="251"/>
      <c r="CVA34" s="250"/>
      <c r="CVB34" s="251"/>
      <c r="CVC34" s="251"/>
      <c r="CVD34" s="251"/>
      <c r="CVE34" s="251"/>
      <c r="CVF34" s="250"/>
      <c r="CVG34" s="251"/>
      <c r="CVH34" s="251"/>
      <c r="CVI34" s="251"/>
      <c r="CVJ34" s="251"/>
      <c r="CVK34" s="250"/>
      <c r="CVL34" s="251"/>
      <c r="CVM34" s="251"/>
      <c r="CVN34" s="251"/>
      <c r="CVO34" s="251"/>
      <c r="CVP34" s="250"/>
      <c r="CVQ34" s="251"/>
      <c r="CVR34" s="251"/>
      <c r="CVS34" s="251"/>
      <c r="CVT34" s="251"/>
      <c r="CVU34" s="250"/>
      <c r="CVV34" s="251"/>
      <c r="CVW34" s="251"/>
      <c r="CVX34" s="251"/>
      <c r="CVY34" s="251"/>
      <c r="CVZ34" s="250"/>
      <c r="CWA34" s="251"/>
      <c r="CWB34" s="251"/>
      <c r="CWC34" s="251"/>
      <c r="CWD34" s="251"/>
      <c r="CWE34" s="250"/>
      <c r="CWF34" s="251"/>
      <c r="CWG34" s="251"/>
      <c r="CWH34" s="251"/>
      <c r="CWI34" s="251"/>
      <c r="CWJ34" s="250"/>
      <c r="CWK34" s="251"/>
      <c r="CWL34" s="251"/>
      <c r="CWM34" s="251"/>
      <c r="CWN34" s="251"/>
      <c r="CWO34" s="250"/>
      <c r="CWP34" s="251"/>
      <c r="CWQ34" s="251"/>
      <c r="CWR34" s="251"/>
      <c r="CWS34" s="251"/>
      <c r="CWT34" s="250"/>
      <c r="CWU34" s="251"/>
      <c r="CWV34" s="251"/>
      <c r="CWW34" s="251"/>
      <c r="CWX34" s="251"/>
      <c r="CWY34" s="250"/>
      <c r="CWZ34" s="251"/>
      <c r="CXA34" s="251"/>
      <c r="CXB34" s="251"/>
      <c r="CXC34" s="251"/>
      <c r="CXD34" s="250"/>
      <c r="CXE34" s="251"/>
      <c r="CXF34" s="251"/>
      <c r="CXG34" s="251"/>
      <c r="CXH34" s="251"/>
      <c r="CXI34" s="250"/>
      <c r="CXJ34" s="251"/>
      <c r="CXK34" s="251"/>
      <c r="CXL34" s="251"/>
      <c r="CXM34" s="251"/>
      <c r="CXN34" s="250"/>
      <c r="CXO34" s="251"/>
      <c r="CXP34" s="251"/>
      <c r="CXQ34" s="251"/>
      <c r="CXR34" s="251"/>
      <c r="CXS34" s="250"/>
      <c r="CXT34" s="251"/>
      <c r="CXU34" s="251"/>
      <c r="CXV34" s="251"/>
      <c r="CXW34" s="251"/>
      <c r="CXX34" s="250"/>
      <c r="CXY34" s="251"/>
      <c r="CXZ34" s="251"/>
      <c r="CYA34" s="251"/>
      <c r="CYB34" s="251"/>
      <c r="CYC34" s="250"/>
      <c r="CYD34" s="251"/>
      <c r="CYE34" s="251"/>
      <c r="CYF34" s="251"/>
      <c r="CYG34" s="251"/>
      <c r="CYH34" s="250"/>
      <c r="CYI34" s="251"/>
      <c r="CYJ34" s="251"/>
      <c r="CYK34" s="251"/>
      <c r="CYL34" s="251"/>
      <c r="CYM34" s="250"/>
      <c r="CYN34" s="251"/>
      <c r="CYO34" s="251"/>
      <c r="CYP34" s="251"/>
      <c r="CYQ34" s="251"/>
      <c r="CYR34" s="250"/>
      <c r="CYS34" s="251"/>
      <c r="CYT34" s="251"/>
      <c r="CYU34" s="251"/>
      <c r="CYV34" s="251"/>
      <c r="CYW34" s="250"/>
      <c r="CYX34" s="251"/>
      <c r="CYY34" s="251"/>
      <c r="CYZ34" s="251"/>
      <c r="CZA34" s="251"/>
      <c r="CZB34" s="250"/>
      <c r="CZC34" s="251"/>
      <c r="CZD34" s="251"/>
      <c r="CZE34" s="251"/>
      <c r="CZF34" s="251"/>
      <c r="CZG34" s="250"/>
      <c r="CZH34" s="251"/>
      <c r="CZI34" s="251"/>
      <c r="CZJ34" s="251"/>
      <c r="CZK34" s="251"/>
      <c r="CZL34" s="250"/>
      <c r="CZM34" s="251"/>
      <c r="CZN34" s="251"/>
      <c r="CZO34" s="251"/>
      <c r="CZP34" s="251"/>
      <c r="CZQ34" s="250"/>
      <c r="CZR34" s="251"/>
      <c r="CZS34" s="251"/>
      <c r="CZT34" s="251"/>
      <c r="CZU34" s="251"/>
      <c r="CZV34" s="250"/>
      <c r="CZW34" s="251"/>
      <c r="CZX34" s="251"/>
      <c r="CZY34" s="251"/>
      <c r="CZZ34" s="251"/>
      <c r="DAA34" s="250"/>
      <c r="DAB34" s="251"/>
      <c r="DAC34" s="251"/>
      <c r="DAD34" s="251"/>
      <c r="DAE34" s="251"/>
      <c r="DAF34" s="250"/>
      <c r="DAG34" s="251"/>
      <c r="DAH34" s="251"/>
      <c r="DAI34" s="251"/>
      <c r="DAJ34" s="251"/>
      <c r="DAK34" s="250"/>
      <c r="DAL34" s="251"/>
      <c r="DAM34" s="251"/>
      <c r="DAN34" s="251"/>
      <c r="DAO34" s="251"/>
      <c r="DAP34" s="250"/>
      <c r="DAQ34" s="251"/>
      <c r="DAR34" s="251"/>
      <c r="DAS34" s="251"/>
      <c r="DAT34" s="251"/>
      <c r="DAU34" s="250"/>
      <c r="DAV34" s="251"/>
      <c r="DAW34" s="251"/>
      <c r="DAX34" s="251"/>
      <c r="DAY34" s="251"/>
      <c r="DAZ34" s="250"/>
      <c r="DBA34" s="251"/>
      <c r="DBB34" s="251"/>
      <c r="DBC34" s="251"/>
      <c r="DBD34" s="251"/>
      <c r="DBE34" s="250"/>
      <c r="DBF34" s="251"/>
      <c r="DBG34" s="251"/>
      <c r="DBH34" s="251"/>
      <c r="DBI34" s="251"/>
      <c r="DBJ34" s="250"/>
      <c r="DBK34" s="251"/>
      <c r="DBL34" s="251"/>
      <c r="DBM34" s="251"/>
      <c r="DBN34" s="251"/>
      <c r="DBO34" s="250"/>
      <c r="DBP34" s="251"/>
      <c r="DBQ34" s="251"/>
      <c r="DBR34" s="251"/>
      <c r="DBS34" s="251"/>
      <c r="DBT34" s="250"/>
      <c r="DBU34" s="251"/>
      <c r="DBV34" s="251"/>
      <c r="DBW34" s="251"/>
      <c r="DBX34" s="251"/>
      <c r="DBY34" s="250"/>
      <c r="DBZ34" s="251"/>
      <c r="DCA34" s="251"/>
      <c r="DCB34" s="251"/>
      <c r="DCC34" s="251"/>
      <c r="DCD34" s="250"/>
      <c r="DCE34" s="251"/>
      <c r="DCF34" s="251"/>
      <c r="DCG34" s="251"/>
      <c r="DCH34" s="251"/>
      <c r="DCI34" s="250"/>
      <c r="DCJ34" s="251"/>
      <c r="DCK34" s="251"/>
      <c r="DCL34" s="251"/>
      <c r="DCM34" s="251"/>
      <c r="DCN34" s="250"/>
      <c r="DCO34" s="251"/>
      <c r="DCP34" s="251"/>
      <c r="DCQ34" s="251"/>
      <c r="DCR34" s="251"/>
      <c r="DCS34" s="250"/>
      <c r="DCT34" s="251"/>
      <c r="DCU34" s="251"/>
      <c r="DCV34" s="251"/>
      <c r="DCW34" s="251"/>
      <c r="DCX34" s="250"/>
      <c r="DCY34" s="251"/>
      <c r="DCZ34" s="251"/>
      <c r="DDA34" s="251"/>
      <c r="DDB34" s="251"/>
      <c r="DDC34" s="250"/>
      <c r="DDD34" s="251"/>
      <c r="DDE34" s="251"/>
      <c r="DDF34" s="251"/>
      <c r="DDG34" s="251"/>
      <c r="DDH34" s="250"/>
      <c r="DDI34" s="251"/>
      <c r="DDJ34" s="251"/>
      <c r="DDK34" s="251"/>
      <c r="DDL34" s="251"/>
      <c r="DDM34" s="250"/>
      <c r="DDN34" s="251"/>
      <c r="DDO34" s="251"/>
      <c r="DDP34" s="251"/>
      <c r="DDQ34" s="251"/>
      <c r="DDR34" s="250"/>
      <c r="DDS34" s="251"/>
      <c r="DDT34" s="251"/>
      <c r="DDU34" s="251"/>
      <c r="DDV34" s="251"/>
      <c r="DDW34" s="250"/>
      <c r="DDX34" s="251"/>
      <c r="DDY34" s="251"/>
      <c r="DDZ34" s="251"/>
      <c r="DEA34" s="251"/>
      <c r="DEB34" s="250"/>
      <c r="DEC34" s="251"/>
      <c r="DED34" s="251"/>
      <c r="DEE34" s="251"/>
      <c r="DEF34" s="251"/>
      <c r="DEG34" s="250"/>
      <c r="DEH34" s="251"/>
      <c r="DEI34" s="251"/>
      <c r="DEJ34" s="251"/>
      <c r="DEK34" s="251"/>
      <c r="DEL34" s="250"/>
      <c r="DEM34" s="251"/>
      <c r="DEN34" s="251"/>
      <c r="DEO34" s="251"/>
      <c r="DEP34" s="251"/>
      <c r="DEQ34" s="250"/>
      <c r="DER34" s="251"/>
      <c r="DES34" s="251"/>
      <c r="DET34" s="251"/>
      <c r="DEU34" s="251"/>
      <c r="DEV34" s="250"/>
      <c r="DEW34" s="251"/>
      <c r="DEX34" s="251"/>
      <c r="DEY34" s="251"/>
      <c r="DEZ34" s="251"/>
      <c r="DFA34" s="250"/>
      <c r="DFB34" s="251"/>
      <c r="DFC34" s="251"/>
      <c r="DFD34" s="251"/>
      <c r="DFE34" s="251"/>
      <c r="DFF34" s="250"/>
      <c r="DFG34" s="251"/>
      <c r="DFH34" s="251"/>
      <c r="DFI34" s="251"/>
      <c r="DFJ34" s="251"/>
      <c r="DFK34" s="250"/>
      <c r="DFL34" s="251"/>
      <c r="DFM34" s="251"/>
      <c r="DFN34" s="251"/>
      <c r="DFO34" s="251"/>
      <c r="DFP34" s="250"/>
      <c r="DFQ34" s="251"/>
      <c r="DFR34" s="251"/>
      <c r="DFS34" s="251"/>
      <c r="DFT34" s="251"/>
      <c r="DFU34" s="250"/>
      <c r="DFV34" s="251"/>
      <c r="DFW34" s="251"/>
      <c r="DFX34" s="251"/>
      <c r="DFY34" s="251"/>
      <c r="DFZ34" s="250"/>
      <c r="DGA34" s="251"/>
      <c r="DGB34" s="251"/>
      <c r="DGC34" s="251"/>
      <c r="DGD34" s="251"/>
      <c r="DGE34" s="250"/>
      <c r="DGF34" s="251"/>
      <c r="DGG34" s="251"/>
      <c r="DGH34" s="251"/>
      <c r="DGI34" s="251"/>
      <c r="DGJ34" s="250"/>
      <c r="DGK34" s="251"/>
      <c r="DGL34" s="251"/>
      <c r="DGM34" s="251"/>
      <c r="DGN34" s="251"/>
      <c r="DGO34" s="250"/>
      <c r="DGP34" s="251"/>
      <c r="DGQ34" s="251"/>
      <c r="DGR34" s="251"/>
      <c r="DGS34" s="251"/>
      <c r="DGT34" s="250"/>
      <c r="DGU34" s="251"/>
      <c r="DGV34" s="251"/>
      <c r="DGW34" s="251"/>
      <c r="DGX34" s="251"/>
      <c r="DGY34" s="250"/>
      <c r="DGZ34" s="251"/>
      <c r="DHA34" s="251"/>
      <c r="DHB34" s="251"/>
      <c r="DHC34" s="251"/>
      <c r="DHD34" s="250"/>
      <c r="DHE34" s="251"/>
      <c r="DHF34" s="251"/>
      <c r="DHG34" s="251"/>
      <c r="DHH34" s="251"/>
      <c r="DHI34" s="250"/>
      <c r="DHJ34" s="251"/>
      <c r="DHK34" s="251"/>
      <c r="DHL34" s="251"/>
      <c r="DHM34" s="251"/>
      <c r="DHN34" s="250"/>
      <c r="DHO34" s="251"/>
      <c r="DHP34" s="251"/>
      <c r="DHQ34" s="251"/>
      <c r="DHR34" s="251"/>
      <c r="DHS34" s="250"/>
      <c r="DHT34" s="251"/>
      <c r="DHU34" s="251"/>
      <c r="DHV34" s="251"/>
      <c r="DHW34" s="251"/>
      <c r="DHX34" s="250"/>
      <c r="DHY34" s="251"/>
      <c r="DHZ34" s="251"/>
      <c r="DIA34" s="251"/>
      <c r="DIB34" s="251"/>
      <c r="DIC34" s="250"/>
      <c r="DID34" s="251"/>
      <c r="DIE34" s="251"/>
      <c r="DIF34" s="251"/>
      <c r="DIG34" s="251"/>
      <c r="DIH34" s="250"/>
      <c r="DII34" s="251"/>
      <c r="DIJ34" s="251"/>
      <c r="DIK34" s="251"/>
      <c r="DIL34" s="251"/>
      <c r="DIM34" s="250"/>
      <c r="DIN34" s="251"/>
      <c r="DIO34" s="251"/>
      <c r="DIP34" s="251"/>
      <c r="DIQ34" s="251"/>
      <c r="DIR34" s="250"/>
      <c r="DIS34" s="251"/>
      <c r="DIT34" s="251"/>
      <c r="DIU34" s="251"/>
      <c r="DIV34" s="251"/>
      <c r="DIW34" s="250"/>
      <c r="DIX34" s="251"/>
      <c r="DIY34" s="251"/>
      <c r="DIZ34" s="251"/>
      <c r="DJA34" s="251"/>
      <c r="DJB34" s="250"/>
      <c r="DJC34" s="251"/>
      <c r="DJD34" s="251"/>
      <c r="DJE34" s="251"/>
      <c r="DJF34" s="251"/>
      <c r="DJG34" s="250"/>
      <c r="DJH34" s="251"/>
      <c r="DJI34" s="251"/>
      <c r="DJJ34" s="251"/>
      <c r="DJK34" s="251"/>
      <c r="DJL34" s="250"/>
      <c r="DJM34" s="251"/>
      <c r="DJN34" s="251"/>
      <c r="DJO34" s="251"/>
      <c r="DJP34" s="251"/>
      <c r="DJQ34" s="250"/>
      <c r="DJR34" s="251"/>
      <c r="DJS34" s="251"/>
      <c r="DJT34" s="251"/>
      <c r="DJU34" s="251"/>
      <c r="DJV34" s="250"/>
      <c r="DJW34" s="251"/>
      <c r="DJX34" s="251"/>
      <c r="DJY34" s="251"/>
      <c r="DJZ34" s="251"/>
      <c r="DKA34" s="250"/>
      <c r="DKB34" s="251"/>
      <c r="DKC34" s="251"/>
      <c r="DKD34" s="251"/>
      <c r="DKE34" s="251"/>
      <c r="DKF34" s="250"/>
      <c r="DKG34" s="251"/>
      <c r="DKH34" s="251"/>
      <c r="DKI34" s="251"/>
      <c r="DKJ34" s="251"/>
      <c r="DKK34" s="250"/>
      <c r="DKL34" s="251"/>
      <c r="DKM34" s="251"/>
      <c r="DKN34" s="251"/>
      <c r="DKO34" s="251"/>
      <c r="DKP34" s="250"/>
      <c r="DKQ34" s="251"/>
      <c r="DKR34" s="251"/>
      <c r="DKS34" s="251"/>
      <c r="DKT34" s="251"/>
      <c r="DKU34" s="250"/>
      <c r="DKV34" s="251"/>
      <c r="DKW34" s="251"/>
      <c r="DKX34" s="251"/>
      <c r="DKY34" s="251"/>
      <c r="DKZ34" s="250"/>
      <c r="DLA34" s="251"/>
      <c r="DLB34" s="251"/>
      <c r="DLC34" s="251"/>
      <c r="DLD34" s="251"/>
      <c r="DLE34" s="250"/>
      <c r="DLF34" s="251"/>
      <c r="DLG34" s="251"/>
      <c r="DLH34" s="251"/>
      <c r="DLI34" s="251"/>
      <c r="DLJ34" s="250"/>
      <c r="DLK34" s="251"/>
      <c r="DLL34" s="251"/>
      <c r="DLM34" s="251"/>
      <c r="DLN34" s="251"/>
      <c r="DLO34" s="250"/>
      <c r="DLP34" s="251"/>
      <c r="DLQ34" s="251"/>
      <c r="DLR34" s="251"/>
      <c r="DLS34" s="251"/>
      <c r="DLT34" s="250"/>
      <c r="DLU34" s="251"/>
      <c r="DLV34" s="251"/>
      <c r="DLW34" s="251"/>
      <c r="DLX34" s="251"/>
      <c r="DLY34" s="250"/>
      <c r="DLZ34" s="251"/>
      <c r="DMA34" s="251"/>
      <c r="DMB34" s="251"/>
      <c r="DMC34" s="251"/>
      <c r="DMD34" s="250"/>
      <c r="DME34" s="251"/>
      <c r="DMF34" s="251"/>
      <c r="DMG34" s="251"/>
      <c r="DMH34" s="251"/>
      <c r="DMI34" s="250"/>
      <c r="DMJ34" s="251"/>
      <c r="DMK34" s="251"/>
      <c r="DML34" s="251"/>
      <c r="DMM34" s="251"/>
      <c r="DMN34" s="250"/>
      <c r="DMO34" s="251"/>
      <c r="DMP34" s="251"/>
      <c r="DMQ34" s="251"/>
      <c r="DMR34" s="251"/>
      <c r="DMS34" s="250"/>
      <c r="DMT34" s="251"/>
      <c r="DMU34" s="251"/>
      <c r="DMV34" s="251"/>
      <c r="DMW34" s="251"/>
      <c r="DMX34" s="250"/>
      <c r="DMY34" s="251"/>
      <c r="DMZ34" s="251"/>
      <c r="DNA34" s="251"/>
      <c r="DNB34" s="251"/>
      <c r="DNC34" s="250"/>
      <c r="DND34" s="251"/>
      <c r="DNE34" s="251"/>
      <c r="DNF34" s="251"/>
      <c r="DNG34" s="251"/>
      <c r="DNH34" s="250"/>
      <c r="DNI34" s="251"/>
      <c r="DNJ34" s="251"/>
      <c r="DNK34" s="251"/>
      <c r="DNL34" s="251"/>
      <c r="DNM34" s="250"/>
      <c r="DNN34" s="251"/>
      <c r="DNO34" s="251"/>
      <c r="DNP34" s="251"/>
      <c r="DNQ34" s="251"/>
      <c r="DNR34" s="250"/>
      <c r="DNS34" s="251"/>
      <c r="DNT34" s="251"/>
      <c r="DNU34" s="251"/>
      <c r="DNV34" s="251"/>
      <c r="DNW34" s="250"/>
      <c r="DNX34" s="251"/>
      <c r="DNY34" s="251"/>
      <c r="DNZ34" s="251"/>
      <c r="DOA34" s="251"/>
      <c r="DOB34" s="250"/>
      <c r="DOC34" s="251"/>
      <c r="DOD34" s="251"/>
      <c r="DOE34" s="251"/>
      <c r="DOF34" s="251"/>
      <c r="DOG34" s="250"/>
      <c r="DOH34" s="251"/>
      <c r="DOI34" s="251"/>
      <c r="DOJ34" s="251"/>
      <c r="DOK34" s="251"/>
      <c r="DOL34" s="250"/>
      <c r="DOM34" s="251"/>
      <c r="DON34" s="251"/>
      <c r="DOO34" s="251"/>
      <c r="DOP34" s="251"/>
      <c r="DOQ34" s="250"/>
      <c r="DOR34" s="251"/>
      <c r="DOS34" s="251"/>
      <c r="DOT34" s="251"/>
      <c r="DOU34" s="251"/>
      <c r="DOV34" s="250"/>
      <c r="DOW34" s="251"/>
      <c r="DOX34" s="251"/>
      <c r="DOY34" s="251"/>
      <c r="DOZ34" s="251"/>
      <c r="DPA34" s="250"/>
      <c r="DPB34" s="251"/>
      <c r="DPC34" s="251"/>
      <c r="DPD34" s="251"/>
      <c r="DPE34" s="251"/>
      <c r="DPF34" s="250"/>
      <c r="DPG34" s="251"/>
      <c r="DPH34" s="251"/>
      <c r="DPI34" s="251"/>
      <c r="DPJ34" s="251"/>
      <c r="DPK34" s="250"/>
      <c r="DPL34" s="251"/>
      <c r="DPM34" s="251"/>
      <c r="DPN34" s="251"/>
      <c r="DPO34" s="251"/>
      <c r="DPP34" s="250"/>
      <c r="DPQ34" s="251"/>
      <c r="DPR34" s="251"/>
      <c r="DPS34" s="251"/>
      <c r="DPT34" s="251"/>
      <c r="DPU34" s="250"/>
      <c r="DPV34" s="251"/>
      <c r="DPW34" s="251"/>
      <c r="DPX34" s="251"/>
      <c r="DPY34" s="251"/>
      <c r="DPZ34" s="250"/>
      <c r="DQA34" s="251"/>
      <c r="DQB34" s="251"/>
      <c r="DQC34" s="251"/>
      <c r="DQD34" s="251"/>
      <c r="DQE34" s="250"/>
      <c r="DQF34" s="251"/>
      <c r="DQG34" s="251"/>
      <c r="DQH34" s="251"/>
      <c r="DQI34" s="251"/>
      <c r="DQJ34" s="250"/>
      <c r="DQK34" s="251"/>
      <c r="DQL34" s="251"/>
      <c r="DQM34" s="251"/>
      <c r="DQN34" s="251"/>
      <c r="DQO34" s="250"/>
      <c r="DQP34" s="251"/>
      <c r="DQQ34" s="251"/>
      <c r="DQR34" s="251"/>
      <c r="DQS34" s="251"/>
      <c r="DQT34" s="250"/>
      <c r="DQU34" s="251"/>
      <c r="DQV34" s="251"/>
      <c r="DQW34" s="251"/>
      <c r="DQX34" s="251"/>
      <c r="DQY34" s="250"/>
      <c r="DQZ34" s="251"/>
      <c r="DRA34" s="251"/>
      <c r="DRB34" s="251"/>
      <c r="DRC34" s="251"/>
      <c r="DRD34" s="250"/>
      <c r="DRE34" s="251"/>
      <c r="DRF34" s="251"/>
      <c r="DRG34" s="251"/>
      <c r="DRH34" s="251"/>
      <c r="DRI34" s="250"/>
      <c r="DRJ34" s="251"/>
      <c r="DRK34" s="251"/>
      <c r="DRL34" s="251"/>
      <c r="DRM34" s="251"/>
      <c r="DRN34" s="250"/>
      <c r="DRO34" s="251"/>
      <c r="DRP34" s="251"/>
      <c r="DRQ34" s="251"/>
      <c r="DRR34" s="251"/>
      <c r="DRS34" s="250"/>
      <c r="DRT34" s="251"/>
      <c r="DRU34" s="251"/>
      <c r="DRV34" s="251"/>
      <c r="DRW34" s="251"/>
      <c r="DRX34" s="250"/>
      <c r="DRY34" s="251"/>
      <c r="DRZ34" s="251"/>
      <c r="DSA34" s="251"/>
      <c r="DSB34" s="251"/>
      <c r="DSC34" s="250"/>
      <c r="DSD34" s="251"/>
      <c r="DSE34" s="251"/>
      <c r="DSF34" s="251"/>
      <c r="DSG34" s="251"/>
      <c r="DSH34" s="250"/>
      <c r="DSI34" s="251"/>
      <c r="DSJ34" s="251"/>
      <c r="DSK34" s="251"/>
      <c r="DSL34" s="251"/>
      <c r="DSM34" s="250"/>
      <c r="DSN34" s="251"/>
      <c r="DSO34" s="251"/>
      <c r="DSP34" s="251"/>
      <c r="DSQ34" s="251"/>
      <c r="DSR34" s="250"/>
      <c r="DSS34" s="251"/>
      <c r="DST34" s="251"/>
      <c r="DSU34" s="251"/>
      <c r="DSV34" s="251"/>
      <c r="DSW34" s="250"/>
      <c r="DSX34" s="251"/>
      <c r="DSY34" s="251"/>
      <c r="DSZ34" s="251"/>
      <c r="DTA34" s="251"/>
      <c r="DTB34" s="250"/>
      <c r="DTC34" s="251"/>
      <c r="DTD34" s="251"/>
      <c r="DTE34" s="251"/>
      <c r="DTF34" s="251"/>
      <c r="DTG34" s="250"/>
      <c r="DTH34" s="251"/>
      <c r="DTI34" s="251"/>
      <c r="DTJ34" s="251"/>
      <c r="DTK34" s="251"/>
      <c r="DTL34" s="250"/>
      <c r="DTM34" s="251"/>
      <c r="DTN34" s="251"/>
      <c r="DTO34" s="251"/>
      <c r="DTP34" s="251"/>
      <c r="DTQ34" s="250"/>
      <c r="DTR34" s="251"/>
      <c r="DTS34" s="251"/>
      <c r="DTT34" s="251"/>
      <c r="DTU34" s="251"/>
      <c r="DTV34" s="250"/>
      <c r="DTW34" s="251"/>
      <c r="DTX34" s="251"/>
      <c r="DTY34" s="251"/>
      <c r="DTZ34" s="251"/>
      <c r="DUA34" s="250"/>
      <c r="DUB34" s="251"/>
      <c r="DUC34" s="251"/>
      <c r="DUD34" s="251"/>
      <c r="DUE34" s="251"/>
      <c r="DUF34" s="250"/>
      <c r="DUG34" s="251"/>
      <c r="DUH34" s="251"/>
      <c r="DUI34" s="251"/>
      <c r="DUJ34" s="251"/>
      <c r="DUK34" s="250"/>
      <c r="DUL34" s="251"/>
      <c r="DUM34" s="251"/>
      <c r="DUN34" s="251"/>
      <c r="DUO34" s="251"/>
      <c r="DUP34" s="250"/>
      <c r="DUQ34" s="251"/>
      <c r="DUR34" s="251"/>
      <c r="DUS34" s="251"/>
      <c r="DUT34" s="251"/>
      <c r="DUU34" s="250"/>
      <c r="DUV34" s="251"/>
      <c r="DUW34" s="251"/>
      <c r="DUX34" s="251"/>
      <c r="DUY34" s="251"/>
      <c r="DUZ34" s="250"/>
      <c r="DVA34" s="251"/>
      <c r="DVB34" s="251"/>
      <c r="DVC34" s="251"/>
      <c r="DVD34" s="251"/>
      <c r="DVE34" s="250"/>
      <c r="DVF34" s="251"/>
      <c r="DVG34" s="251"/>
      <c r="DVH34" s="251"/>
      <c r="DVI34" s="251"/>
      <c r="DVJ34" s="250"/>
      <c r="DVK34" s="251"/>
      <c r="DVL34" s="251"/>
      <c r="DVM34" s="251"/>
      <c r="DVN34" s="251"/>
      <c r="DVO34" s="250"/>
      <c r="DVP34" s="251"/>
      <c r="DVQ34" s="251"/>
      <c r="DVR34" s="251"/>
      <c r="DVS34" s="251"/>
      <c r="DVT34" s="250"/>
      <c r="DVU34" s="251"/>
      <c r="DVV34" s="251"/>
      <c r="DVW34" s="251"/>
      <c r="DVX34" s="251"/>
      <c r="DVY34" s="250"/>
      <c r="DVZ34" s="251"/>
      <c r="DWA34" s="251"/>
      <c r="DWB34" s="251"/>
      <c r="DWC34" s="251"/>
      <c r="DWD34" s="250"/>
      <c r="DWE34" s="251"/>
      <c r="DWF34" s="251"/>
      <c r="DWG34" s="251"/>
      <c r="DWH34" s="251"/>
      <c r="DWI34" s="250"/>
      <c r="DWJ34" s="251"/>
      <c r="DWK34" s="251"/>
      <c r="DWL34" s="251"/>
      <c r="DWM34" s="251"/>
      <c r="DWN34" s="250"/>
      <c r="DWO34" s="251"/>
      <c r="DWP34" s="251"/>
      <c r="DWQ34" s="251"/>
      <c r="DWR34" s="251"/>
      <c r="DWS34" s="250"/>
      <c r="DWT34" s="251"/>
      <c r="DWU34" s="251"/>
      <c r="DWV34" s="251"/>
      <c r="DWW34" s="251"/>
      <c r="DWX34" s="250"/>
      <c r="DWY34" s="251"/>
      <c r="DWZ34" s="251"/>
      <c r="DXA34" s="251"/>
      <c r="DXB34" s="251"/>
      <c r="DXC34" s="250"/>
      <c r="DXD34" s="251"/>
      <c r="DXE34" s="251"/>
      <c r="DXF34" s="251"/>
      <c r="DXG34" s="251"/>
      <c r="DXH34" s="250"/>
      <c r="DXI34" s="251"/>
      <c r="DXJ34" s="251"/>
      <c r="DXK34" s="251"/>
      <c r="DXL34" s="251"/>
      <c r="DXM34" s="250"/>
      <c r="DXN34" s="251"/>
      <c r="DXO34" s="251"/>
      <c r="DXP34" s="251"/>
      <c r="DXQ34" s="251"/>
      <c r="DXR34" s="250"/>
      <c r="DXS34" s="251"/>
      <c r="DXT34" s="251"/>
      <c r="DXU34" s="251"/>
      <c r="DXV34" s="251"/>
      <c r="DXW34" s="250"/>
      <c r="DXX34" s="251"/>
      <c r="DXY34" s="251"/>
      <c r="DXZ34" s="251"/>
      <c r="DYA34" s="251"/>
      <c r="DYB34" s="250"/>
      <c r="DYC34" s="251"/>
      <c r="DYD34" s="251"/>
      <c r="DYE34" s="251"/>
      <c r="DYF34" s="251"/>
      <c r="DYG34" s="250"/>
      <c r="DYH34" s="251"/>
      <c r="DYI34" s="251"/>
      <c r="DYJ34" s="251"/>
      <c r="DYK34" s="251"/>
      <c r="DYL34" s="250"/>
      <c r="DYM34" s="251"/>
      <c r="DYN34" s="251"/>
      <c r="DYO34" s="251"/>
      <c r="DYP34" s="251"/>
      <c r="DYQ34" s="250"/>
      <c r="DYR34" s="251"/>
      <c r="DYS34" s="251"/>
      <c r="DYT34" s="251"/>
      <c r="DYU34" s="251"/>
      <c r="DYV34" s="250"/>
      <c r="DYW34" s="251"/>
      <c r="DYX34" s="251"/>
      <c r="DYY34" s="251"/>
      <c r="DYZ34" s="251"/>
      <c r="DZA34" s="250"/>
      <c r="DZB34" s="251"/>
      <c r="DZC34" s="251"/>
      <c r="DZD34" s="251"/>
      <c r="DZE34" s="251"/>
      <c r="DZF34" s="250"/>
      <c r="DZG34" s="251"/>
      <c r="DZH34" s="251"/>
      <c r="DZI34" s="251"/>
      <c r="DZJ34" s="251"/>
      <c r="DZK34" s="250"/>
      <c r="DZL34" s="251"/>
      <c r="DZM34" s="251"/>
      <c r="DZN34" s="251"/>
      <c r="DZO34" s="251"/>
      <c r="DZP34" s="250"/>
      <c r="DZQ34" s="251"/>
      <c r="DZR34" s="251"/>
      <c r="DZS34" s="251"/>
      <c r="DZT34" s="251"/>
      <c r="DZU34" s="250"/>
      <c r="DZV34" s="251"/>
      <c r="DZW34" s="251"/>
      <c r="DZX34" s="251"/>
      <c r="DZY34" s="251"/>
      <c r="DZZ34" s="250"/>
      <c r="EAA34" s="251"/>
      <c r="EAB34" s="251"/>
      <c r="EAC34" s="251"/>
      <c r="EAD34" s="251"/>
      <c r="EAE34" s="250"/>
      <c r="EAF34" s="251"/>
      <c r="EAG34" s="251"/>
      <c r="EAH34" s="251"/>
      <c r="EAI34" s="251"/>
      <c r="EAJ34" s="250"/>
      <c r="EAK34" s="251"/>
      <c r="EAL34" s="251"/>
      <c r="EAM34" s="251"/>
      <c r="EAN34" s="251"/>
      <c r="EAO34" s="250"/>
      <c r="EAP34" s="251"/>
      <c r="EAQ34" s="251"/>
      <c r="EAR34" s="251"/>
      <c r="EAS34" s="251"/>
      <c r="EAT34" s="250"/>
      <c r="EAU34" s="251"/>
      <c r="EAV34" s="251"/>
      <c r="EAW34" s="251"/>
      <c r="EAX34" s="251"/>
      <c r="EAY34" s="250"/>
      <c r="EAZ34" s="251"/>
      <c r="EBA34" s="251"/>
      <c r="EBB34" s="251"/>
      <c r="EBC34" s="251"/>
      <c r="EBD34" s="250"/>
      <c r="EBE34" s="251"/>
      <c r="EBF34" s="251"/>
      <c r="EBG34" s="251"/>
      <c r="EBH34" s="251"/>
      <c r="EBI34" s="250"/>
      <c r="EBJ34" s="251"/>
      <c r="EBK34" s="251"/>
      <c r="EBL34" s="251"/>
      <c r="EBM34" s="251"/>
      <c r="EBN34" s="250"/>
      <c r="EBO34" s="251"/>
      <c r="EBP34" s="251"/>
      <c r="EBQ34" s="251"/>
      <c r="EBR34" s="251"/>
      <c r="EBS34" s="250"/>
      <c r="EBT34" s="251"/>
      <c r="EBU34" s="251"/>
      <c r="EBV34" s="251"/>
      <c r="EBW34" s="251"/>
      <c r="EBX34" s="250"/>
      <c r="EBY34" s="251"/>
      <c r="EBZ34" s="251"/>
      <c r="ECA34" s="251"/>
      <c r="ECB34" s="251"/>
      <c r="ECC34" s="250"/>
      <c r="ECD34" s="251"/>
      <c r="ECE34" s="251"/>
      <c r="ECF34" s="251"/>
      <c r="ECG34" s="251"/>
      <c r="ECH34" s="250"/>
      <c r="ECI34" s="251"/>
      <c r="ECJ34" s="251"/>
      <c r="ECK34" s="251"/>
      <c r="ECL34" s="251"/>
      <c r="ECM34" s="250"/>
      <c r="ECN34" s="251"/>
      <c r="ECO34" s="251"/>
      <c r="ECP34" s="251"/>
      <c r="ECQ34" s="251"/>
      <c r="ECR34" s="250"/>
      <c r="ECS34" s="251"/>
      <c r="ECT34" s="251"/>
      <c r="ECU34" s="251"/>
      <c r="ECV34" s="251"/>
      <c r="ECW34" s="250"/>
      <c r="ECX34" s="251"/>
      <c r="ECY34" s="251"/>
      <c r="ECZ34" s="251"/>
      <c r="EDA34" s="251"/>
      <c r="EDB34" s="250"/>
      <c r="EDC34" s="251"/>
      <c r="EDD34" s="251"/>
      <c r="EDE34" s="251"/>
      <c r="EDF34" s="251"/>
      <c r="EDG34" s="250"/>
      <c r="EDH34" s="251"/>
      <c r="EDI34" s="251"/>
      <c r="EDJ34" s="251"/>
      <c r="EDK34" s="251"/>
      <c r="EDL34" s="250"/>
      <c r="EDM34" s="251"/>
      <c r="EDN34" s="251"/>
      <c r="EDO34" s="251"/>
      <c r="EDP34" s="251"/>
      <c r="EDQ34" s="250"/>
      <c r="EDR34" s="251"/>
      <c r="EDS34" s="251"/>
      <c r="EDT34" s="251"/>
      <c r="EDU34" s="251"/>
      <c r="EDV34" s="250"/>
      <c r="EDW34" s="251"/>
      <c r="EDX34" s="251"/>
      <c r="EDY34" s="251"/>
      <c r="EDZ34" s="251"/>
      <c r="EEA34" s="250"/>
      <c r="EEB34" s="251"/>
      <c r="EEC34" s="251"/>
      <c r="EED34" s="251"/>
      <c r="EEE34" s="251"/>
      <c r="EEF34" s="250"/>
      <c r="EEG34" s="251"/>
      <c r="EEH34" s="251"/>
      <c r="EEI34" s="251"/>
      <c r="EEJ34" s="251"/>
      <c r="EEK34" s="250"/>
      <c r="EEL34" s="251"/>
      <c r="EEM34" s="251"/>
      <c r="EEN34" s="251"/>
      <c r="EEO34" s="251"/>
      <c r="EEP34" s="250"/>
      <c r="EEQ34" s="251"/>
      <c r="EER34" s="251"/>
      <c r="EES34" s="251"/>
      <c r="EET34" s="251"/>
      <c r="EEU34" s="250"/>
      <c r="EEV34" s="251"/>
      <c r="EEW34" s="251"/>
      <c r="EEX34" s="251"/>
      <c r="EEY34" s="251"/>
      <c r="EEZ34" s="250"/>
      <c r="EFA34" s="251"/>
      <c r="EFB34" s="251"/>
      <c r="EFC34" s="251"/>
      <c r="EFD34" s="251"/>
      <c r="EFE34" s="250"/>
      <c r="EFF34" s="251"/>
      <c r="EFG34" s="251"/>
      <c r="EFH34" s="251"/>
      <c r="EFI34" s="251"/>
      <c r="EFJ34" s="250"/>
      <c r="EFK34" s="251"/>
      <c r="EFL34" s="251"/>
      <c r="EFM34" s="251"/>
      <c r="EFN34" s="251"/>
      <c r="EFO34" s="250"/>
      <c r="EFP34" s="251"/>
      <c r="EFQ34" s="251"/>
      <c r="EFR34" s="251"/>
      <c r="EFS34" s="251"/>
      <c r="EFT34" s="250"/>
      <c r="EFU34" s="251"/>
      <c r="EFV34" s="251"/>
      <c r="EFW34" s="251"/>
      <c r="EFX34" s="251"/>
      <c r="EFY34" s="250"/>
      <c r="EFZ34" s="251"/>
      <c r="EGA34" s="251"/>
      <c r="EGB34" s="251"/>
      <c r="EGC34" s="251"/>
      <c r="EGD34" s="250"/>
      <c r="EGE34" s="251"/>
      <c r="EGF34" s="251"/>
      <c r="EGG34" s="251"/>
      <c r="EGH34" s="251"/>
      <c r="EGI34" s="250"/>
      <c r="EGJ34" s="251"/>
      <c r="EGK34" s="251"/>
      <c r="EGL34" s="251"/>
      <c r="EGM34" s="251"/>
      <c r="EGN34" s="250"/>
      <c r="EGO34" s="251"/>
      <c r="EGP34" s="251"/>
      <c r="EGQ34" s="251"/>
      <c r="EGR34" s="251"/>
      <c r="EGS34" s="250"/>
      <c r="EGT34" s="251"/>
      <c r="EGU34" s="251"/>
      <c r="EGV34" s="251"/>
      <c r="EGW34" s="251"/>
      <c r="EGX34" s="250"/>
      <c r="EGY34" s="251"/>
      <c r="EGZ34" s="251"/>
      <c r="EHA34" s="251"/>
      <c r="EHB34" s="251"/>
      <c r="EHC34" s="250"/>
      <c r="EHD34" s="251"/>
      <c r="EHE34" s="251"/>
      <c r="EHF34" s="251"/>
      <c r="EHG34" s="251"/>
      <c r="EHH34" s="250"/>
      <c r="EHI34" s="251"/>
      <c r="EHJ34" s="251"/>
      <c r="EHK34" s="251"/>
      <c r="EHL34" s="251"/>
      <c r="EHM34" s="250"/>
      <c r="EHN34" s="251"/>
      <c r="EHO34" s="251"/>
      <c r="EHP34" s="251"/>
      <c r="EHQ34" s="251"/>
      <c r="EHR34" s="250"/>
      <c r="EHS34" s="251"/>
      <c r="EHT34" s="251"/>
      <c r="EHU34" s="251"/>
      <c r="EHV34" s="251"/>
      <c r="EHW34" s="250"/>
      <c r="EHX34" s="251"/>
      <c r="EHY34" s="251"/>
      <c r="EHZ34" s="251"/>
      <c r="EIA34" s="251"/>
      <c r="EIB34" s="250"/>
      <c r="EIC34" s="251"/>
      <c r="EID34" s="251"/>
      <c r="EIE34" s="251"/>
      <c r="EIF34" s="251"/>
      <c r="EIG34" s="250"/>
      <c r="EIH34" s="251"/>
      <c r="EII34" s="251"/>
      <c r="EIJ34" s="251"/>
      <c r="EIK34" s="251"/>
      <c r="EIL34" s="250"/>
      <c r="EIM34" s="251"/>
      <c r="EIN34" s="251"/>
      <c r="EIO34" s="251"/>
      <c r="EIP34" s="251"/>
      <c r="EIQ34" s="250"/>
      <c r="EIR34" s="251"/>
      <c r="EIS34" s="251"/>
      <c r="EIT34" s="251"/>
      <c r="EIU34" s="251"/>
      <c r="EIV34" s="250"/>
      <c r="EIW34" s="251"/>
      <c r="EIX34" s="251"/>
      <c r="EIY34" s="251"/>
      <c r="EIZ34" s="251"/>
      <c r="EJA34" s="250"/>
      <c r="EJB34" s="251"/>
      <c r="EJC34" s="251"/>
      <c r="EJD34" s="251"/>
      <c r="EJE34" s="251"/>
      <c r="EJF34" s="250"/>
      <c r="EJG34" s="251"/>
      <c r="EJH34" s="251"/>
      <c r="EJI34" s="251"/>
      <c r="EJJ34" s="251"/>
      <c r="EJK34" s="250"/>
      <c r="EJL34" s="251"/>
      <c r="EJM34" s="251"/>
      <c r="EJN34" s="251"/>
      <c r="EJO34" s="251"/>
      <c r="EJP34" s="250"/>
      <c r="EJQ34" s="251"/>
      <c r="EJR34" s="251"/>
      <c r="EJS34" s="251"/>
      <c r="EJT34" s="251"/>
      <c r="EJU34" s="250"/>
      <c r="EJV34" s="251"/>
      <c r="EJW34" s="251"/>
      <c r="EJX34" s="251"/>
      <c r="EJY34" s="251"/>
      <c r="EJZ34" s="250"/>
      <c r="EKA34" s="251"/>
      <c r="EKB34" s="251"/>
      <c r="EKC34" s="251"/>
      <c r="EKD34" s="251"/>
      <c r="EKE34" s="250"/>
      <c r="EKF34" s="251"/>
      <c r="EKG34" s="251"/>
      <c r="EKH34" s="251"/>
      <c r="EKI34" s="251"/>
      <c r="EKJ34" s="250"/>
      <c r="EKK34" s="251"/>
      <c r="EKL34" s="251"/>
      <c r="EKM34" s="251"/>
      <c r="EKN34" s="251"/>
      <c r="EKO34" s="250"/>
      <c r="EKP34" s="251"/>
      <c r="EKQ34" s="251"/>
      <c r="EKR34" s="251"/>
      <c r="EKS34" s="251"/>
      <c r="EKT34" s="250"/>
      <c r="EKU34" s="251"/>
      <c r="EKV34" s="251"/>
      <c r="EKW34" s="251"/>
      <c r="EKX34" s="251"/>
      <c r="EKY34" s="250"/>
      <c r="EKZ34" s="251"/>
      <c r="ELA34" s="251"/>
      <c r="ELB34" s="251"/>
      <c r="ELC34" s="251"/>
      <c r="ELD34" s="250"/>
      <c r="ELE34" s="251"/>
      <c r="ELF34" s="251"/>
      <c r="ELG34" s="251"/>
      <c r="ELH34" s="251"/>
      <c r="ELI34" s="250"/>
      <c r="ELJ34" s="251"/>
      <c r="ELK34" s="251"/>
      <c r="ELL34" s="251"/>
      <c r="ELM34" s="251"/>
      <c r="ELN34" s="250"/>
      <c r="ELO34" s="251"/>
      <c r="ELP34" s="251"/>
      <c r="ELQ34" s="251"/>
      <c r="ELR34" s="251"/>
      <c r="ELS34" s="250"/>
      <c r="ELT34" s="251"/>
      <c r="ELU34" s="251"/>
      <c r="ELV34" s="251"/>
      <c r="ELW34" s="251"/>
      <c r="ELX34" s="250"/>
      <c r="ELY34" s="251"/>
      <c r="ELZ34" s="251"/>
      <c r="EMA34" s="251"/>
      <c r="EMB34" s="251"/>
      <c r="EMC34" s="250"/>
      <c r="EMD34" s="251"/>
      <c r="EME34" s="251"/>
      <c r="EMF34" s="251"/>
      <c r="EMG34" s="251"/>
      <c r="EMH34" s="250"/>
      <c r="EMI34" s="251"/>
      <c r="EMJ34" s="251"/>
      <c r="EMK34" s="251"/>
      <c r="EML34" s="251"/>
      <c r="EMM34" s="250"/>
      <c r="EMN34" s="251"/>
      <c r="EMO34" s="251"/>
      <c r="EMP34" s="251"/>
      <c r="EMQ34" s="251"/>
      <c r="EMR34" s="250"/>
      <c r="EMS34" s="251"/>
      <c r="EMT34" s="251"/>
      <c r="EMU34" s="251"/>
      <c r="EMV34" s="251"/>
      <c r="EMW34" s="250"/>
      <c r="EMX34" s="251"/>
      <c r="EMY34" s="251"/>
      <c r="EMZ34" s="251"/>
      <c r="ENA34" s="251"/>
      <c r="ENB34" s="250"/>
      <c r="ENC34" s="251"/>
      <c r="END34" s="251"/>
      <c r="ENE34" s="251"/>
      <c r="ENF34" s="251"/>
      <c r="ENG34" s="250"/>
      <c r="ENH34" s="251"/>
      <c r="ENI34" s="251"/>
      <c r="ENJ34" s="251"/>
      <c r="ENK34" s="251"/>
      <c r="ENL34" s="250"/>
      <c r="ENM34" s="251"/>
      <c r="ENN34" s="251"/>
      <c r="ENO34" s="251"/>
      <c r="ENP34" s="251"/>
      <c r="ENQ34" s="250"/>
      <c r="ENR34" s="251"/>
      <c r="ENS34" s="251"/>
      <c r="ENT34" s="251"/>
      <c r="ENU34" s="251"/>
      <c r="ENV34" s="250"/>
      <c r="ENW34" s="251"/>
      <c r="ENX34" s="251"/>
      <c r="ENY34" s="251"/>
      <c r="ENZ34" s="251"/>
      <c r="EOA34" s="250"/>
      <c r="EOB34" s="251"/>
      <c r="EOC34" s="251"/>
      <c r="EOD34" s="251"/>
      <c r="EOE34" s="251"/>
      <c r="EOF34" s="250"/>
      <c r="EOG34" s="251"/>
      <c r="EOH34" s="251"/>
      <c r="EOI34" s="251"/>
      <c r="EOJ34" s="251"/>
      <c r="EOK34" s="250"/>
      <c r="EOL34" s="251"/>
      <c r="EOM34" s="251"/>
      <c r="EON34" s="251"/>
      <c r="EOO34" s="251"/>
      <c r="EOP34" s="250"/>
      <c r="EOQ34" s="251"/>
      <c r="EOR34" s="251"/>
      <c r="EOS34" s="251"/>
      <c r="EOT34" s="251"/>
      <c r="EOU34" s="250"/>
      <c r="EOV34" s="251"/>
      <c r="EOW34" s="251"/>
      <c r="EOX34" s="251"/>
      <c r="EOY34" s="251"/>
      <c r="EOZ34" s="250"/>
      <c r="EPA34" s="251"/>
      <c r="EPB34" s="251"/>
      <c r="EPC34" s="251"/>
      <c r="EPD34" s="251"/>
      <c r="EPE34" s="250"/>
      <c r="EPF34" s="251"/>
      <c r="EPG34" s="251"/>
      <c r="EPH34" s="251"/>
      <c r="EPI34" s="251"/>
      <c r="EPJ34" s="250"/>
      <c r="EPK34" s="251"/>
      <c r="EPL34" s="251"/>
      <c r="EPM34" s="251"/>
      <c r="EPN34" s="251"/>
      <c r="EPO34" s="250"/>
      <c r="EPP34" s="251"/>
      <c r="EPQ34" s="251"/>
      <c r="EPR34" s="251"/>
      <c r="EPS34" s="251"/>
      <c r="EPT34" s="250"/>
      <c r="EPU34" s="251"/>
      <c r="EPV34" s="251"/>
      <c r="EPW34" s="251"/>
      <c r="EPX34" s="251"/>
      <c r="EPY34" s="250"/>
      <c r="EPZ34" s="251"/>
      <c r="EQA34" s="251"/>
      <c r="EQB34" s="251"/>
      <c r="EQC34" s="251"/>
      <c r="EQD34" s="250"/>
      <c r="EQE34" s="251"/>
      <c r="EQF34" s="251"/>
      <c r="EQG34" s="251"/>
      <c r="EQH34" s="251"/>
      <c r="EQI34" s="250"/>
      <c r="EQJ34" s="251"/>
      <c r="EQK34" s="251"/>
      <c r="EQL34" s="251"/>
      <c r="EQM34" s="251"/>
      <c r="EQN34" s="250"/>
      <c r="EQO34" s="251"/>
      <c r="EQP34" s="251"/>
      <c r="EQQ34" s="251"/>
      <c r="EQR34" s="251"/>
      <c r="EQS34" s="250"/>
      <c r="EQT34" s="251"/>
      <c r="EQU34" s="251"/>
      <c r="EQV34" s="251"/>
      <c r="EQW34" s="251"/>
      <c r="EQX34" s="250"/>
      <c r="EQY34" s="251"/>
      <c r="EQZ34" s="251"/>
      <c r="ERA34" s="251"/>
      <c r="ERB34" s="251"/>
      <c r="ERC34" s="250"/>
      <c r="ERD34" s="251"/>
      <c r="ERE34" s="251"/>
      <c r="ERF34" s="251"/>
      <c r="ERG34" s="251"/>
      <c r="ERH34" s="250"/>
      <c r="ERI34" s="251"/>
      <c r="ERJ34" s="251"/>
      <c r="ERK34" s="251"/>
      <c r="ERL34" s="251"/>
      <c r="ERM34" s="250"/>
      <c r="ERN34" s="251"/>
      <c r="ERO34" s="251"/>
      <c r="ERP34" s="251"/>
      <c r="ERQ34" s="251"/>
      <c r="ERR34" s="250"/>
      <c r="ERS34" s="251"/>
      <c r="ERT34" s="251"/>
      <c r="ERU34" s="251"/>
      <c r="ERV34" s="251"/>
      <c r="ERW34" s="250"/>
      <c r="ERX34" s="251"/>
      <c r="ERY34" s="251"/>
      <c r="ERZ34" s="251"/>
      <c r="ESA34" s="251"/>
      <c r="ESB34" s="250"/>
      <c r="ESC34" s="251"/>
      <c r="ESD34" s="251"/>
      <c r="ESE34" s="251"/>
      <c r="ESF34" s="251"/>
      <c r="ESG34" s="250"/>
      <c r="ESH34" s="251"/>
      <c r="ESI34" s="251"/>
      <c r="ESJ34" s="251"/>
      <c r="ESK34" s="251"/>
      <c r="ESL34" s="250"/>
      <c r="ESM34" s="251"/>
      <c r="ESN34" s="251"/>
      <c r="ESO34" s="251"/>
      <c r="ESP34" s="251"/>
      <c r="ESQ34" s="250"/>
      <c r="ESR34" s="251"/>
      <c r="ESS34" s="251"/>
      <c r="EST34" s="251"/>
      <c r="ESU34" s="251"/>
      <c r="ESV34" s="250"/>
      <c r="ESW34" s="251"/>
      <c r="ESX34" s="251"/>
      <c r="ESY34" s="251"/>
      <c r="ESZ34" s="251"/>
      <c r="ETA34" s="250"/>
      <c r="ETB34" s="251"/>
      <c r="ETC34" s="251"/>
      <c r="ETD34" s="251"/>
      <c r="ETE34" s="251"/>
      <c r="ETF34" s="250"/>
      <c r="ETG34" s="251"/>
      <c r="ETH34" s="251"/>
      <c r="ETI34" s="251"/>
      <c r="ETJ34" s="251"/>
      <c r="ETK34" s="250"/>
      <c r="ETL34" s="251"/>
      <c r="ETM34" s="251"/>
      <c r="ETN34" s="251"/>
      <c r="ETO34" s="251"/>
      <c r="ETP34" s="250"/>
      <c r="ETQ34" s="251"/>
      <c r="ETR34" s="251"/>
      <c r="ETS34" s="251"/>
      <c r="ETT34" s="251"/>
      <c r="ETU34" s="250"/>
      <c r="ETV34" s="251"/>
      <c r="ETW34" s="251"/>
      <c r="ETX34" s="251"/>
      <c r="ETY34" s="251"/>
      <c r="ETZ34" s="250"/>
      <c r="EUA34" s="251"/>
      <c r="EUB34" s="251"/>
      <c r="EUC34" s="251"/>
      <c r="EUD34" s="251"/>
      <c r="EUE34" s="250"/>
      <c r="EUF34" s="251"/>
      <c r="EUG34" s="251"/>
      <c r="EUH34" s="251"/>
      <c r="EUI34" s="251"/>
      <c r="EUJ34" s="250"/>
      <c r="EUK34" s="251"/>
      <c r="EUL34" s="251"/>
      <c r="EUM34" s="251"/>
      <c r="EUN34" s="251"/>
      <c r="EUO34" s="250"/>
      <c r="EUP34" s="251"/>
      <c r="EUQ34" s="251"/>
      <c r="EUR34" s="251"/>
      <c r="EUS34" s="251"/>
      <c r="EUT34" s="250"/>
      <c r="EUU34" s="251"/>
      <c r="EUV34" s="251"/>
      <c r="EUW34" s="251"/>
      <c r="EUX34" s="251"/>
      <c r="EUY34" s="250"/>
      <c r="EUZ34" s="251"/>
      <c r="EVA34" s="251"/>
      <c r="EVB34" s="251"/>
      <c r="EVC34" s="251"/>
      <c r="EVD34" s="250"/>
      <c r="EVE34" s="251"/>
      <c r="EVF34" s="251"/>
      <c r="EVG34" s="251"/>
      <c r="EVH34" s="251"/>
      <c r="EVI34" s="250"/>
      <c r="EVJ34" s="251"/>
      <c r="EVK34" s="251"/>
      <c r="EVL34" s="251"/>
      <c r="EVM34" s="251"/>
      <c r="EVN34" s="250"/>
      <c r="EVO34" s="251"/>
      <c r="EVP34" s="251"/>
      <c r="EVQ34" s="251"/>
      <c r="EVR34" s="251"/>
      <c r="EVS34" s="250"/>
      <c r="EVT34" s="251"/>
      <c r="EVU34" s="251"/>
      <c r="EVV34" s="251"/>
      <c r="EVW34" s="251"/>
      <c r="EVX34" s="250"/>
      <c r="EVY34" s="251"/>
      <c r="EVZ34" s="251"/>
      <c r="EWA34" s="251"/>
      <c r="EWB34" s="251"/>
      <c r="EWC34" s="250"/>
      <c r="EWD34" s="251"/>
      <c r="EWE34" s="251"/>
      <c r="EWF34" s="251"/>
      <c r="EWG34" s="251"/>
      <c r="EWH34" s="250"/>
      <c r="EWI34" s="251"/>
      <c r="EWJ34" s="251"/>
      <c r="EWK34" s="251"/>
      <c r="EWL34" s="251"/>
      <c r="EWM34" s="250"/>
      <c r="EWN34" s="251"/>
      <c r="EWO34" s="251"/>
      <c r="EWP34" s="251"/>
      <c r="EWQ34" s="251"/>
      <c r="EWR34" s="250"/>
      <c r="EWS34" s="251"/>
      <c r="EWT34" s="251"/>
      <c r="EWU34" s="251"/>
      <c r="EWV34" s="251"/>
      <c r="EWW34" s="250"/>
      <c r="EWX34" s="251"/>
      <c r="EWY34" s="251"/>
      <c r="EWZ34" s="251"/>
      <c r="EXA34" s="251"/>
      <c r="EXB34" s="250"/>
      <c r="EXC34" s="251"/>
      <c r="EXD34" s="251"/>
      <c r="EXE34" s="251"/>
      <c r="EXF34" s="251"/>
      <c r="EXG34" s="250"/>
      <c r="EXH34" s="251"/>
      <c r="EXI34" s="251"/>
      <c r="EXJ34" s="251"/>
      <c r="EXK34" s="251"/>
      <c r="EXL34" s="250"/>
      <c r="EXM34" s="251"/>
      <c r="EXN34" s="251"/>
      <c r="EXO34" s="251"/>
      <c r="EXP34" s="251"/>
      <c r="EXQ34" s="250"/>
      <c r="EXR34" s="251"/>
      <c r="EXS34" s="251"/>
      <c r="EXT34" s="251"/>
      <c r="EXU34" s="251"/>
      <c r="EXV34" s="250"/>
      <c r="EXW34" s="251"/>
      <c r="EXX34" s="251"/>
      <c r="EXY34" s="251"/>
      <c r="EXZ34" s="251"/>
      <c r="EYA34" s="250"/>
      <c r="EYB34" s="251"/>
      <c r="EYC34" s="251"/>
      <c r="EYD34" s="251"/>
      <c r="EYE34" s="251"/>
      <c r="EYF34" s="250"/>
      <c r="EYG34" s="251"/>
      <c r="EYH34" s="251"/>
      <c r="EYI34" s="251"/>
      <c r="EYJ34" s="251"/>
      <c r="EYK34" s="250"/>
      <c r="EYL34" s="251"/>
      <c r="EYM34" s="251"/>
      <c r="EYN34" s="251"/>
      <c r="EYO34" s="251"/>
      <c r="EYP34" s="250"/>
      <c r="EYQ34" s="251"/>
      <c r="EYR34" s="251"/>
      <c r="EYS34" s="251"/>
      <c r="EYT34" s="251"/>
      <c r="EYU34" s="250"/>
      <c r="EYV34" s="251"/>
      <c r="EYW34" s="251"/>
      <c r="EYX34" s="251"/>
      <c r="EYY34" s="251"/>
      <c r="EYZ34" s="250"/>
      <c r="EZA34" s="251"/>
      <c r="EZB34" s="251"/>
      <c r="EZC34" s="251"/>
      <c r="EZD34" s="251"/>
      <c r="EZE34" s="250"/>
      <c r="EZF34" s="251"/>
      <c r="EZG34" s="251"/>
      <c r="EZH34" s="251"/>
      <c r="EZI34" s="251"/>
      <c r="EZJ34" s="250"/>
      <c r="EZK34" s="251"/>
      <c r="EZL34" s="251"/>
      <c r="EZM34" s="251"/>
      <c r="EZN34" s="251"/>
      <c r="EZO34" s="250"/>
      <c r="EZP34" s="251"/>
      <c r="EZQ34" s="251"/>
      <c r="EZR34" s="251"/>
      <c r="EZS34" s="251"/>
      <c r="EZT34" s="250"/>
      <c r="EZU34" s="251"/>
      <c r="EZV34" s="251"/>
      <c r="EZW34" s="251"/>
      <c r="EZX34" s="251"/>
      <c r="EZY34" s="250"/>
      <c r="EZZ34" s="251"/>
      <c r="FAA34" s="251"/>
      <c r="FAB34" s="251"/>
      <c r="FAC34" s="251"/>
      <c r="FAD34" s="250"/>
      <c r="FAE34" s="251"/>
      <c r="FAF34" s="251"/>
      <c r="FAG34" s="251"/>
      <c r="FAH34" s="251"/>
      <c r="FAI34" s="250"/>
      <c r="FAJ34" s="251"/>
      <c r="FAK34" s="251"/>
      <c r="FAL34" s="251"/>
      <c r="FAM34" s="251"/>
      <c r="FAN34" s="250"/>
      <c r="FAO34" s="251"/>
      <c r="FAP34" s="251"/>
      <c r="FAQ34" s="251"/>
      <c r="FAR34" s="251"/>
      <c r="FAS34" s="250"/>
      <c r="FAT34" s="251"/>
      <c r="FAU34" s="251"/>
      <c r="FAV34" s="251"/>
      <c r="FAW34" s="251"/>
      <c r="FAX34" s="250"/>
      <c r="FAY34" s="251"/>
      <c r="FAZ34" s="251"/>
      <c r="FBA34" s="251"/>
      <c r="FBB34" s="251"/>
      <c r="FBC34" s="250"/>
      <c r="FBD34" s="251"/>
      <c r="FBE34" s="251"/>
      <c r="FBF34" s="251"/>
      <c r="FBG34" s="251"/>
      <c r="FBH34" s="250"/>
      <c r="FBI34" s="251"/>
      <c r="FBJ34" s="251"/>
      <c r="FBK34" s="251"/>
      <c r="FBL34" s="251"/>
      <c r="FBM34" s="250"/>
      <c r="FBN34" s="251"/>
      <c r="FBO34" s="251"/>
      <c r="FBP34" s="251"/>
      <c r="FBQ34" s="251"/>
      <c r="FBR34" s="250"/>
      <c r="FBS34" s="251"/>
      <c r="FBT34" s="251"/>
      <c r="FBU34" s="251"/>
      <c r="FBV34" s="251"/>
      <c r="FBW34" s="250"/>
      <c r="FBX34" s="251"/>
      <c r="FBY34" s="251"/>
      <c r="FBZ34" s="251"/>
      <c r="FCA34" s="251"/>
      <c r="FCB34" s="250"/>
      <c r="FCC34" s="251"/>
      <c r="FCD34" s="251"/>
      <c r="FCE34" s="251"/>
      <c r="FCF34" s="251"/>
      <c r="FCG34" s="250"/>
      <c r="FCH34" s="251"/>
      <c r="FCI34" s="251"/>
      <c r="FCJ34" s="251"/>
      <c r="FCK34" s="251"/>
      <c r="FCL34" s="250"/>
      <c r="FCM34" s="251"/>
      <c r="FCN34" s="251"/>
      <c r="FCO34" s="251"/>
      <c r="FCP34" s="251"/>
      <c r="FCQ34" s="250"/>
      <c r="FCR34" s="251"/>
      <c r="FCS34" s="251"/>
      <c r="FCT34" s="251"/>
      <c r="FCU34" s="251"/>
      <c r="FCV34" s="250"/>
      <c r="FCW34" s="251"/>
      <c r="FCX34" s="251"/>
      <c r="FCY34" s="251"/>
      <c r="FCZ34" s="251"/>
      <c r="FDA34" s="250"/>
      <c r="FDB34" s="251"/>
      <c r="FDC34" s="251"/>
      <c r="FDD34" s="251"/>
      <c r="FDE34" s="251"/>
      <c r="FDF34" s="250"/>
      <c r="FDG34" s="251"/>
      <c r="FDH34" s="251"/>
      <c r="FDI34" s="251"/>
      <c r="FDJ34" s="251"/>
      <c r="FDK34" s="250"/>
      <c r="FDL34" s="251"/>
      <c r="FDM34" s="251"/>
      <c r="FDN34" s="251"/>
      <c r="FDO34" s="251"/>
      <c r="FDP34" s="250"/>
      <c r="FDQ34" s="251"/>
      <c r="FDR34" s="251"/>
      <c r="FDS34" s="251"/>
      <c r="FDT34" s="251"/>
      <c r="FDU34" s="250"/>
      <c r="FDV34" s="251"/>
      <c r="FDW34" s="251"/>
      <c r="FDX34" s="251"/>
      <c r="FDY34" s="251"/>
      <c r="FDZ34" s="250"/>
      <c r="FEA34" s="251"/>
      <c r="FEB34" s="251"/>
      <c r="FEC34" s="251"/>
      <c r="FED34" s="251"/>
      <c r="FEE34" s="250"/>
      <c r="FEF34" s="251"/>
      <c r="FEG34" s="251"/>
      <c r="FEH34" s="251"/>
      <c r="FEI34" s="251"/>
      <c r="FEJ34" s="250"/>
      <c r="FEK34" s="251"/>
      <c r="FEL34" s="251"/>
      <c r="FEM34" s="251"/>
      <c r="FEN34" s="251"/>
      <c r="FEO34" s="250"/>
      <c r="FEP34" s="251"/>
      <c r="FEQ34" s="251"/>
      <c r="FER34" s="251"/>
      <c r="FES34" s="251"/>
      <c r="FET34" s="250"/>
      <c r="FEU34" s="251"/>
      <c r="FEV34" s="251"/>
      <c r="FEW34" s="251"/>
      <c r="FEX34" s="251"/>
      <c r="FEY34" s="250"/>
      <c r="FEZ34" s="251"/>
      <c r="FFA34" s="251"/>
      <c r="FFB34" s="251"/>
      <c r="FFC34" s="251"/>
      <c r="FFD34" s="250"/>
      <c r="FFE34" s="251"/>
      <c r="FFF34" s="251"/>
      <c r="FFG34" s="251"/>
      <c r="FFH34" s="251"/>
      <c r="FFI34" s="250"/>
      <c r="FFJ34" s="251"/>
      <c r="FFK34" s="251"/>
      <c r="FFL34" s="251"/>
      <c r="FFM34" s="251"/>
      <c r="FFN34" s="250"/>
      <c r="FFO34" s="251"/>
      <c r="FFP34" s="251"/>
      <c r="FFQ34" s="251"/>
      <c r="FFR34" s="251"/>
      <c r="FFS34" s="250"/>
      <c r="FFT34" s="251"/>
      <c r="FFU34" s="251"/>
      <c r="FFV34" s="251"/>
      <c r="FFW34" s="251"/>
      <c r="FFX34" s="250"/>
      <c r="FFY34" s="251"/>
      <c r="FFZ34" s="251"/>
      <c r="FGA34" s="251"/>
      <c r="FGB34" s="251"/>
      <c r="FGC34" s="250"/>
      <c r="FGD34" s="251"/>
      <c r="FGE34" s="251"/>
      <c r="FGF34" s="251"/>
      <c r="FGG34" s="251"/>
      <c r="FGH34" s="250"/>
      <c r="FGI34" s="251"/>
      <c r="FGJ34" s="251"/>
      <c r="FGK34" s="251"/>
      <c r="FGL34" s="251"/>
      <c r="FGM34" s="250"/>
      <c r="FGN34" s="251"/>
      <c r="FGO34" s="251"/>
      <c r="FGP34" s="251"/>
      <c r="FGQ34" s="251"/>
      <c r="FGR34" s="250"/>
      <c r="FGS34" s="251"/>
      <c r="FGT34" s="251"/>
      <c r="FGU34" s="251"/>
      <c r="FGV34" s="251"/>
      <c r="FGW34" s="250"/>
      <c r="FGX34" s="251"/>
      <c r="FGY34" s="251"/>
      <c r="FGZ34" s="251"/>
      <c r="FHA34" s="251"/>
      <c r="FHB34" s="250"/>
      <c r="FHC34" s="251"/>
      <c r="FHD34" s="251"/>
      <c r="FHE34" s="251"/>
      <c r="FHF34" s="251"/>
      <c r="FHG34" s="250"/>
      <c r="FHH34" s="251"/>
      <c r="FHI34" s="251"/>
      <c r="FHJ34" s="251"/>
      <c r="FHK34" s="251"/>
      <c r="FHL34" s="250"/>
      <c r="FHM34" s="251"/>
      <c r="FHN34" s="251"/>
      <c r="FHO34" s="251"/>
      <c r="FHP34" s="251"/>
      <c r="FHQ34" s="250"/>
      <c r="FHR34" s="251"/>
      <c r="FHS34" s="251"/>
      <c r="FHT34" s="251"/>
      <c r="FHU34" s="251"/>
      <c r="FHV34" s="250"/>
      <c r="FHW34" s="251"/>
      <c r="FHX34" s="251"/>
      <c r="FHY34" s="251"/>
      <c r="FHZ34" s="251"/>
      <c r="FIA34" s="250"/>
      <c r="FIB34" s="251"/>
      <c r="FIC34" s="251"/>
      <c r="FID34" s="251"/>
      <c r="FIE34" s="251"/>
      <c r="FIF34" s="250"/>
      <c r="FIG34" s="251"/>
      <c r="FIH34" s="251"/>
      <c r="FII34" s="251"/>
      <c r="FIJ34" s="251"/>
      <c r="FIK34" s="250"/>
      <c r="FIL34" s="251"/>
      <c r="FIM34" s="251"/>
      <c r="FIN34" s="251"/>
      <c r="FIO34" s="251"/>
      <c r="FIP34" s="250"/>
      <c r="FIQ34" s="251"/>
      <c r="FIR34" s="251"/>
      <c r="FIS34" s="251"/>
      <c r="FIT34" s="251"/>
      <c r="FIU34" s="250"/>
      <c r="FIV34" s="251"/>
      <c r="FIW34" s="251"/>
      <c r="FIX34" s="251"/>
      <c r="FIY34" s="251"/>
      <c r="FIZ34" s="250"/>
      <c r="FJA34" s="251"/>
      <c r="FJB34" s="251"/>
      <c r="FJC34" s="251"/>
      <c r="FJD34" s="251"/>
      <c r="FJE34" s="250"/>
      <c r="FJF34" s="251"/>
      <c r="FJG34" s="251"/>
      <c r="FJH34" s="251"/>
      <c r="FJI34" s="251"/>
      <c r="FJJ34" s="250"/>
      <c r="FJK34" s="251"/>
      <c r="FJL34" s="251"/>
      <c r="FJM34" s="251"/>
      <c r="FJN34" s="251"/>
      <c r="FJO34" s="250"/>
      <c r="FJP34" s="251"/>
      <c r="FJQ34" s="251"/>
      <c r="FJR34" s="251"/>
      <c r="FJS34" s="251"/>
      <c r="FJT34" s="250"/>
      <c r="FJU34" s="251"/>
      <c r="FJV34" s="251"/>
      <c r="FJW34" s="251"/>
      <c r="FJX34" s="251"/>
      <c r="FJY34" s="250"/>
      <c r="FJZ34" s="251"/>
      <c r="FKA34" s="251"/>
      <c r="FKB34" s="251"/>
      <c r="FKC34" s="251"/>
      <c r="FKD34" s="250"/>
      <c r="FKE34" s="251"/>
      <c r="FKF34" s="251"/>
      <c r="FKG34" s="251"/>
      <c r="FKH34" s="251"/>
      <c r="FKI34" s="250"/>
      <c r="FKJ34" s="251"/>
      <c r="FKK34" s="251"/>
      <c r="FKL34" s="251"/>
      <c r="FKM34" s="251"/>
      <c r="FKN34" s="250"/>
      <c r="FKO34" s="251"/>
      <c r="FKP34" s="251"/>
      <c r="FKQ34" s="251"/>
      <c r="FKR34" s="251"/>
      <c r="FKS34" s="250"/>
      <c r="FKT34" s="251"/>
      <c r="FKU34" s="251"/>
      <c r="FKV34" s="251"/>
      <c r="FKW34" s="251"/>
      <c r="FKX34" s="250"/>
      <c r="FKY34" s="251"/>
      <c r="FKZ34" s="251"/>
      <c r="FLA34" s="251"/>
      <c r="FLB34" s="251"/>
      <c r="FLC34" s="250"/>
      <c r="FLD34" s="251"/>
      <c r="FLE34" s="251"/>
      <c r="FLF34" s="251"/>
      <c r="FLG34" s="251"/>
      <c r="FLH34" s="250"/>
      <c r="FLI34" s="251"/>
      <c r="FLJ34" s="251"/>
      <c r="FLK34" s="251"/>
      <c r="FLL34" s="251"/>
      <c r="FLM34" s="250"/>
      <c r="FLN34" s="251"/>
      <c r="FLO34" s="251"/>
      <c r="FLP34" s="251"/>
      <c r="FLQ34" s="251"/>
      <c r="FLR34" s="250"/>
      <c r="FLS34" s="251"/>
      <c r="FLT34" s="251"/>
      <c r="FLU34" s="251"/>
      <c r="FLV34" s="251"/>
      <c r="FLW34" s="250"/>
      <c r="FLX34" s="251"/>
      <c r="FLY34" s="251"/>
      <c r="FLZ34" s="251"/>
      <c r="FMA34" s="251"/>
      <c r="FMB34" s="250"/>
      <c r="FMC34" s="251"/>
      <c r="FMD34" s="251"/>
      <c r="FME34" s="251"/>
      <c r="FMF34" s="251"/>
      <c r="FMG34" s="250"/>
      <c r="FMH34" s="251"/>
      <c r="FMI34" s="251"/>
      <c r="FMJ34" s="251"/>
      <c r="FMK34" s="251"/>
      <c r="FML34" s="250"/>
      <c r="FMM34" s="251"/>
      <c r="FMN34" s="251"/>
      <c r="FMO34" s="251"/>
      <c r="FMP34" s="251"/>
      <c r="FMQ34" s="250"/>
      <c r="FMR34" s="251"/>
      <c r="FMS34" s="251"/>
      <c r="FMT34" s="251"/>
      <c r="FMU34" s="251"/>
      <c r="FMV34" s="250"/>
      <c r="FMW34" s="251"/>
      <c r="FMX34" s="251"/>
      <c r="FMY34" s="251"/>
      <c r="FMZ34" s="251"/>
      <c r="FNA34" s="250"/>
      <c r="FNB34" s="251"/>
      <c r="FNC34" s="251"/>
      <c r="FND34" s="251"/>
      <c r="FNE34" s="251"/>
      <c r="FNF34" s="250"/>
      <c r="FNG34" s="251"/>
      <c r="FNH34" s="251"/>
      <c r="FNI34" s="251"/>
      <c r="FNJ34" s="251"/>
      <c r="FNK34" s="250"/>
      <c r="FNL34" s="251"/>
      <c r="FNM34" s="251"/>
      <c r="FNN34" s="251"/>
      <c r="FNO34" s="251"/>
      <c r="FNP34" s="250"/>
      <c r="FNQ34" s="251"/>
      <c r="FNR34" s="251"/>
      <c r="FNS34" s="251"/>
      <c r="FNT34" s="251"/>
      <c r="FNU34" s="250"/>
      <c r="FNV34" s="251"/>
      <c r="FNW34" s="251"/>
      <c r="FNX34" s="251"/>
      <c r="FNY34" s="251"/>
      <c r="FNZ34" s="250"/>
      <c r="FOA34" s="251"/>
      <c r="FOB34" s="251"/>
      <c r="FOC34" s="251"/>
      <c r="FOD34" s="251"/>
      <c r="FOE34" s="250"/>
      <c r="FOF34" s="251"/>
      <c r="FOG34" s="251"/>
      <c r="FOH34" s="251"/>
      <c r="FOI34" s="251"/>
      <c r="FOJ34" s="250"/>
      <c r="FOK34" s="251"/>
      <c r="FOL34" s="251"/>
      <c r="FOM34" s="251"/>
      <c r="FON34" s="251"/>
      <c r="FOO34" s="250"/>
      <c r="FOP34" s="251"/>
      <c r="FOQ34" s="251"/>
      <c r="FOR34" s="251"/>
      <c r="FOS34" s="251"/>
      <c r="FOT34" s="250"/>
      <c r="FOU34" s="251"/>
      <c r="FOV34" s="251"/>
      <c r="FOW34" s="251"/>
      <c r="FOX34" s="251"/>
      <c r="FOY34" s="250"/>
      <c r="FOZ34" s="251"/>
      <c r="FPA34" s="251"/>
      <c r="FPB34" s="251"/>
      <c r="FPC34" s="251"/>
      <c r="FPD34" s="250"/>
      <c r="FPE34" s="251"/>
      <c r="FPF34" s="251"/>
      <c r="FPG34" s="251"/>
      <c r="FPH34" s="251"/>
      <c r="FPI34" s="250"/>
      <c r="FPJ34" s="251"/>
      <c r="FPK34" s="251"/>
      <c r="FPL34" s="251"/>
      <c r="FPM34" s="251"/>
      <c r="FPN34" s="250"/>
      <c r="FPO34" s="251"/>
      <c r="FPP34" s="251"/>
      <c r="FPQ34" s="251"/>
      <c r="FPR34" s="251"/>
      <c r="FPS34" s="250"/>
      <c r="FPT34" s="251"/>
      <c r="FPU34" s="251"/>
      <c r="FPV34" s="251"/>
      <c r="FPW34" s="251"/>
      <c r="FPX34" s="250"/>
      <c r="FPY34" s="251"/>
      <c r="FPZ34" s="251"/>
      <c r="FQA34" s="251"/>
      <c r="FQB34" s="251"/>
      <c r="FQC34" s="250"/>
      <c r="FQD34" s="251"/>
      <c r="FQE34" s="251"/>
      <c r="FQF34" s="251"/>
      <c r="FQG34" s="251"/>
      <c r="FQH34" s="250"/>
      <c r="FQI34" s="251"/>
      <c r="FQJ34" s="251"/>
      <c r="FQK34" s="251"/>
      <c r="FQL34" s="251"/>
      <c r="FQM34" s="250"/>
      <c r="FQN34" s="251"/>
      <c r="FQO34" s="251"/>
      <c r="FQP34" s="251"/>
      <c r="FQQ34" s="251"/>
      <c r="FQR34" s="250"/>
      <c r="FQS34" s="251"/>
      <c r="FQT34" s="251"/>
      <c r="FQU34" s="251"/>
      <c r="FQV34" s="251"/>
      <c r="FQW34" s="250"/>
      <c r="FQX34" s="251"/>
      <c r="FQY34" s="251"/>
      <c r="FQZ34" s="251"/>
      <c r="FRA34" s="251"/>
      <c r="FRB34" s="250"/>
      <c r="FRC34" s="251"/>
      <c r="FRD34" s="251"/>
      <c r="FRE34" s="251"/>
      <c r="FRF34" s="251"/>
      <c r="FRG34" s="250"/>
      <c r="FRH34" s="251"/>
      <c r="FRI34" s="251"/>
      <c r="FRJ34" s="251"/>
      <c r="FRK34" s="251"/>
      <c r="FRL34" s="250"/>
      <c r="FRM34" s="251"/>
      <c r="FRN34" s="251"/>
      <c r="FRO34" s="251"/>
      <c r="FRP34" s="251"/>
      <c r="FRQ34" s="250"/>
      <c r="FRR34" s="251"/>
      <c r="FRS34" s="251"/>
      <c r="FRT34" s="251"/>
      <c r="FRU34" s="251"/>
      <c r="FRV34" s="250"/>
      <c r="FRW34" s="251"/>
      <c r="FRX34" s="251"/>
      <c r="FRY34" s="251"/>
      <c r="FRZ34" s="251"/>
      <c r="FSA34" s="250"/>
      <c r="FSB34" s="251"/>
      <c r="FSC34" s="251"/>
      <c r="FSD34" s="251"/>
      <c r="FSE34" s="251"/>
      <c r="FSF34" s="250"/>
      <c r="FSG34" s="251"/>
      <c r="FSH34" s="251"/>
      <c r="FSI34" s="251"/>
      <c r="FSJ34" s="251"/>
      <c r="FSK34" s="250"/>
      <c r="FSL34" s="251"/>
      <c r="FSM34" s="251"/>
      <c r="FSN34" s="251"/>
      <c r="FSO34" s="251"/>
      <c r="FSP34" s="250"/>
      <c r="FSQ34" s="251"/>
      <c r="FSR34" s="251"/>
      <c r="FSS34" s="251"/>
      <c r="FST34" s="251"/>
      <c r="FSU34" s="250"/>
      <c r="FSV34" s="251"/>
      <c r="FSW34" s="251"/>
      <c r="FSX34" s="251"/>
      <c r="FSY34" s="251"/>
      <c r="FSZ34" s="250"/>
      <c r="FTA34" s="251"/>
      <c r="FTB34" s="251"/>
      <c r="FTC34" s="251"/>
      <c r="FTD34" s="251"/>
      <c r="FTE34" s="250"/>
      <c r="FTF34" s="251"/>
      <c r="FTG34" s="251"/>
      <c r="FTH34" s="251"/>
      <c r="FTI34" s="251"/>
      <c r="FTJ34" s="250"/>
      <c r="FTK34" s="251"/>
      <c r="FTL34" s="251"/>
      <c r="FTM34" s="251"/>
      <c r="FTN34" s="251"/>
      <c r="FTO34" s="250"/>
      <c r="FTP34" s="251"/>
      <c r="FTQ34" s="251"/>
      <c r="FTR34" s="251"/>
      <c r="FTS34" s="251"/>
      <c r="FTT34" s="250"/>
      <c r="FTU34" s="251"/>
      <c r="FTV34" s="251"/>
      <c r="FTW34" s="251"/>
      <c r="FTX34" s="251"/>
      <c r="FTY34" s="250"/>
      <c r="FTZ34" s="251"/>
      <c r="FUA34" s="251"/>
      <c r="FUB34" s="251"/>
      <c r="FUC34" s="251"/>
      <c r="FUD34" s="250"/>
      <c r="FUE34" s="251"/>
      <c r="FUF34" s="251"/>
      <c r="FUG34" s="251"/>
      <c r="FUH34" s="251"/>
      <c r="FUI34" s="250"/>
      <c r="FUJ34" s="251"/>
      <c r="FUK34" s="251"/>
      <c r="FUL34" s="251"/>
      <c r="FUM34" s="251"/>
      <c r="FUN34" s="250"/>
      <c r="FUO34" s="251"/>
      <c r="FUP34" s="251"/>
      <c r="FUQ34" s="251"/>
      <c r="FUR34" s="251"/>
      <c r="FUS34" s="250"/>
      <c r="FUT34" s="251"/>
      <c r="FUU34" s="251"/>
      <c r="FUV34" s="251"/>
      <c r="FUW34" s="251"/>
      <c r="FUX34" s="250"/>
      <c r="FUY34" s="251"/>
      <c r="FUZ34" s="251"/>
      <c r="FVA34" s="251"/>
      <c r="FVB34" s="251"/>
      <c r="FVC34" s="250"/>
      <c r="FVD34" s="251"/>
      <c r="FVE34" s="251"/>
      <c r="FVF34" s="251"/>
      <c r="FVG34" s="251"/>
      <c r="FVH34" s="250"/>
      <c r="FVI34" s="251"/>
      <c r="FVJ34" s="251"/>
      <c r="FVK34" s="251"/>
      <c r="FVL34" s="251"/>
      <c r="FVM34" s="250"/>
      <c r="FVN34" s="251"/>
      <c r="FVO34" s="251"/>
      <c r="FVP34" s="251"/>
      <c r="FVQ34" s="251"/>
      <c r="FVR34" s="250"/>
      <c r="FVS34" s="251"/>
      <c r="FVT34" s="251"/>
      <c r="FVU34" s="251"/>
      <c r="FVV34" s="251"/>
      <c r="FVW34" s="250"/>
      <c r="FVX34" s="251"/>
      <c r="FVY34" s="251"/>
      <c r="FVZ34" s="251"/>
      <c r="FWA34" s="251"/>
      <c r="FWB34" s="250"/>
      <c r="FWC34" s="251"/>
      <c r="FWD34" s="251"/>
      <c r="FWE34" s="251"/>
      <c r="FWF34" s="251"/>
      <c r="FWG34" s="250"/>
      <c r="FWH34" s="251"/>
      <c r="FWI34" s="251"/>
      <c r="FWJ34" s="251"/>
      <c r="FWK34" s="251"/>
      <c r="FWL34" s="250"/>
      <c r="FWM34" s="251"/>
      <c r="FWN34" s="251"/>
      <c r="FWO34" s="251"/>
      <c r="FWP34" s="251"/>
      <c r="FWQ34" s="250"/>
      <c r="FWR34" s="251"/>
      <c r="FWS34" s="251"/>
      <c r="FWT34" s="251"/>
      <c r="FWU34" s="251"/>
      <c r="FWV34" s="250"/>
      <c r="FWW34" s="251"/>
      <c r="FWX34" s="251"/>
      <c r="FWY34" s="251"/>
      <c r="FWZ34" s="251"/>
      <c r="FXA34" s="250"/>
      <c r="FXB34" s="251"/>
      <c r="FXC34" s="251"/>
      <c r="FXD34" s="251"/>
      <c r="FXE34" s="251"/>
      <c r="FXF34" s="250"/>
      <c r="FXG34" s="251"/>
      <c r="FXH34" s="251"/>
      <c r="FXI34" s="251"/>
      <c r="FXJ34" s="251"/>
      <c r="FXK34" s="250"/>
      <c r="FXL34" s="251"/>
      <c r="FXM34" s="251"/>
      <c r="FXN34" s="251"/>
      <c r="FXO34" s="251"/>
      <c r="FXP34" s="250"/>
      <c r="FXQ34" s="251"/>
      <c r="FXR34" s="251"/>
      <c r="FXS34" s="251"/>
      <c r="FXT34" s="251"/>
      <c r="FXU34" s="250"/>
      <c r="FXV34" s="251"/>
      <c r="FXW34" s="251"/>
      <c r="FXX34" s="251"/>
      <c r="FXY34" s="251"/>
      <c r="FXZ34" s="250"/>
      <c r="FYA34" s="251"/>
      <c r="FYB34" s="251"/>
      <c r="FYC34" s="251"/>
      <c r="FYD34" s="251"/>
      <c r="FYE34" s="250"/>
      <c r="FYF34" s="251"/>
      <c r="FYG34" s="251"/>
      <c r="FYH34" s="251"/>
      <c r="FYI34" s="251"/>
      <c r="FYJ34" s="250"/>
      <c r="FYK34" s="251"/>
      <c r="FYL34" s="251"/>
      <c r="FYM34" s="251"/>
      <c r="FYN34" s="251"/>
      <c r="FYO34" s="250"/>
      <c r="FYP34" s="251"/>
      <c r="FYQ34" s="251"/>
      <c r="FYR34" s="251"/>
      <c r="FYS34" s="251"/>
      <c r="FYT34" s="250"/>
      <c r="FYU34" s="251"/>
      <c r="FYV34" s="251"/>
      <c r="FYW34" s="251"/>
      <c r="FYX34" s="251"/>
      <c r="FYY34" s="250"/>
      <c r="FYZ34" s="251"/>
      <c r="FZA34" s="251"/>
      <c r="FZB34" s="251"/>
      <c r="FZC34" s="251"/>
      <c r="FZD34" s="250"/>
      <c r="FZE34" s="251"/>
      <c r="FZF34" s="251"/>
      <c r="FZG34" s="251"/>
      <c r="FZH34" s="251"/>
      <c r="FZI34" s="250"/>
      <c r="FZJ34" s="251"/>
      <c r="FZK34" s="251"/>
      <c r="FZL34" s="251"/>
      <c r="FZM34" s="251"/>
      <c r="FZN34" s="250"/>
      <c r="FZO34" s="251"/>
      <c r="FZP34" s="251"/>
      <c r="FZQ34" s="251"/>
      <c r="FZR34" s="251"/>
      <c r="FZS34" s="250"/>
      <c r="FZT34" s="251"/>
      <c r="FZU34" s="251"/>
      <c r="FZV34" s="251"/>
      <c r="FZW34" s="251"/>
      <c r="FZX34" s="250"/>
      <c r="FZY34" s="251"/>
      <c r="FZZ34" s="251"/>
      <c r="GAA34" s="251"/>
      <c r="GAB34" s="251"/>
      <c r="GAC34" s="250"/>
      <c r="GAD34" s="251"/>
      <c r="GAE34" s="251"/>
      <c r="GAF34" s="251"/>
      <c r="GAG34" s="251"/>
      <c r="GAH34" s="250"/>
      <c r="GAI34" s="251"/>
      <c r="GAJ34" s="251"/>
      <c r="GAK34" s="251"/>
      <c r="GAL34" s="251"/>
      <c r="GAM34" s="250"/>
      <c r="GAN34" s="251"/>
      <c r="GAO34" s="251"/>
      <c r="GAP34" s="251"/>
      <c r="GAQ34" s="251"/>
      <c r="GAR34" s="250"/>
      <c r="GAS34" s="251"/>
      <c r="GAT34" s="251"/>
      <c r="GAU34" s="251"/>
      <c r="GAV34" s="251"/>
      <c r="GAW34" s="250"/>
      <c r="GAX34" s="251"/>
      <c r="GAY34" s="251"/>
      <c r="GAZ34" s="251"/>
      <c r="GBA34" s="251"/>
      <c r="GBB34" s="250"/>
      <c r="GBC34" s="251"/>
      <c r="GBD34" s="251"/>
      <c r="GBE34" s="251"/>
      <c r="GBF34" s="251"/>
      <c r="GBG34" s="250"/>
      <c r="GBH34" s="251"/>
      <c r="GBI34" s="251"/>
      <c r="GBJ34" s="251"/>
      <c r="GBK34" s="251"/>
      <c r="GBL34" s="250"/>
      <c r="GBM34" s="251"/>
      <c r="GBN34" s="251"/>
      <c r="GBO34" s="251"/>
      <c r="GBP34" s="251"/>
      <c r="GBQ34" s="250"/>
      <c r="GBR34" s="251"/>
      <c r="GBS34" s="251"/>
      <c r="GBT34" s="251"/>
      <c r="GBU34" s="251"/>
      <c r="GBV34" s="250"/>
      <c r="GBW34" s="251"/>
      <c r="GBX34" s="251"/>
      <c r="GBY34" s="251"/>
      <c r="GBZ34" s="251"/>
      <c r="GCA34" s="250"/>
      <c r="GCB34" s="251"/>
      <c r="GCC34" s="251"/>
      <c r="GCD34" s="251"/>
      <c r="GCE34" s="251"/>
      <c r="GCF34" s="250"/>
      <c r="GCG34" s="251"/>
      <c r="GCH34" s="251"/>
      <c r="GCI34" s="251"/>
      <c r="GCJ34" s="251"/>
      <c r="GCK34" s="250"/>
      <c r="GCL34" s="251"/>
      <c r="GCM34" s="251"/>
      <c r="GCN34" s="251"/>
      <c r="GCO34" s="251"/>
      <c r="GCP34" s="250"/>
      <c r="GCQ34" s="251"/>
      <c r="GCR34" s="251"/>
      <c r="GCS34" s="251"/>
      <c r="GCT34" s="251"/>
      <c r="GCU34" s="250"/>
      <c r="GCV34" s="251"/>
      <c r="GCW34" s="251"/>
      <c r="GCX34" s="251"/>
      <c r="GCY34" s="251"/>
      <c r="GCZ34" s="250"/>
      <c r="GDA34" s="251"/>
      <c r="GDB34" s="251"/>
      <c r="GDC34" s="251"/>
      <c r="GDD34" s="251"/>
      <c r="GDE34" s="250"/>
      <c r="GDF34" s="251"/>
      <c r="GDG34" s="251"/>
      <c r="GDH34" s="251"/>
      <c r="GDI34" s="251"/>
      <c r="GDJ34" s="250"/>
      <c r="GDK34" s="251"/>
      <c r="GDL34" s="251"/>
      <c r="GDM34" s="251"/>
      <c r="GDN34" s="251"/>
      <c r="GDO34" s="250"/>
      <c r="GDP34" s="251"/>
      <c r="GDQ34" s="251"/>
      <c r="GDR34" s="251"/>
      <c r="GDS34" s="251"/>
      <c r="GDT34" s="250"/>
      <c r="GDU34" s="251"/>
      <c r="GDV34" s="251"/>
      <c r="GDW34" s="251"/>
      <c r="GDX34" s="251"/>
      <c r="GDY34" s="250"/>
      <c r="GDZ34" s="251"/>
      <c r="GEA34" s="251"/>
      <c r="GEB34" s="251"/>
      <c r="GEC34" s="251"/>
      <c r="GED34" s="250"/>
      <c r="GEE34" s="251"/>
      <c r="GEF34" s="251"/>
      <c r="GEG34" s="251"/>
      <c r="GEH34" s="251"/>
      <c r="GEI34" s="250"/>
      <c r="GEJ34" s="251"/>
      <c r="GEK34" s="251"/>
      <c r="GEL34" s="251"/>
      <c r="GEM34" s="251"/>
      <c r="GEN34" s="250"/>
      <c r="GEO34" s="251"/>
      <c r="GEP34" s="251"/>
      <c r="GEQ34" s="251"/>
      <c r="GER34" s="251"/>
      <c r="GES34" s="250"/>
      <c r="GET34" s="251"/>
      <c r="GEU34" s="251"/>
      <c r="GEV34" s="251"/>
      <c r="GEW34" s="251"/>
      <c r="GEX34" s="250"/>
      <c r="GEY34" s="251"/>
      <c r="GEZ34" s="251"/>
      <c r="GFA34" s="251"/>
      <c r="GFB34" s="251"/>
      <c r="GFC34" s="250"/>
      <c r="GFD34" s="251"/>
      <c r="GFE34" s="251"/>
      <c r="GFF34" s="251"/>
      <c r="GFG34" s="251"/>
      <c r="GFH34" s="250"/>
      <c r="GFI34" s="251"/>
      <c r="GFJ34" s="251"/>
      <c r="GFK34" s="251"/>
      <c r="GFL34" s="251"/>
      <c r="GFM34" s="250"/>
      <c r="GFN34" s="251"/>
      <c r="GFO34" s="251"/>
      <c r="GFP34" s="251"/>
      <c r="GFQ34" s="251"/>
      <c r="GFR34" s="250"/>
      <c r="GFS34" s="251"/>
      <c r="GFT34" s="251"/>
      <c r="GFU34" s="251"/>
      <c r="GFV34" s="251"/>
      <c r="GFW34" s="250"/>
      <c r="GFX34" s="251"/>
      <c r="GFY34" s="251"/>
      <c r="GFZ34" s="251"/>
      <c r="GGA34" s="251"/>
      <c r="GGB34" s="250"/>
      <c r="GGC34" s="251"/>
      <c r="GGD34" s="251"/>
      <c r="GGE34" s="251"/>
      <c r="GGF34" s="251"/>
      <c r="GGG34" s="250"/>
      <c r="GGH34" s="251"/>
      <c r="GGI34" s="251"/>
      <c r="GGJ34" s="251"/>
      <c r="GGK34" s="251"/>
      <c r="GGL34" s="250"/>
      <c r="GGM34" s="251"/>
      <c r="GGN34" s="251"/>
      <c r="GGO34" s="251"/>
      <c r="GGP34" s="251"/>
      <c r="GGQ34" s="250"/>
      <c r="GGR34" s="251"/>
      <c r="GGS34" s="251"/>
      <c r="GGT34" s="251"/>
      <c r="GGU34" s="251"/>
      <c r="GGV34" s="250"/>
      <c r="GGW34" s="251"/>
      <c r="GGX34" s="251"/>
      <c r="GGY34" s="251"/>
      <c r="GGZ34" s="251"/>
      <c r="GHA34" s="250"/>
      <c r="GHB34" s="251"/>
      <c r="GHC34" s="251"/>
      <c r="GHD34" s="251"/>
      <c r="GHE34" s="251"/>
      <c r="GHF34" s="250"/>
      <c r="GHG34" s="251"/>
      <c r="GHH34" s="251"/>
      <c r="GHI34" s="251"/>
      <c r="GHJ34" s="251"/>
      <c r="GHK34" s="250"/>
      <c r="GHL34" s="251"/>
      <c r="GHM34" s="251"/>
      <c r="GHN34" s="251"/>
      <c r="GHO34" s="251"/>
      <c r="GHP34" s="250"/>
      <c r="GHQ34" s="251"/>
      <c r="GHR34" s="251"/>
      <c r="GHS34" s="251"/>
      <c r="GHT34" s="251"/>
      <c r="GHU34" s="250"/>
      <c r="GHV34" s="251"/>
      <c r="GHW34" s="251"/>
      <c r="GHX34" s="251"/>
      <c r="GHY34" s="251"/>
      <c r="GHZ34" s="250"/>
      <c r="GIA34" s="251"/>
      <c r="GIB34" s="251"/>
      <c r="GIC34" s="251"/>
      <c r="GID34" s="251"/>
      <c r="GIE34" s="250"/>
      <c r="GIF34" s="251"/>
      <c r="GIG34" s="251"/>
      <c r="GIH34" s="251"/>
      <c r="GII34" s="251"/>
      <c r="GIJ34" s="250"/>
      <c r="GIK34" s="251"/>
      <c r="GIL34" s="251"/>
      <c r="GIM34" s="251"/>
      <c r="GIN34" s="251"/>
      <c r="GIO34" s="250"/>
      <c r="GIP34" s="251"/>
      <c r="GIQ34" s="251"/>
      <c r="GIR34" s="251"/>
      <c r="GIS34" s="251"/>
      <c r="GIT34" s="250"/>
      <c r="GIU34" s="251"/>
      <c r="GIV34" s="251"/>
      <c r="GIW34" s="251"/>
      <c r="GIX34" s="251"/>
      <c r="GIY34" s="250"/>
      <c r="GIZ34" s="251"/>
      <c r="GJA34" s="251"/>
      <c r="GJB34" s="251"/>
      <c r="GJC34" s="251"/>
      <c r="GJD34" s="250"/>
      <c r="GJE34" s="251"/>
      <c r="GJF34" s="251"/>
      <c r="GJG34" s="251"/>
      <c r="GJH34" s="251"/>
      <c r="GJI34" s="250"/>
      <c r="GJJ34" s="251"/>
      <c r="GJK34" s="251"/>
      <c r="GJL34" s="251"/>
      <c r="GJM34" s="251"/>
      <c r="GJN34" s="250"/>
      <c r="GJO34" s="251"/>
      <c r="GJP34" s="251"/>
      <c r="GJQ34" s="251"/>
      <c r="GJR34" s="251"/>
      <c r="GJS34" s="250"/>
      <c r="GJT34" s="251"/>
      <c r="GJU34" s="251"/>
      <c r="GJV34" s="251"/>
      <c r="GJW34" s="251"/>
      <c r="GJX34" s="250"/>
      <c r="GJY34" s="251"/>
      <c r="GJZ34" s="251"/>
      <c r="GKA34" s="251"/>
      <c r="GKB34" s="251"/>
      <c r="GKC34" s="250"/>
      <c r="GKD34" s="251"/>
      <c r="GKE34" s="251"/>
      <c r="GKF34" s="251"/>
      <c r="GKG34" s="251"/>
      <c r="GKH34" s="250"/>
      <c r="GKI34" s="251"/>
      <c r="GKJ34" s="251"/>
      <c r="GKK34" s="251"/>
      <c r="GKL34" s="251"/>
      <c r="GKM34" s="250"/>
      <c r="GKN34" s="251"/>
      <c r="GKO34" s="251"/>
      <c r="GKP34" s="251"/>
      <c r="GKQ34" s="251"/>
      <c r="GKR34" s="250"/>
      <c r="GKS34" s="251"/>
      <c r="GKT34" s="251"/>
      <c r="GKU34" s="251"/>
      <c r="GKV34" s="251"/>
      <c r="GKW34" s="250"/>
      <c r="GKX34" s="251"/>
      <c r="GKY34" s="251"/>
      <c r="GKZ34" s="251"/>
      <c r="GLA34" s="251"/>
      <c r="GLB34" s="250"/>
      <c r="GLC34" s="251"/>
      <c r="GLD34" s="251"/>
      <c r="GLE34" s="251"/>
      <c r="GLF34" s="251"/>
      <c r="GLG34" s="250"/>
      <c r="GLH34" s="251"/>
      <c r="GLI34" s="251"/>
      <c r="GLJ34" s="251"/>
      <c r="GLK34" s="251"/>
      <c r="GLL34" s="250"/>
      <c r="GLM34" s="251"/>
      <c r="GLN34" s="251"/>
      <c r="GLO34" s="251"/>
      <c r="GLP34" s="251"/>
      <c r="GLQ34" s="250"/>
      <c r="GLR34" s="251"/>
      <c r="GLS34" s="251"/>
      <c r="GLT34" s="251"/>
      <c r="GLU34" s="251"/>
      <c r="GLV34" s="250"/>
      <c r="GLW34" s="251"/>
      <c r="GLX34" s="251"/>
      <c r="GLY34" s="251"/>
      <c r="GLZ34" s="251"/>
      <c r="GMA34" s="250"/>
      <c r="GMB34" s="251"/>
      <c r="GMC34" s="251"/>
      <c r="GMD34" s="251"/>
      <c r="GME34" s="251"/>
      <c r="GMF34" s="250"/>
      <c r="GMG34" s="251"/>
      <c r="GMH34" s="251"/>
      <c r="GMI34" s="251"/>
      <c r="GMJ34" s="251"/>
      <c r="GMK34" s="250"/>
      <c r="GML34" s="251"/>
      <c r="GMM34" s="251"/>
      <c r="GMN34" s="251"/>
      <c r="GMO34" s="251"/>
      <c r="GMP34" s="250"/>
      <c r="GMQ34" s="251"/>
      <c r="GMR34" s="251"/>
      <c r="GMS34" s="251"/>
      <c r="GMT34" s="251"/>
      <c r="GMU34" s="250"/>
      <c r="GMV34" s="251"/>
      <c r="GMW34" s="251"/>
      <c r="GMX34" s="251"/>
      <c r="GMY34" s="251"/>
      <c r="GMZ34" s="250"/>
      <c r="GNA34" s="251"/>
      <c r="GNB34" s="251"/>
      <c r="GNC34" s="251"/>
      <c r="GND34" s="251"/>
      <c r="GNE34" s="250"/>
      <c r="GNF34" s="251"/>
      <c r="GNG34" s="251"/>
      <c r="GNH34" s="251"/>
      <c r="GNI34" s="251"/>
      <c r="GNJ34" s="250"/>
      <c r="GNK34" s="251"/>
      <c r="GNL34" s="251"/>
      <c r="GNM34" s="251"/>
      <c r="GNN34" s="251"/>
      <c r="GNO34" s="250"/>
      <c r="GNP34" s="251"/>
      <c r="GNQ34" s="251"/>
      <c r="GNR34" s="251"/>
      <c r="GNS34" s="251"/>
      <c r="GNT34" s="250"/>
      <c r="GNU34" s="251"/>
      <c r="GNV34" s="251"/>
      <c r="GNW34" s="251"/>
      <c r="GNX34" s="251"/>
      <c r="GNY34" s="250"/>
      <c r="GNZ34" s="251"/>
      <c r="GOA34" s="251"/>
      <c r="GOB34" s="251"/>
      <c r="GOC34" s="251"/>
      <c r="GOD34" s="250"/>
      <c r="GOE34" s="251"/>
      <c r="GOF34" s="251"/>
      <c r="GOG34" s="251"/>
      <c r="GOH34" s="251"/>
      <c r="GOI34" s="250"/>
      <c r="GOJ34" s="251"/>
      <c r="GOK34" s="251"/>
      <c r="GOL34" s="251"/>
      <c r="GOM34" s="251"/>
      <c r="GON34" s="250"/>
      <c r="GOO34" s="251"/>
      <c r="GOP34" s="251"/>
      <c r="GOQ34" s="251"/>
      <c r="GOR34" s="251"/>
      <c r="GOS34" s="250"/>
      <c r="GOT34" s="251"/>
      <c r="GOU34" s="251"/>
      <c r="GOV34" s="251"/>
      <c r="GOW34" s="251"/>
      <c r="GOX34" s="250"/>
      <c r="GOY34" s="251"/>
      <c r="GOZ34" s="251"/>
      <c r="GPA34" s="251"/>
      <c r="GPB34" s="251"/>
      <c r="GPC34" s="250"/>
      <c r="GPD34" s="251"/>
      <c r="GPE34" s="251"/>
      <c r="GPF34" s="251"/>
      <c r="GPG34" s="251"/>
      <c r="GPH34" s="250"/>
      <c r="GPI34" s="251"/>
      <c r="GPJ34" s="251"/>
      <c r="GPK34" s="251"/>
      <c r="GPL34" s="251"/>
      <c r="GPM34" s="250"/>
      <c r="GPN34" s="251"/>
      <c r="GPO34" s="251"/>
      <c r="GPP34" s="251"/>
      <c r="GPQ34" s="251"/>
      <c r="GPR34" s="250"/>
      <c r="GPS34" s="251"/>
      <c r="GPT34" s="251"/>
      <c r="GPU34" s="251"/>
      <c r="GPV34" s="251"/>
      <c r="GPW34" s="250"/>
      <c r="GPX34" s="251"/>
      <c r="GPY34" s="251"/>
      <c r="GPZ34" s="251"/>
      <c r="GQA34" s="251"/>
      <c r="GQB34" s="250"/>
      <c r="GQC34" s="251"/>
      <c r="GQD34" s="251"/>
      <c r="GQE34" s="251"/>
      <c r="GQF34" s="251"/>
      <c r="GQG34" s="250"/>
      <c r="GQH34" s="251"/>
      <c r="GQI34" s="251"/>
      <c r="GQJ34" s="251"/>
      <c r="GQK34" s="251"/>
      <c r="GQL34" s="250"/>
      <c r="GQM34" s="251"/>
      <c r="GQN34" s="251"/>
      <c r="GQO34" s="251"/>
      <c r="GQP34" s="251"/>
      <c r="GQQ34" s="250"/>
      <c r="GQR34" s="251"/>
      <c r="GQS34" s="251"/>
      <c r="GQT34" s="251"/>
      <c r="GQU34" s="251"/>
      <c r="GQV34" s="250"/>
      <c r="GQW34" s="251"/>
      <c r="GQX34" s="251"/>
      <c r="GQY34" s="251"/>
      <c r="GQZ34" s="251"/>
      <c r="GRA34" s="250"/>
      <c r="GRB34" s="251"/>
      <c r="GRC34" s="251"/>
      <c r="GRD34" s="251"/>
      <c r="GRE34" s="251"/>
      <c r="GRF34" s="250"/>
      <c r="GRG34" s="251"/>
      <c r="GRH34" s="251"/>
      <c r="GRI34" s="251"/>
      <c r="GRJ34" s="251"/>
      <c r="GRK34" s="250"/>
      <c r="GRL34" s="251"/>
      <c r="GRM34" s="251"/>
      <c r="GRN34" s="251"/>
      <c r="GRO34" s="251"/>
      <c r="GRP34" s="250"/>
      <c r="GRQ34" s="251"/>
      <c r="GRR34" s="251"/>
      <c r="GRS34" s="251"/>
      <c r="GRT34" s="251"/>
      <c r="GRU34" s="250"/>
      <c r="GRV34" s="251"/>
      <c r="GRW34" s="251"/>
      <c r="GRX34" s="251"/>
      <c r="GRY34" s="251"/>
      <c r="GRZ34" s="250"/>
      <c r="GSA34" s="251"/>
      <c r="GSB34" s="251"/>
      <c r="GSC34" s="251"/>
      <c r="GSD34" s="251"/>
      <c r="GSE34" s="250"/>
      <c r="GSF34" s="251"/>
      <c r="GSG34" s="251"/>
      <c r="GSH34" s="251"/>
      <c r="GSI34" s="251"/>
      <c r="GSJ34" s="250"/>
      <c r="GSK34" s="251"/>
      <c r="GSL34" s="251"/>
      <c r="GSM34" s="251"/>
      <c r="GSN34" s="251"/>
      <c r="GSO34" s="250"/>
      <c r="GSP34" s="251"/>
      <c r="GSQ34" s="251"/>
      <c r="GSR34" s="251"/>
      <c r="GSS34" s="251"/>
      <c r="GST34" s="250"/>
      <c r="GSU34" s="251"/>
      <c r="GSV34" s="251"/>
      <c r="GSW34" s="251"/>
      <c r="GSX34" s="251"/>
      <c r="GSY34" s="250"/>
      <c r="GSZ34" s="251"/>
      <c r="GTA34" s="251"/>
      <c r="GTB34" s="251"/>
      <c r="GTC34" s="251"/>
      <c r="GTD34" s="250"/>
      <c r="GTE34" s="251"/>
      <c r="GTF34" s="251"/>
      <c r="GTG34" s="251"/>
      <c r="GTH34" s="251"/>
      <c r="GTI34" s="250"/>
      <c r="GTJ34" s="251"/>
      <c r="GTK34" s="251"/>
      <c r="GTL34" s="251"/>
      <c r="GTM34" s="251"/>
      <c r="GTN34" s="250"/>
      <c r="GTO34" s="251"/>
      <c r="GTP34" s="251"/>
      <c r="GTQ34" s="251"/>
      <c r="GTR34" s="251"/>
      <c r="GTS34" s="250"/>
      <c r="GTT34" s="251"/>
      <c r="GTU34" s="251"/>
      <c r="GTV34" s="251"/>
      <c r="GTW34" s="251"/>
      <c r="GTX34" s="250"/>
      <c r="GTY34" s="251"/>
      <c r="GTZ34" s="251"/>
      <c r="GUA34" s="251"/>
      <c r="GUB34" s="251"/>
      <c r="GUC34" s="250"/>
      <c r="GUD34" s="251"/>
      <c r="GUE34" s="251"/>
      <c r="GUF34" s="251"/>
      <c r="GUG34" s="251"/>
      <c r="GUH34" s="250"/>
      <c r="GUI34" s="251"/>
      <c r="GUJ34" s="251"/>
      <c r="GUK34" s="251"/>
      <c r="GUL34" s="251"/>
      <c r="GUM34" s="250"/>
      <c r="GUN34" s="251"/>
      <c r="GUO34" s="251"/>
      <c r="GUP34" s="251"/>
      <c r="GUQ34" s="251"/>
      <c r="GUR34" s="250"/>
      <c r="GUS34" s="251"/>
      <c r="GUT34" s="251"/>
      <c r="GUU34" s="251"/>
      <c r="GUV34" s="251"/>
      <c r="GUW34" s="250"/>
      <c r="GUX34" s="251"/>
      <c r="GUY34" s="251"/>
      <c r="GUZ34" s="251"/>
      <c r="GVA34" s="251"/>
      <c r="GVB34" s="250"/>
      <c r="GVC34" s="251"/>
      <c r="GVD34" s="251"/>
      <c r="GVE34" s="251"/>
      <c r="GVF34" s="251"/>
      <c r="GVG34" s="250"/>
      <c r="GVH34" s="251"/>
      <c r="GVI34" s="251"/>
      <c r="GVJ34" s="251"/>
      <c r="GVK34" s="251"/>
      <c r="GVL34" s="250"/>
      <c r="GVM34" s="251"/>
      <c r="GVN34" s="251"/>
      <c r="GVO34" s="251"/>
      <c r="GVP34" s="251"/>
      <c r="GVQ34" s="250"/>
      <c r="GVR34" s="251"/>
      <c r="GVS34" s="251"/>
      <c r="GVT34" s="251"/>
      <c r="GVU34" s="251"/>
      <c r="GVV34" s="250"/>
      <c r="GVW34" s="251"/>
      <c r="GVX34" s="251"/>
      <c r="GVY34" s="251"/>
      <c r="GVZ34" s="251"/>
      <c r="GWA34" s="250"/>
      <c r="GWB34" s="251"/>
      <c r="GWC34" s="251"/>
      <c r="GWD34" s="251"/>
      <c r="GWE34" s="251"/>
      <c r="GWF34" s="250"/>
      <c r="GWG34" s="251"/>
      <c r="GWH34" s="251"/>
      <c r="GWI34" s="251"/>
      <c r="GWJ34" s="251"/>
      <c r="GWK34" s="250"/>
      <c r="GWL34" s="251"/>
      <c r="GWM34" s="251"/>
      <c r="GWN34" s="251"/>
      <c r="GWO34" s="251"/>
      <c r="GWP34" s="250"/>
      <c r="GWQ34" s="251"/>
      <c r="GWR34" s="251"/>
      <c r="GWS34" s="251"/>
      <c r="GWT34" s="251"/>
      <c r="GWU34" s="250"/>
      <c r="GWV34" s="251"/>
      <c r="GWW34" s="251"/>
      <c r="GWX34" s="251"/>
      <c r="GWY34" s="251"/>
      <c r="GWZ34" s="250"/>
      <c r="GXA34" s="251"/>
      <c r="GXB34" s="251"/>
      <c r="GXC34" s="251"/>
      <c r="GXD34" s="251"/>
      <c r="GXE34" s="250"/>
      <c r="GXF34" s="251"/>
      <c r="GXG34" s="251"/>
      <c r="GXH34" s="251"/>
      <c r="GXI34" s="251"/>
      <c r="GXJ34" s="250"/>
      <c r="GXK34" s="251"/>
      <c r="GXL34" s="251"/>
      <c r="GXM34" s="251"/>
      <c r="GXN34" s="251"/>
      <c r="GXO34" s="250"/>
      <c r="GXP34" s="251"/>
      <c r="GXQ34" s="251"/>
      <c r="GXR34" s="251"/>
      <c r="GXS34" s="251"/>
      <c r="GXT34" s="250"/>
      <c r="GXU34" s="251"/>
      <c r="GXV34" s="251"/>
      <c r="GXW34" s="251"/>
      <c r="GXX34" s="251"/>
      <c r="GXY34" s="250"/>
      <c r="GXZ34" s="251"/>
      <c r="GYA34" s="251"/>
      <c r="GYB34" s="251"/>
      <c r="GYC34" s="251"/>
      <c r="GYD34" s="250"/>
      <c r="GYE34" s="251"/>
      <c r="GYF34" s="251"/>
      <c r="GYG34" s="251"/>
      <c r="GYH34" s="251"/>
      <c r="GYI34" s="250"/>
      <c r="GYJ34" s="251"/>
      <c r="GYK34" s="251"/>
      <c r="GYL34" s="251"/>
      <c r="GYM34" s="251"/>
      <c r="GYN34" s="250"/>
      <c r="GYO34" s="251"/>
      <c r="GYP34" s="251"/>
      <c r="GYQ34" s="251"/>
      <c r="GYR34" s="251"/>
      <c r="GYS34" s="250"/>
      <c r="GYT34" s="251"/>
      <c r="GYU34" s="251"/>
      <c r="GYV34" s="251"/>
      <c r="GYW34" s="251"/>
      <c r="GYX34" s="250"/>
      <c r="GYY34" s="251"/>
      <c r="GYZ34" s="251"/>
      <c r="GZA34" s="251"/>
      <c r="GZB34" s="251"/>
      <c r="GZC34" s="250"/>
      <c r="GZD34" s="251"/>
      <c r="GZE34" s="251"/>
      <c r="GZF34" s="251"/>
      <c r="GZG34" s="251"/>
      <c r="GZH34" s="250"/>
      <c r="GZI34" s="251"/>
      <c r="GZJ34" s="251"/>
      <c r="GZK34" s="251"/>
      <c r="GZL34" s="251"/>
      <c r="GZM34" s="250"/>
      <c r="GZN34" s="251"/>
      <c r="GZO34" s="251"/>
      <c r="GZP34" s="251"/>
      <c r="GZQ34" s="251"/>
      <c r="GZR34" s="250"/>
      <c r="GZS34" s="251"/>
      <c r="GZT34" s="251"/>
      <c r="GZU34" s="251"/>
      <c r="GZV34" s="251"/>
      <c r="GZW34" s="250"/>
      <c r="GZX34" s="251"/>
      <c r="GZY34" s="251"/>
      <c r="GZZ34" s="251"/>
      <c r="HAA34" s="251"/>
      <c r="HAB34" s="250"/>
      <c r="HAC34" s="251"/>
      <c r="HAD34" s="251"/>
      <c r="HAE34" s="251"/>
      <c r="HAF34" s="251"/>
      <c r="HAG34" s="250"/>
      <c r="HAH34" s="251"/>
      <c r="HAI34" s="251"/>
      <c r="HAJ34" s="251"/>
      <c r="HAK34" s="251"/>
      <c r="HAL34" s="250"/>
      <c r="HAM34" s="251"/>
      <c r="HAN34" s="251"/>
      <c r="HAO34" s="251"/>
      <c r="HAP34" s="251"/>
      <c r="HAQ34" s="250"/>
      <c r="HAR34" s="251"/>
      <c r="HAS34" s="251"/>
      <c r="HAT34" s="251"/>
      <c r="HAU34" s="251"/>
      <c r="HAV34" s="250"/>
      <c r="HAW34" s="251"/>
      <c r="HAX34" s="251"/>
      <c r="HAY34" s="251"/>
      <c r="HAZ34" s="251"/>
      <c r="HBA34" s="250"/>
      <c r="HBB34" s="251"/>
      <c r="HBC34" s="251"/>
      <c r="HBD34" s="251"/>
      <c r="HBE34" s="251"/>
      <c r="HBF34" s="250"/>
      <c r="HBG34" s="251"/>
      <c r="HBH34" s="251"/>
      <c r="HBI34" s="251"/>
      <c r="HBJ34" s="251"/>
      <c r="HBK34" s="250"/>
      <c r="HBL34" s="251"/>
      <c r="HBM34" s="251"/>
      <c r="HBN34" s="251"/>
      <c r="HBO34" s="251"/>
      <c r="HBP34" s="250"/>
      <c r="HBQ34" s="251"/>
      <c r="HBR34" s="251"/>
      <c r="HBS34" s="251"/>
      <c r="HBT34" s="251"/>
      <c r="HBU34" s="250"/>
      <c r="HBV34" s="251"/>
      <c r="HBW34" s="251"/>
      <c r="HBX34" s="251"/>
      <c r="HBY34" s="251"/>
      <c r="HBZ34" s="250"/>
      <c r="HCA34" s="251"/>
      <c r="HCB34" s="251"/>
      <c r="HCC34" s="251"/>
      <c r="HCD34" s="251"/>
      <c r="HCE34" s="250"/>
      <c r="HCF34" s="251"/>
      <c r="HCG34" s="251"/>
      <c r="HCH34" s="251"/>
      <c r="HCI34" s="251"/>
      <c r="HCJ34" s="250"/>
      <c r="HCK34" s="251"/>
      <c r="HCL34" s="251"/>
      <c r="HCM34" s="251"/>
      <c r="HCN34" s="251"/>
      <c r="HCO34" s="250"/>
      <c r="HCP34" s="251"/>
      <c r="HCQ34" s="251"/>
      <c r="HCR34" s="251"/>
      <c r="HCS34" s="251"/>
      <c r="HCT34" s="250"/>
      <c r="HCU34" s="251"/>
      <c r="HCV34" s="251"/>
      <c r="HCW34" s="251"/>
      <c r="HCX34" s="251"/>
      <c r="HCY34" s="250"/>
      <c r="HCZ34" s="251"/>
      <c r="HDA34" s="251"/>
      <c r="HDB34" s="251"/>
      <c r="HDC34" s="251"/>
      <c r="HDD34" s="250"/>
      <c r="HDE34" s="251"/>
      <c r="HDF34" s="251"/>
      <c r="HDG34" s="251"/>
      <c r="HDH34" s="251"/>
      <c r="HDI34" s="250"/>
      <c r="HDJ34" s="251"/>
      <c r="HDK34" s="251"/>
      <c r="HDL34" s="251"/>
      <c r="HDM34" s="251"/>
      <c r="HDN34" s="250"/>
      <c r="HDO34" s="251"/>
      <c r="HDP34" s="251"/>
      <c r="HDQ34" s="251"/>
      <c r="HDR34" s="251"/>
      <c r="HDS34" s="250"/>
      <c r="HDT34" s="251"/>
      <c r="HDU34" s="251"/>
      <c r="HDV34" s="251"/>
      <c r="HDW34" s="251"/>
      <c r="HDX34" s="250"/>
      <c r="HDY34" s="251"/>
      <c r="HDZ34" s="251"/>
      <c r="HEA34" s="251"/>
      <c r="HEB34" s="251"/>
      <c r="HEC34" s="250"/>
      <c r="HED34" s="251"/>
      <c r="HEE34" s="251"/>
      <c r="HEF34" s="251"/>
      <c r="HEG34" s="251"/>
      <c r="HEH34" s="250"/>
      <c r="HEI34" s="251"/>
      <c r="HEJ34" s="251"/>
      <c r="HEK34" s="251"/>
      <c r="HEL34" s="251"/>
      <c r="HEM34" s="250"/>
      <c r="HEN34" s="251"/>
      <c r="HEO34" s="251"/>
      <c r="HEP34" s="251"/>
      <c r="HEQ34" s="251"/>
      <c r="HER34" s="250"/>
      <c r="HES34" s="251"/>
      <c r="HET34" s="251"/>
      <c r="HEU34" s="251"/>
      <c r="HEV34" s="251"/>
      <c r="HEW34" s="250"/>
      <c r="HEX34" s="251"/>
      <c r="HEY34" s="251"/>
      <c r="HEZ34" s="251"/>
      <c r="HFA34" s="251"/>
      <c r="HFB34" s="250"/>
      <c r="HFC34" s="251"/>
      <c r="HFD34" s="251"/>
      <c r="HFE34" s="251"/>
      <c r="HFF34" s="251"/>
      <c r="HFG34" s="250"/>
      <c r="HFH34" s="251"/>
      <c r="HFI34" s="251"/>
      <c r="HFJ34" s="251"/>
      <c r="HFK34" s="251"/>
      <c r="HFL34" s="250"/>
      <c r="HFM34" s="251"/>
      <c r="HFN34" s="251"/>
      <c r="HFO34" s="251"/>
      <c r="HFP34" s="251"/>
      <c r="HFQ34" s="250"/>
      <c r="HFR34" s="251"/>
      <c r="HFS34" s="251"/>
      <c r="HFT34" s="251"/>
      <c r="HFU34" s="251"/>
      <c r="HFV34" s="250"/>
      <c r="HFW34" s="251"/>
      <c r="HFX34" s="251"/>
      <c r="HFY34" s="251"/>
      <c r="HFZ34" s="251"/>
      <c r="HGA34" s="250"/>
      <c r="HGB34" s="251"/>
      <c r="HGC34" s="251"/>
      <c r="HGD34" s="251"/>
      <c r="HGE34" s="251"/>
      <c r="HGF34" s="250"/>
      <c r="HGG34" s="251"/>
      <c r="HGH34" s="251"/>
      <c r="HGI34" s="251"/>
      <c r="HGJ34" s="251"/>
      <c r="HGK34" s="250"/>
      <c r="HGL34" s="251"/>
      <c r="HGM34" s="251"/>
      <c r="HGN34" s="251"/>
      <c r="HGO34" s="251"/>
      <c r="HGP34" s="250"/>
      <c r="HGQ34" s="251"/>
      <c r="HGR34" s="251"/>
      <c r="HGS34" s="251"/>
      <c r="HGT34" s="251"/>
      <c r="HGU34" s="250"/>
      <c r="HGV34" s="251"/>
      <c r="HGW34" s="251"/>
      <c r="HGX34" s="251"/>
      <c r="HGY34" s="251"/>
      <c r="HGZ34" s="250"/>
      <c r="HHA34" s="251"/>
      <c r="HHB34" s="251"/>
      <c r="HHC34" s="251"/>
      <c r="HHD34" s="251"/>
      <c r="HHE34" s="250"/>
      <c r="HHF34" s="251"/>
      <c r="HHG34" s="251"/>
      <c r="HHH34" s="251"/>
      <c r="HHI34" s="251"/>
      <c r="HHJ34" s="250"/>
      <c r="HHK34" s="251"/>
      <c r="HHL34" s="251"/>
      <c r="HHM34" s="251"/>
      <c r="HHN34" s="251"/>
      <c r="HHO34" s="250"/>
      <c r="HHP34" s="251"/>
      <c r="HHQ34" s="251"/>
      <c r="HHR34" s="251"/>
      <c r="HHS34" s="251"/>
      <c r="HHT34" s="250"/>
      <c r="HHU34" s="251"/>
      <c r="HHV34" s="251"/>
      <c r="HHW34" s="251"/>
      <c r="HHX34" s="251"/>
      <c r="HHY34" s="250"/>
      <c r="HHZ34" s="251"/>
      <c r="HIA34" s="251"/>
      <c r="HIB34" s="251"/>
      <c r="HIC34" s="251"/>
      <c r="HID34" s="250"/>
      <c r="HIE34" s="251"/>
      <c r="HIF34" s="251"/>
      <c r="HIG34" s="251"/>
      <c r="HIH34" s="251"/>
      <c r="HII34" s="250"/>
      <c r="HIJ34" s="251"/>
      <c r="HIK34" s="251"/>
      <c r="HIL34" s="251"/>
      <c r="HIM34" s="251"/>
      <c r="HIN34" s="250"/>
      <c r="HIO34" s="251"/>
      <c r="HIP34" s="251"/>
      <c r="HIQ34" s="251"/>
      <c r="HIR34" s="251"/>
      <c r="HIS34" s="250"/>
      <c r="HIT34" s="251"/>
      <c r="HIU34" s="251"/>
      <c r="HIV34" s="251"/>
      <c r="HIW34" s="251"/>
      <c r="HIX34" s="250"/>
      <c r="HIY34" s="251"/>
      <c r="HIZ34" s="251"/>
      <c r="HJA34" s="251"/>
      <c r="HJB34" s="251"/>
      <c r="HJC34" s="250"/>
      <c r="HJD34" s="251"/>
      <c r="HJE34" s="251"/>
      <c r="HJF34" s="251"/>
      <c r="HJG34" s="251"/>
      <c r="HJH34" s="250"/>
      <c r="HJI34" s="251"/>
      <c r="HJJ34" s="251"/>
      <c r="HJK34" s="251"/>
      <c r="HJL34" s="251"/>
      <c r="HJM34" s="250"/>
      <c r="HJN34" s="251"/>
      <c r="HJO34" s="251"/>
      <c r="HJP34" s="251"/>
      <c r="HJQ34" s="251"/>
      <c r="HJR34" s="250"/>
      <c r="HJS34" s="251"/>
      <c r="HJT34" s="251"/>
      <c r="HJU34" s="251"/>
      <c r="HJV34" s="251"/>
      <c r="HJW34" s="250"/>
      <c r="HJX34" s="251"/>
      <c r="HJY34" s="251"/>
      <c r="HJZ34" s="251"/>
      <c r="HKA34" s="251"/>
      <c r="HKB34" s="250"/>
      <c r="HKC34" s="251"/>
      <c r="HKD34" s="251"/>
      <c r="HKE34" s="251"/>
      <c r="HKF34" s="251"/>
      <c r="HKG34" s="250"/>
      <c r="HKH34" s="251"/>
      <c r="HKI34" s="251"/>
      <c r="HKJ34" s="251"/>
      <c r="HKK34" s="251"/>
      <c r="HKL34" s="250"/>
      <c r="HKM34" s="251"/>
      <c r="HKN34" s="251"/>
      <c r="HKO34" s="251"/>
      <c r="HKP34" s="251"/>
      <c r="HKQ34" s="250"/>
      <c r="HKR34" s="251"/>
      <c r="HKS34" s="251"/>
      <c r="HKT34" s="251"/>
      <c r="HKU34" s="251"/>
      <c r="HKV34" s="250"/>
      <c r="HKW34" s="251"/>
      <c r="HKX34" s="251"/>
      <c r="HKY34" s="251"/>
      <c r="HKZ34" s="251"/>
      <c r="HLA34" s="250"/>
      <c r="HLB34" s="251"/>
      <c r="HLC34" s="251"/>
      <c r="HLD34" s="251"/>
      <c r="HLE34" s="251"/>
      <c r="HLF34" s="250"/>
      <c r="HLG34" s="251"/>
      <c r="HLH34" s="251"/>
      <c r="HLI34" s="251"/>
      <c r="HLJ34" s="251"/>
      <c r="HLK34" s="250"/>
      <c r="HLL34" s="251"/>
      <c r="HLM34" s="251"/>
      <c r="HLN34" s="251"/>
      <c r="HLO34" s="251"/>
      <c r="HLP34" s="250"/>
      <c r="HLQ34" s="251"/>
      <c r="HLR34" s="251"/>
      <c r="HLS34" s="251"/>
      <c r="HLT34" s="251"/>
      <c r="HLU34" s="250"/>
      <c r="HLV34" s="251"/>
      <c r="HLW34" s="251"/>
      <c r="HLX34" s="251"/>
      <c r="HLY34" s="251"/>
      <c r="HLZ34" s="250"/>
      <c r="HMA34" s="251"/>
      <c r="HMB34" s="251"/>
      <c r="HMC34" s="251"/>
      <c r="HMD34" s="251"/>
      <c r="HME34" s="250"/>
      <c r="HMF34" s="251"/>
      <c r="HMG34" s="251"/>
      <c r="HMH34" s="251"/>
      <c r="HMI34" s="251"/>
      <c r="HMJ34" s="250"/>
      <c r="HMK34" s="251"/>
      <c r="HML34" s="251"/>
      <c r="HMM34" s="251"/>
      <c r="HMN34" s="251"/>
      <c r="HMO34" s="250"/>
      <c r="HMP34" s="251"/>
      <c r="HMQ34" s="251"/>
      <c r="HMR34" s="251"/>
      <c r="HMS34" s="251"/>
      <c r="HMT34" s="250"/>
      <c r="HMU34" s="251"/>
      <c r="HMV34" s="251"/>
      <c r="HMW34" s="251"/>
      <c r="HMX34" s="251"/>
      <c r="HMY34" s="250"/>
      <c r="HMZ34" s="251"/>
      <c r="HNA34" s="251"/>
      <c r="HNB34" s="251"/>
      <c r="HNC34" s="251"/>
      <c r="HND34" s="250"/>
      <c r="HNE34" s="251"/>
      <c r="HNF34" s="251"/>
      <c r="HNG34" s="251"/>
      <c r="HNH34" s="251"/>
      <c r="HNI34" s="250"/>
      <c r="HNJ34" s="251"/>
      <c r="HNK34" s="251"/>
      <c r="HNL34" s="251"/>
      <c r="HNM34" s="251"/>
      <c r="HNN34" s="250"/>
      <c r="HNO34" s="251"/>
      <c r="HNP34" s="251"/>
      <c r="HNQ34" s="251"/>
      <c r="HNR34" s="251"/>
      <c r="HNS34" s="250"/>
      <c r="HNT34" s="251"/>
      <c r="HNU34" s="251"/>
      <c r="HNV34" s="251"/>
      <c r="HNW34" s="251"/>
      <c r="HNX34" s="250"/>
      <c r="HNY34" s="251"/>
      <c r="HNZ34" s="251"/>
      <c r="HOA34" s="251"/>
      <c r="HOB34" s="251"/>
      <c r="HOC34" s="250"/>
      <c r="HOD34" s="251"/>
      <c r="HOE34" s="251"/>
      <c r="HOF34" s="251"/>
      <c r="HOG34" s="251"/>
      <c r="HOH34" s="250"/>
      <c r="HOI34" s="251"/>
      <c r="HOJ34" s="251"/>
      <c r="HOK34" s="251"/>
      <c r="HOL34" s="251"/>
      <c r="HOM34" s="250"/>
      <c r="HON34" s="251"/>
      <c r="HOO34" s="251"/>
      <c r="HOP34" s="251"/>
      <c r="HOQ34" s="251"/>
      <c r="HOR34" s="250"/>
      <c r="HOS34" s="251"/>
      <c r="HOT34" s="251"/>
      <c r="HOU34" s="251"/>
      <c r="HOV34" s="251"/>
      <c r="HOW34" s="250"/>
      <c r="HOX34" s="251"/>
      <c r="HOY34" s="251"/>
      <c r="HOZ34" s="251"/>
      <c r="HPA34" s="251"/>
      <c r="HPB34" s="250"/>
      <c r="HPC34" s="251"/>
      <c r="HPD34" s="251"/>
      <c r="HPE34" s="251"/>
      <c r="HPF34" s="251"/>
      <c r="HPG34" s="250"/>
      <c r="HPH34" s="251"/>
      <c r="HPI34" s="251"/>
      <c r="HPJ34" s="251"/>
      <c r="HPK34" s="251"/>
      <c r="HPL34" s="250"/>
      <c r="HPM34" s="251"/>
      <c r="HPN34" s="251"/>
      <c r="HPO34" s="251"/>
      <c r="HPP34" s="251"/>
      <c r="HPQ34" s="250"/>
      <c r="HPR34" s="251"/>
      <c r="HPS34" s="251"/>
      <c r="HPT34" s="251"/>
      <c r="HPU34" s="251"/>
      <c r="HPV34" s="250"/>
      <c r="HPW34" s="251"/>
      <c r="HPX34" s="251"/>
      <c r="HPY34" s="251"/>
      <c r="HPZ34" s="251"/>
      <c r="HQA34" s="250"/>
      <c r="HQB34" s="251"/>
      <c r="HQC34" s="251"/>
      <c r="HQD34" s="251"/>
      <c r="HQE34" s="251"/>
      <c r="HQF34" s="250"/>
      <c r="HQG34" s="251"/>
      <c r="HQH34" s="251"/>
      <c r="HQI34" s="251"/>
      <c r="HQJ34" s="251"/>
      <c r="HQK34" s="250"/>
      <c r="HQL34" s="251"/>
      <c r="HQM34" s="251"/>
      <c r="HQN34" s="251"/>
      <c r="HQO34" s="251"/>
      <c r="HQP34" s="250"/>
      <c r="HQQ34" s="251"/>
      <c r="HQR34" s="251"/>
      <c r="HQS34" s="251"/>
      <c r="HQT34" s="251"/>
      <c r="HQU34" s="250"/>
      <c r="HQV34" s="251"/>
      <c r="HQW34" s="251"/>
      <c r="HQX34" s="251"/>
      <c r="HQY34" s="251"/>
      <c r="HQZ34" s="250"/>
      <c r="HRA34" s="251"/>
      <c r="HRB34" s="251"/>
      <c r="HRC34" s="251"/>
      <c r="HRD34" s="251"/>
      <c r="HRE34" s="250"/>
      <c r="HRF34" s="251"/>
      <c r="HRG34" s="251"/>
      <c r="HRH34" s="251"/>
      <c r="HRI34" s="251"/>
      <c r="HRJ34" s="250"/>
      <c r="HRK34" s="251"/>
      <c r="HRL34" s="251"/>
      <c r="HRM34" s="251"/>
      <c r="HRN34" s="251"/>
      <c r="HRO34" s="250"/>
      <c r="HRP34" s="251"/>
      <c r="HRQ34" s="251"/>
      <c r="HRR34" s="251"/>
      <c r="HRS34" s="251"/>
      <c r="HRT34" s="250"/>
      <c r="HRU34" s="251"/>
      <c r="HRV34" s="251"/>
      <c r="HRW34" s="251"/>
      <c r="HRX34" s="251"/>
      <c r="HRY34" s="250"/>
      <c r="HRZ34" s="251"/>
      <c r="HSA34" s="251"/>
      <c r="HSB34" s="251"/>
      <c r="HSC34" s="251"/>
      <c r="HSD34" s="250"/>
      <c r="HSE34" s="251"/>
      <c r="HSF34" s="251"/>
      <c r="HSG34" s="251"/>
      <c r="HSH34" s="251"/>
      <c r="HSI34" s="250"/>
      <c r="HSJ34" s="251"/>
      <c r="HSK34" s="251"/>
      <c r="HSL34" s="251"/>
      <c r="HSM34" s="251"/>
      <c r="HSN34" s="250"/>
      <c r="HSO34" s="251"/>
      <c r="HSP34" s="251"/>
      <c r="HSQ34" s="251"/>
      <c r="HSR34" s="251"/>
      <c r="HSS34" s="250"/>
      <c r="HST34" s="251"/>
      <c r="HSU34" s="251"/>
      <c r="HSV34" s="251"/>
      <c r="HSW34" s="251"/>
      <c r="HSX34" s="250"/>
      <c r="HSY34" s="251"/>
      <c r="HSZ34" s="251"/>
      <c r="HTA34" s="251"/>
      <c r="HTB34" s="251"/>
      <c r="HTC34" s="250"/>
      <c r="HTD34" s="251"/>
      <c r="HTE34" s="251"/>
      <c r="HTF34" s="251"/>
      <c r="HTG34" s="251"/>
      <c r="HTH34" s="250"/>
      <c r="HTI34" s="251"/>
      <c r="HTJ34" s="251"/>
      <c r="HTK34" s="251"/>
      <c r="HTL34" s="251"/>
      <c r="HTM34" s="250"/>
      <c r="HTN34" s="251"/>
      <c r="HTO34" s="251"/>
      <c r="HTP34" s="251"/>
      <c r="HTQ34" s="251"/>
      <c r="HTR34" s="250"/>
      <c r="HTS34" s="251"/>
      <c r="HTT34" s="251"/>
      <c r="HTU34" s="251"/>
      <c r="HTV34" s="251"/>
      <c r="HTW34" s="250"/>
      <c r="HTX34" s="251"/>
      <c r="HTY34" s="251"/>
      <c r="HTZ34" s="251"/>
      <c r="HUA34" s="251"/>
      <c r="HUB34" s="250"/>
      <c r="HUC34" s="251"/>
      <c r="HUD34" s="251"/>
      <c r="HUE34" s="251"/>
      <c r="HUF34" s="251"/>
      <c r="HUG34" s="250"/>
      <c r="HUH34" s="251"/>
      <c r="HUI34" s="251"/>
      <c r="HUJ34" s="251"/>
      <c r="HUK34" s="251"/>
      <c r="HUL34" s="250"/>
      <c r="HUM34" s="251"/>
      <c r="HUN34" s="251"/>
      <c r="HUO34" s="251"/>
      <c r="HUP34" s="251"/>
      <c r="HUQ34" s="250"/>
      <c r="HUR34" s="251"/>
      <c r="HUS34" s="251"/>
      <c r="HUT34" s="251"/>
      <c r="HUU34" s="251"/>
      <c r="HUV34" s="250"/>
      <c r="HUW34" s="251"/>
      <c r="HUX34" s="251"/>
      <c r="HUY34" s="251"/>
      <c r="HUZ34" s="251"/>
      <c r="HVA34" s="250"/>
      <c r="HVB34" s="251"/>
      <c r="HVC34" s="251"/>
      <c r="HVD34" s="251"/>
      <c r="HVE34" s="251"/>
      <c r="HVF34" s="250"/>
      <c r="HVG34" s="251"/>
      <c r="HVH34" s="251"/>
      <c r="HVI34" s="251"/>
      <c r="HVJ34" s="251"/>
      <c r="HVK34" s="250"/>
      <c r="HVL34" s="251"/>
      <c r="HVM34" s="251"/>
      <c r="HVN34" s="251"/>
      <c r="HVO34" s="251"/>
      <c r="HVP34" s="250"/>
      <c r="HVQ34" s="251"/>
      <c r="HVR34" s="251"/>
      <c r="HVS34" s="251"/>
      <c r="HVT34" s="251"/>
      <c r="HVU34" s="250"/>
      <c r="HVV34" s="251"/>
      <c r="HVW34" s="251"/>
      <c r="HVX34" s="251"/>
      <c r="HVY34" s="251"/>
      <c r="HVZ34" s="250"/>
      <c r="HWA34" s="251"/>
      <c r="HWB34" s="251"/>
      <c r="HWC34" s="251"/>
      <c r="HWD34" s="251"/>
      <c r="HWE34" s="250"/>
      <c r="HWF34" s="251"/>
      <c r="HWG34" s="251"/>
      <c r="HWH34" s="251"/>
      <c r="HWI34" s="251"/>
      <c r="HWJ34" s="250"/>
      <c r="HWK34" s="251"/>
      <c r="HWL34" s="251"/>
      <c r="HWM34" s="251"/>
      <c r="HWN34" s="251"/>
      <c r="HWO34" s="250"/>
      <c r="HWP34" s="251"/>
      <c r="HWQ34" s="251"/>
      <c r="HWR34" s="251"/>
      <c r="HWS34" s="251"/>
      <c r="HWT34" s="250"/>
      <c r="HWU34" s="251"/>
      <c r="HWV34" s="251"/>
      <c r="HWW34" s="251"/>
      <c r="HWX34" s="251"/>
      <c r="HWY34" s="250"/>
      <c r="HWZ34" s="251"/>
      <c r="HXA34" s="251"/>
      <c r="HXB34" s="251"/>
      <c r="HXC34" s="251"/>
      <c r="HXD34" s="250"/>
      <c r="HXE34" s="251"/>
      <c r="HXF34" s="251"/>
      <c r="HXG34" s="251"/>
      <c r="HXH34" s="251"/>
      <c r="HXI34" s="250"/>
      <c r="HXJ34" s="251"/>
      <c r="HXK34" s="251"/>
      <c r="HXL34" s="251"/>
      <c r="HXM34" s="251"/>
      <c r="HXN34" s="250"/>
      <c r="HXO34" s="251"/>
      <c r="HXP34" s="251"/>
      <c r="HXQ34" s="251"/>
      <c r="HXR34" s="251"/>
      <c r="HXS34" s="250"/>
      <c r="HXT34" s="251"/>
      <c r="HXU34" s="251"/>
      <c r="HXV34" s="251"/>
      <c r="HXW34" s="251"/>
      <c r="HXX34" s="250"/>
      <c r="HXY34" s="251"/>
      <c r="HXZ34" s="251"/>
      <c r="HYA34" s="251"/>
      <c r="HYB34" s="251"/>
      <c r="HYC34" s="250"/>
      <c r="HYD34" s="251"/>
      <c r="HYE34" s="251"/>
      <c r="HYF34" s="251"/>
      <c r="HYG34" s="251"/>
      <c r="HYH34" s="250"/>
      <c r="HYI34" s="251"/>
      <c r="HYJ34" s="251"/>
      <c r="HYK34" s="251"/>
      <c r="HYL34" s="251"/>
      <c r="HYM34" s="250"/>
      <c r="HYN34" s="251"/>
      <c r="HYO34" s="251"/>
      <c r="HYP34" s="251"/>
      <c r="HYQ34" s="251"/>
      <c r="HYR34" s="250"/>
      <c r="HYS34" s="251"/>
      <c r="HYT34" s="251"/>
      <c r="HYU34" s="251"/>
      <c r="HYV34" s="251"/>
      <c r="HYW34" s="250"/>
      <c r="HYX34" s="251"/>
      <c r="HYY34" s="251"/>
      <c r="HYZ34" s="251"/>
      <c r="HZA34" s="251"/>
      <c r="HZB34" s="250"/>
      <c r="HZC34" s="251"/>
      <c r="HZD34" s="251"/>
      <c r="HZE34" s="251"/>
      <c r="HZF34" s="251"/>
      <c r="HZG34" s="250"/>
      <c r="HZH34" s="251"/>
      <c r="HZI34" s="251"/>
      <c r="HZJ34" s="251"/>
      <c r="HZK34" s="251"/>
      <c r="HZL34" s="250"/>
      <c r="HZM34" s="251"/>
      <c r="HZN34" s="251"/>
      <c r="HZO34" s="251"/>
      <c r="HZP34" s="251"/>
      <c r="HZQ34" s="250"/>
      <c r="HZR34" s="251"/>
      <c r="HZS34" s="251"/>
      <c r="HZT34" s="251"/>
      <c r="HZU34" s="251"/>
      <c r="HZV34" s="250"/>
      <c r="HZW34" s="251"/>
      <c r="HZX34" s="251"/>
      <c r="HZY34" s="251"/>
      <c r="HZZ34" s="251"/>
      <c r="IAA34" s="250"/>
      <c r="IAB34" s="251"/>
      <c r="IAC34" s="251"/>
      <c r="IAD34" s="251"/>
      <c r="IAE34" s="251"/>
      <c r="IAF34" s="250"/>
      <c r="IAG34" s="251"/>
      <c r="IAH34" s="251"/>
      <c r="IAI34" s="251"/>
      <c r="IAJ34" s="251"/>
      <c r="IAK34" s="250"/>
      <c r="IAL34" s="251"/>
      <c r="IAM34" s="251"/>
      <c r="IAN34" s="251"/>
      <c r="IAO34" s="251"/>
      <c r="IAP34" s="250"/>
      <c r="IAQ34" s="251"/>
      <c r="IAR34" s="251"/>
      <c r="IAS34" s="251"/>
      <c r="IAT34" s="251"/>
      <c r="IAU34" s="250"/>
      <c r="IAV34" s="251"/>
      <c r="IAW34" s="251"/>
      <c r="IAX34" s="251"/>
      <c r="IAY34" s="251"/>
      <c r="IAZ34" s="250"/>
      <c r="IBA34" s="251"/>
      <c r="IBB34" s="251"/>
      <c r="IBC34" s="251"/>
      <c r="IBD34" s="251"/>
      <c r="IBE34" s="250"/>
      <c r="IBF34" s="251"/>
      <c r="IBG34" s="251"/>
      <c r="IBH34" s="251"/>
      <c r="IBI34" s="251"/>
      <c r="IBJ34" s="250"/>
      <c r="IBK34" s="251"/>
      <c r="IBL34" s="251"/>
      <c r="IBM34" s="251"/>
      <c r="IBN34" s="251"/>
      <c r="IBO34" s="250"/>
      <c r="IBP34" s="251"/>
      <c r="IBQ34" s="251"/>
      <c r="IBR34" s="251"/>
      <c r="IBS34" s="251"/>
      <c r="IBT34" s="250"/>
      <c r="IBU34" s="251"/>
      <c r="IBV34" s="251"/>
      <c r="IBW34" s="251"/>
      <c r="IBX34" s="251"/>
      <c r="IBY34" s="250"/>
      <c r="IBZ34" s="251"/>
      <c r="ICA34" s="251"/>
      <c r="ICB34" s="251"/>
      <c r="ICC34" s="251"/>
      <c r="ICD34" s="250"/>
      <c r="ICE34" s="251"/>
      <c r="ICF34" s="251"/>
      <c r="ICG34" s="251"/>
      <c r="ICH34" s="251"/>
      <c r="ICI34" s="250"/>
      <c r="ICJ34" s="251"/>
      <c r="ICK34" s="251"/>
      <c r="ICL34" s="251"/>
      <c r="ICM34" s="251"/>
      <c r="ICN34" s="250"/>
      <c r="ICO34" s="251"/>
      <c r="ICP34" s="251"/>
      <c r="ICQ34" s="251"/>
      <c r="ICR34" s="251"/>
      <c r="ICS34" s="250"/>
      <c r="ICT34" s="251"/>
      <c r="ICU34" s="251"/>
      <c r="ICV34" s="251"/>
      <c r="ICW34" s="251"/>
      <c r="ICX34" s="250"/>
      <c r="ICY34" s="251"/>
      <c r="ICZ34" s="251"/>
      <c r="IDA34" s="251"/>
      <c r="IDB34" s="251"/>
      <c r="IDC34" s="250"/>
      <c r="IDD34" s="251"/>
      <c r="IDE34" s="251"/>
      <c r="IDF34" s="251"/>
      <c r="IDG34" s="251"/>
      <c r="IDH34" s="250"/>
      <c r="IDI34" s="251"/>
      <c r="IDJ34" s="251"/>
      <c r="IDK34" s="251"/>
      <c r="IDL34" s="251"/>
      <c r="IDM34" s="250"/>
      <c r="IDN34" s="251"/>
      <c r="IDO34" s="251"/>
      <c r="IDP34" s="251"/>
      <c r="IDQ34" s="251"/>
      <c r="IDR34" s="250"/>
      <c r="IDS34" s="251"/>
      <c r="IDT34" s="251"/>
      <c r="IDU34" s="251"/>
      <c r="IDV34" s="251"/>
      <c r="IDW34" s="250"/>
      <c r="IDX34" s="251"/>
      <c r="IDY34" s="251"/>
      <c r="IDZ34" s="251"/>
      <c r="IEA34" s="251"/>
      <c r="IEB34" s="250"/>
      <c r="IEC34" s="251"/>
      <c r="IED34" s="251"/>
      <c r="IEE34" s="251"/>
      <c r="IEF34" s="251"/>
      <c r="IEG34" s="250"/>
      <c r="IEH34" s="251"/>
      <c r="IEI34" s="251"/>
      <c r="IEJ34" s="251"/>
      <c r="IEK34" s="251"/>
      <c r="IEL34" s="250"/>
      <c r="IEM34" s="251"/>
      <c r="IEN34" s="251"/>
      <c r="IEO34" s="251"/>
      <c r="IEP34" s="251"/>
      <c r="IEQ34" s="250"/>
      <c r="IER34" s="251"/>
      <c r="IES34" s="251"/>
      <c r="IET34" s="251"/>
      <c r="IEU34" s="251"/>
      <c r="IEV34" s="250"/>
      <c r="IEW34" s="251"/>
      <c r="IEX34" s="251"/>
      <c r="IEY34" s="251"/>
      <c r="IEZ34" s="251"/>
      <c r="IFA34" s="250"/>
      <c r="IFB34" s="251"/>
      <c r="IFC34" s="251"/>
      <c r="IFD34" s="251"/>
      <c r="IFE34" s="251"/>
      <c r="IFF34" s="250"/>
      <c r="IFG34" s="251"/>
      <c r="IFH34" s="251"/>
      <c r="IFI34" s="251"/>
      <c r="IFJ34" s="251"/>
      <c r="IFK34" s="250"/>
      <c r="IFL34" s="251"/>
      <c r="IFM34" s="251"/>
      <c r="IFN34" s="251"/>
      <c r="IFO34" s="251"/>
      <c r="IFP34" s="250"/>
      <c r="IFQ34" s="251"/>
      <c r="IFR34" s="251"/>
      <c r="IFS34" s="251"/>
      <c r="IFT34" s="251"/>
      <c r="IFU34" s="250"/>
      <c r="IFV34" s="251"/>
      <c r="IFW34" s="251"/>
      <c r="IFX34" s="251"/>
      <c r="IFY34" s="251"/>
      <c r="IFZ34" s="250"/>
      <c r="IGA34" s="251"/>
      <c r="IGB34" s="251"/>
      <c r="IGC34" s="251"/>
      <c r="IGD34" s="251"/>
      <c r="IGE34" s="250"/>
      <c r="IGF34" s="251"/>
      <c r="IGG34" s="251"/>
      <c r="IGH34" s="251"/>
      <c r="IGI34" s="251"/>
      <c r="IGJ34" s="250"/>
      <c r="IGK34" s="251"/>
      <c r="IGL34" s="251"/>
      <c r="IGM34" s="251"/>
      <c r="IGN34" s="251"/>
      <c r="IGO34" s="250"/>
      <c r="IGP34" s="251"/>
      <c r="IGQ34" s="251"/>
      <c r="IGR34" s="251"/>
      <c r="IGS34" s="251"/>
      <c r="IGT34" s="250"/>
      <c r="IGU34" s="251"/>
      <c r="IGV34" s="251"/>
      <c r="IGW34" s="251"/>
      <c r="IGX34" s="251"/>
      <c r="IGY34" s="250"/>
      <c r="IGZ34" s="251"/>
      <c r="IHA34" s="251"/>
      <c r="IHB34" s="251"/>
      <c r="IHC34" s="251"/>
      <c r="IHD34" s="250"/>
      <c r="IHE34" s="251"/>
      <c r="IHF34" s="251"/>
      <c r="IHG34" s="251"/>
      <c r="IHH34" s="251"/>
      <c r="IHI34" s="250"/>
      <c r="IHJ34" s="251"/>
      <c r="IHK34" s="251"/>
      <c r="IHL34" s="251"/>
      <c r="IHM34" s="251"/>
      <c r="IHN34" s="250"/>
      <c r="IHO34" s="251"/>
      <c r="IHP34" s="251"/>
      <c r="IHQ34" s="251"/>
      <c r="IHR34" s="251"/>
      <c r="IHS34" s="250"/>
      <c r="IHT34" s="251"/>
      <c r="IHU34" s="251"/>
      <c r="IHV34" s="251"/>
      <c r="IHW34" s="251"/>
      <c r="IHX34" s="250"/>
      <c r="IHY34" s="251"/>
      <c r="IHZ34" s="251"/>
      <c r="IIA34" s="251"/>
      <c r="IIB34" s="251"/>
      <c r="IIC34" s="250"/>
      <c r="IID34" s="251"/>
      <c r="IIE34" s="251"/>
      <c r="IIF34" s="251"/>
      <c r="IIG34" s="251"/>
      <c r="IIH34" s="250"/>
      <c r="III34" s="251"/>
      <c r="IIJ34" s="251"/>
      <c r="IIK34" s="251"/>
      <c r="IIL34" s="251"/>
      <c r="IIM34" s="250"/>
      <c r="IIN34" s="251"/>
      <c r="IIO34" s="251"/>
      <c r="IIP34" s="251"/>
      <c r="IIQ34" s="251"/>
      <c r="IIR34" s="250"/>
      <c r="IIS34" s="251"/>
      <c r="IIT34" s="251"/>
      <c r="IIU34" s="251"/>
      <c r="IIV34" s="251"/>
      <c r="IIW34" s="250"/>
      <c r="IIX34" s="251"/>
      <c r="IIY34" s="251"/>
      <c r="IIZ34" s="251"/>
      <c r="IJA34" s="251"/>
      <c r="IJB34" s="250"/>
      <c r="IJC34" s="251"/>
      <c r="IJD34" s="251"/>
      <c r="IJE34" s="251"/>
      <c r="IJF34" s="251"/>
      <c r="IJG34" s="250"/>
      <c r="IJH34" s="251"/>
      <c r="IJI34" s="251"/>
      <c r="IJJ34" s="251"/>
      <c r="IJK34" s="251"/>
      <c r="IJL34" s="250"/>
      <c r="IJM34" s="251"/>
      <c r="IJN34" s="251"/>
      <c r="IJO34" s="251"/>
      <c r="IJP34" s="251"/>
      <c r="IJQ34" s="250"/>
      <c r="IJR34" s="251"/>
      <c r="IJS34" s="251"/>
      <c r="IJT34" s="251"/>
      <c r="IJU34" s="251"/>
      <c r="IJV34" s="250"/>
      <c r="IJW34" s="251"/>
      <c r="IJX34" s="251"/>
      <c r="IJY34" s="251"/>
      <c r="IJZ34" s="251"/>
      <c r="IKA34" s="250"/>
      <c r="IKB34" s="251"/>
      <c r="IKC34" s="251"/>
      <c r="IKD34" s="251"/>
      <c r="IKE34" s="251"/>
      <c r="IKF34" s="250"/>
      <c r="IKG34" s="251"/>
      <c r="IKH34" s="251"/>
      <c r="IKI34" s="251"/>
      <c r="IKJ34" s="251"/>
      <c r="IKK34" s="250"/>
      <c r="IKL34" s="251"/>
      <c r="IKM34" s="251"/>
      <c r="IKN34" s="251"/>
      <c r="IKO34" s="251"/>
      <c r="IKP34" s="250"/>
      <c r="IKQ34" s="251"/>
      <c r="IKR34" s="251"/>
      <c r="IKS34" s="251"/>
      <c r="IKT34" s="251"/>
      <c r="IKU34" s="250"/>
      <c r="IKV34" s="251"/>
      <c r="IKW34" s="251"/>
      <c r="IKX34" s="251"/>
      <c r="IKY34" s="251"/>
      <c r="IKZ34" s="250"/>
      <c r="ILA34" s="251"/>
      <c r="ILB34" s="251"/>
      <c r="ILC34" s="251"/>
      <c r="ILD34" s="251"/>
      <c r="ILE34" s="250"/>
      <c r="ILF34" s="251"/>
      <c r="ILG34" s="251"/>
      <c r="ILH34" s="251"/>
      <c r="ILI34" s="251"/>
      <c r="ILJ34" s="250"/>
      <c r="ILK34" s="251"/>
      <c r="ILL34" s="251"/>
      <c r="ILM34" s="251"/>
      <c r="ILN34" s="251"/>
      <c r="ILO34" s="250"/>
      <c r="ILP34" s="251"/>
      <c r="ILQ34" s="251"/>
      <c r="ILR34" s="251"/>
      <c r="ILS34" s="251"/>
      <c r="ILT34" s="250"/>
      <c r="ILU34" s="251"/>
      <c r="ILV34" s="251"/>
      <c r="ILW34" s="251"/>
      <c r="ILX34" s="251"/>
      <c r="ILY34" s="250"/>
      <c r="ILZ34" s="251"/>
      <c r="IMA34" s="251"/>
      <c r="IMB34" s="251"/>
      <c r="IMC34" s="251"/>
      <c r="IMD34" s="250"/>
      <c r="IME34" s="251"/>
      <c r="IMF34" s="251"/>
      <c r="IMG34" s="251"/>
      <c r="IMH34" s="251"/>
      <c r="IMI34" s="250"/>
      <c r="IMJ34" s="251"/>
      <c r="IMK34" s="251"/>
      <c r="IML34" s="251"/>
      <c r="IMM34" s="251"/>
      <c r="IMN34" s="250"/>
      <c r="IMO34" s="251"/>
      <c r="IMP34" s="251"/>
      <c r="IMQ34" s="251"/>
      <c r="IMR34" s="251"/>
      <c r="IMS34" s="250"/>
      <c r="IMT34" s="251"/>
      <c r="IMU34" s="251"/>
      <c r="IMV34" s="251"/>
      <c r="IMW34" s="251"/>
      <c r="IMX34" s="250"/>
      <c r="IMY34" s="251"/>
      <c r="IMZ34" s="251"/>
      <c r="INA34" s="251"/>
      <c r="INB34" s="251"/>
      <c r="INC34" s="250"/>
      <c r="IND34" s="251"/>
      <c r="INE34" s="251"/>
      <c r="INF34" s="251"/>
      <c r="ING34" s="251"/>
      <c r="INH34" s="250"/>
      <c r="INI34" s="251"/>
      <c r="INJ34" s="251"/>
      <c r="INK34" s="251"/>
      <c r="INL34" s="251"/>
      <c r="INM34" s="250"/>
      <c r="INN34" s="251"/>
      <c r="INO34" s="251"/>
      <c r="INP34" s="251"/>
      <c r="INQ34" s="251"/>
      <c r="INR34" s="250"/>
      <c r="INS34" s="251"/>
      <c r="INT34" s="251"/>
      <c r="INU34" s="251"/>
      <c r="INV34" s="251"/>
      <c r="INW34" s="250"/>
      <c r="INX34" s="251"/>
      <c r="INY34" s="251"/>
      <c r="INZ34" s="251"/>
      <c r="IOA34" s="251"/>
      <c r="IOB34" s="250"/>
      <c r="IOC34" s="251"/>
      <c r="IOD34" s="251"/>
      <c r="IOE34" s="251"/>
      <c r="IOF34" s="251"/>
      <c r="IOG34" s="250"/>
      <c r="IOH34" s="251"/>
      <c r="IOI34" s="251"/>
      <c r="IOJ34" s="251"/>
      <c r="IOK34" s="251"/>
      <c r="IOL34" s="250"/>
      <c r="IOM34" s="251"/>
      <c r="ION34" s="251"/>
      <c r="IOO34" s="251"/>
      <c r="IOP34" s="251"/>
      <c r="IOQ34" s="250"/>
      <c r="IOR34" s="251"/>
      <c r="IOS34" s="251"/>
      <c r="IOT34" s="251"/>
      <c r="IOU34" s="251"/>
      <c r="IOV34" s="250"/>
      <c r="IOW34" s="251"/>
      <c r="IOX34" s="251"/>
      <c r="IOY34" s="251"/>
      <c r="IOZ34" s="251"/>
      <c r="IPA34" s="250"/>
      <c r="IPB34" s="251"/>
      <c r="IPC34" s="251"/>
      <c r="IPD34" s="251"/>
      <c r="IPE34" s="251"/>
      <c r="IPF34" s="250"/>
      <c r="IPG34" s="251"/>
      <c r="IPH34" s="251"/>
      <c r="IPI34" s="251"/>
      <c r="IPJ34" s="251"/>
      <c r="IPK34" s="250"/>
      <c r="IPL34" s="251"/>
      <c r="IPM34" s="251"/>
      <c r="IPN34" s="251"/>
      <c r="IPO34" s="251"/>
      <c r="IPP34" s="250"/>
      <c r="IPQ34" s="251"/>
      <c r="IPR34" s="251"/>
      <c r="IPS34" s="251"/>
      <c r="IPT34" s="251"/>
      <c r="IPU34" s="250"/>
      <c r="IPV34" s="251"/>
      <c r="IPW34" s="251"/>
      <c r="IPX34" s="251"/>
      <c r="IPY34" s="251"/>
      <c r="IPZ34" s="250"/>
      <c r="IQA34" s="251"/>
      <c r="IQB34" s="251"/>
      <c r="IQC34" s="251"/>
      <c r="IQD34" s="251"/>
      <c r="IQE34" s="250"/>
      <c r="IQF34" s="251"/>
      <c r="IQG34" s="251"/>
      <c r="IQH34" s="251"/>
      <c r="IQI34" s="251"/>
      <c r="IQJ34" s="250"/>
      <c r="IQK34" s="251"/>
      <c r="IQL34" s="251"/>
      <c r="IQM34" s="251"/>
      <c r="IQN34" s="251"/>
      <c r="IQO34" s="250"/>
      <c r="IQP34" s="251"/>
      <c r="IQQ34" s="251"/>
      <c r="IQR34" s="251"/>
      <c r="IQS34" s="251"/>
      <c r="IQT34" s="250"/>
      <c r="IQU34" s="251"/>
      <c r="IQV34" s="251"/>
      <c r="IQW34" s="251"/>
      <c r="IQX34" s="251"/>
      <c r="IQY34" s="250"/>
      <c r="IQZ34" s="251"/>
      <c r="IRA34" s="251"/>
      <c r="IRB34" s="251"/>
      <c r="IRC34" s="251"/>
      <c r="IRD34" s="250"/>
      <c r="IRE34" s="251"/>
      <c r="IRF34" s="251"/>
      <c r="IRG34" s="251"/>
      <c r="IRH34" s="251"/>
      <c r="IRI34" s="250"/>
      <c r="IRJ34" s="251"/>
      <c r="IRK34" s="251"/>
      <c r="IRL34" s="251"/>
      <c r="IRM34" s="251"/>
      <c r="IRN34" s="250"/>
      <c r="IRO34" s="251"/>
      <c r="IRP34" s="251"/>
      <c r="IRQ34" s="251"/>
      <c r="IRR34" s="251"/>
      <c r="IRS34" s="250"/>
      <c r="IRT34" s="251"/>
      <c r="IRU34" s="251"/>
      <c r="IRV34" s="251"/>
      <c r="IRW34" s="251"/>
      <c r="IRX34" s="250"/>
      <c r="IRY34" s="251"/>
      <c r="IRZ34" s="251"/>
      <c r="ISA34" s="251"/>
      <c r="ISB34" s="251"/>
      <c r="ISC34" s="250"/>
      <c r="ISD34" s="251"/>
      <c r="ISE34" s="251"/>
      <c r="ISF34" s="251"/>
      <c r="ISG34" s="251"/>
      <c r="ISH34" s="250"/>
      <c r="ISI34" s="251"/>
      <c r="ISJ34" s="251"/>
      <c r="ISK34" s="251"/>
      <c r="ISL34" s="251"/>
      <c r="ISM34" s="250"/>
      <c r="ISN34" s="251"/>
      <c r="ISO34" s="251"/>
      <c r="ISP34" s="251"/>
      <c r="ISQ34" s="251"/>
      <c r="ISR34" s="250"/>
      <c r="ISS34" s="251"/>
      <c r="IST34" s="251"/>
      <c r="ISU34" s="251"/>
      <c r="ISV34" s="251"/>
      <c r="ISW34" s="250"/>
      <c r="ISX34" s="251"/>
      <c r="ISY34" s="251"/>
      <c r="ISZ34" s="251"/>
      <c r="ITA34" s="251"/>
      <c r="ITB34" s="250"/>
      <c r="ITC34" s="251"/>
      <c r="ITD34" s="251"/>
      <c r="ITE34" s="251"/>
      <c r="ITF34" s="251"/>
      <c r="ITG34" s="250"/>
      <c r="ITH34" s="251"/>
      <c r="ITI34" s="251"/>
      <c r="ITJ34" s="251"/>
      <c r="ITK34" s="251"/>
      <c r="ITL34" s="250"/>
      <c r="ITM34" s="251"/>
      <c r="ITN34" s="251"/>
      <c r="ITO34" s="251"/>
      <c r="ITP34" s="251"/>
      <c r="ITQ34" s="250"/>
      <c r="ITR34" s="251"/>
      <c r="ITS34" s="251"/>
      <c r="ITT34" s="251"/>
      <c r="ITU34" s="251"/>
      <c r="ITV34" s="250"/>
      <c r="ITW34" s="251"/>
      <c r="ITX34" s="251"/>
      <c r="ITY34" s="251"/>
      <c r="ITZ34" s="251"/>
      <c r="IUA34" s="250"/>
      <c r="IUB34" s="251"/>
      <c r="IUC34" s="251"/>
      <c r="IUD34" s="251"/>
      <c r="IUE34" s="251"/>
      <c r="IUF34" s="250"/>
      <c r="IUG34" s="251"/>
      <c r="IUH34" s="251"/>
      <c r="IUI34" s="251"/>
      <c r="IUJ34" s="251"/>
      <c r="IUK34" s="250"/>
      <c r="IUL34" s="251"/>
      <c r="IUM34" s="251"/>
      <c r="IUN34" s="251"/>
      <c r="IUO34" s="251"/>
      <c r="IUP34" s="250"/>
      <c r="IUQ34" s="251"/>
      <c r="IUR34" s="251"/>
      <c r="IUS34" s="251"/>
      <c r="IUT34" s="251"/>
      <c r="IUU34" s="250"/>
      <c r="IUV34" s="251"/>
      <c r="IUW34" s="251"/>
      <c r="IUX34" s="251"/>
      <c r="IUY34" s="251"/>
      <c r="IUZ34" s="250"/>
      <c r="IVA34" s="251"/>
      <c r="IVB34" s="251"/>
      <c r="IVC34" s="251"/>
      <c r="IVD34" s="251"/>
      <c r="IVE34" s="250"/>
      <c r="IVF34" s="251"/>
      <c r="IVG34" s="251"/>
      <c r="IVH34" s="251"/>
      <c r="IVI34" s="251"/>
      <c r="IVJ34" s="250"/>
      <c r="IVK34" s="251"/>
      <c r="IVL34" s="251"/>
      <c r="IVM34" s="251"/>
      <c r="IVN34" s="251"/>
      <c r="IVO34" s="250"/>
      <c r="IVP34" s="251"/>
      <c r="IVQ34" s="251"/>
      <c r="IVR34" s="251"/>
      <c r="IVS34" s="251"/>
      <c r="IVT34" s="250"/>
      <c r="IVU34" s="251"/>
      <c r="IVV34" s="251"/>
      <c r="IVW34" s="251"/>
      <c r="IVX34" s="251"/>
      <c r="IVY34" s="250"/>
      <c r="IVZ34" s="251"/>
      <c r="IWA34" s="251"/>
      <c r="IWB34" s="251"/>
      <c r="IWC34" s="251"/>
      <c r="IWD34" s="250"/>
      <c r="IWE34" s="251"/>
      <c r="IWF34" s="251"/>
      <c r="IWG34" s="251"/>
      <c r="IWH34" s="251"/>
      <c r="IWI34" s="250"/>
      <c r="IWJ34" s="251"/>
      <c r="IWK34" s="251"/>
      <c r="IWL34" s="251"/>
      <c r="IWM34" s="251"/>
      <c r="IWN34" s="250"/>
      <c r="IWO34" s="251"/>
      <c r="IWP34" s="251"/>
      <c r="IWQ34" s="251"/>
      <c r="IWR34" s="251"/>
      <c r="IWS34" s="250"/>
      <c r="IWT34" s="251"/>
      <c r="IWU34" s="251"/>
      <c r="IWV34" s="251"/>
      <c r="IWW34" s="251"/>
      <c r="IWX34" s="250"/>
      <c r="IWY34" s="251"/>
      <c r="IWZ34" s="251"/>
      <c r="IXA34" s="251"/>
      <c r="IXB34" s="251"/>
      <c r="IXC34" s="250"/>
      <c r="IXD34" s="251"/>
      <c r="IXE34" s="251"/>
      <c r="IXF34" s="251"/>
      <c r="IXG34" s="251"/>
      <c r="IXH34" s="250"/>
      <c r="IXI34" s="251"/>
      <c r="IXJ34" s="251"/>
      <c r="IXK34" s="251"/>
      <c r="IXL34" s="251"/>
      <c r="IXM34" s="250"/>
      <c r="IXN34" s="251"/>
      <c r="IXO34" s="251"/>
      <c r="IXP34" s="251"/>
      <c r="IXQ34" s="251"/>
      <c r="IXR34" s="250"/>
      <c r="IXS34" s="251"/>
      <c r="IXT34" s="251"/>
      <c r="IXU34" s="251"/>
      <c r="IXV34" s="251"/>
      <c r="IXW34" s="250"/>
      <c r="IXX34" s="251"/>
      <c r="IXY34" s="251"/>
      <c r="IXZ34" s="251"/>
      <c r="IYA34" s="251"/>
      <c r="IYB34" s="250"/>
      <c r="IYC34" s="251"/>
      <c r="IYD34" s="251"/>
      <c r="IYE34" s="251"/>
      <c r="IYF34" s="251"/>
      <c r="IYG34" s="250"/>
      <c r="IYH34" s="251"/>
      <c r="IYI34" s="251"/>
      <c r="IYJ34" s="251"/>
      <c r="IYK34" s="251"/>
      <c r="IYL34" s="250"/>
      <c r="IYM34" s="251"/>
      <c r="IYN34" s="251"/>
      <c r="IYO34" s="251"/>
      <c r="IYP34" s="251"/>
      <c r="IYQ34" s="250"/>
      <c r="IYR34" s="251"/>
      <c r="IYS34" s="251"/>
      <c r="IYT34" s="251"/>
      <c r="IYU34" s="251"/>
      <c r="IYV34" s="250"/>
      <c r="IYW34" s="251"/>
      <c r="IYX34" s="251"/>
      <c r="IYY34" s="251"/>
      <c r="IYZ34" s="251"/>
      <c r="IZA34" s="250"/>
      <c r="IZB34" s="251"/>
      <c r="IZC34" s="251"/>
      <c r="IZD34" s="251"/>
      <c r="IZE34" s="251"/>
      <c r="IZF34" s="250"/>
      <c r="IZG34" s="251"/>
      <c r="IZH34" s="251"/>
      <c r="IZI34" s="251"/>
      <c r="IZJ34" s="251"/>
      <c r="IZK34" s="250"/>
      <c r="IZL34" s="251"/>
      <c r="IZM34" s="251"/>
      <c r="IZN34" s="251"/>
      <c r="IZO34" s="251"/>
      <c r="IZP34" s="250"/>
      <c r="IZQ34" s="251"/>
      <c r="IZR34" s="251"/>
      <c r="IZS34" s="251"/>
      <c r="IZT34" s="251"/>
      <c r="IZU34" s="250"/>
      <c r="IZV34" s="251"/>
      <c r="IZW34" s="251"/>
      <c r="IZX34" s="251"/>
      <c r="IZY34" s="251"/>
      <c r="IZZ34" s="250"/>
      <c r="JAA34" s="251"/>
      <c r="JAB34" s="251"/>
      <c r="JAC34" s="251"/>
      <c r="JAD34" s="251"/>
      <c r="JAE34" s="250"/>
      <c r="JAF34" s="251"/>
      <c r="JAG34" s="251"/>
      <c r="JAH34" s="251"/>
      <c r="JAI34" s="251"/>
      <c r="JAJ34" s="250"/>
      <c r="JAK34" s="251"/>
      <c r="JAL34" s="251"/>
      <c r="JAM34" s="251"/>
      <c r="JAN34" s="251"/>
      <c r="JAO34" s="250"/>
      <c r="JAP34" s="251"/>
      <c r="JAQ34" s="251"/>
      <c r="JAR34" s="251"/>
      <c r="JAS34" s="251"/>
      <c r="JAT34" s="250"/>
      <c r="JAU34" s="251"/>
      <c r="JAV34" s="251"/>
      <c r="JAW34" s="251"/>
      <c r="JAX34" s="251"/>
      <c r="JAY34" s="250"/>
      <c r="JAZ34" s="251"/>
      <c r="JBA34" s="251"/>
      <c r="JBB34" s="251"/>
      <c r="JBC34" s="251"/>
      <c r="JBD34" s="250"/>
      <c r="JBE34" s="251"/>
      <c r="JBF34" s="251"/>
      <c r="JBG34" s="251"/>
      <c r="JBH34" s="251"/>
      <c r="JBI34" s="250"/>
      <c r="JBJ34" s="251"/>
      <c r="JBK34" s="251"/>
      <c r="JBL34" s="251"/>
      <c r="JBM34" s="251"/>
      <c r="JBN34" s="250"/>
      <c r="JBO34" s="251"/>
      <c r="JBP34" s="251"/>
      <c r="JBQ34" s="251"/>
      <c r="JBR34" s="251"/>
      <c r="JBS34" s="250"/>
      <c r="JBT34" s="251"/>
      <c r="JBU34" s="251"/>
      <c r="JBV34" s="251"/>
      <c r="JBW34" s="251"/>
      <c r="JBX34" s="250"/>
      <c r="JBY34" s="251"/>
      <c r="JBZ34" s="251"/>
      <c r="JCA34" s="251"/>
      <c r="JCB34" s="251"/>
      <c r="JCC34" s="250"/>
      <c r="JCD34" s="251"/>
      <c r="JCE34" s="251"/>
      <c r="JCF34" s="251"/>
      <c r="JCG34" s="251"/>
      <c r="JCH34" s="250"/>
      <c r="JCI34" s="251"/>
      <c r="JCJ34" s="251"/>
      <c r="JCK34" s="251"/>
      <c r="JCL34" s="251"/>
      <c r="JCM34" s="250"/>
      <c r="JCN34" s="251"/>
      <c r="JCO34" s="251"/>
      <c r="JCP34" s="251"/>
      <c r="JCQ34" s="251"/>
      <c r="JCR34" s="250"/>
      <c r="JCS34" s="251"/>
      <c r="JCT34" s="251"/>
      <c r="JCU34" s="251"/>
      <c r="JCV34" s="251"/>
      <c r="JCW34" s="250"/>
      <c r="JCX34" s="251"/>
      <c r="JCY34" s="251"/>
      <c r="JCZ34" s="251"/>
      <c r="JDA34" s="251"/>
      <c r="JDB34" s="250"/>
      <c r="JDC34" s="251"/>
      <c r="JDD34" s="251"/>
      <c r="JDE34" s="251"/>
      <c r="JDF34" s="251"/>
      <c r="JDG34" s="250"/>
      <c r="JDH34" s="251"/>
      <c r="JDI34" s="251"/>
      <c r="JDJ34" s="251"/>
      <c r="JDK34" s="251"/>
      <c r="JDL34" s="250"/>
      <c r="JDM34" s="251"/>
      <c r="JDN34" s="251"/>
      <c r="JDO34" s="251"/>
      <c r="JDP34" s="251"/>
      <c r="JDQ34" s="250"/>
      <c r="JDR34" s="251"/>
      <c r="JDS34" s="251"/>
      <c r="JDT34" s="251"/>
      <c r="JDU34" s="251"/>
      <c r="JDV34" s="250"/>
      <c r="JDW34" s="251"/>
      <c r="JDX34" s="251"/>
      <c r="JDY34" s="251"/>
      <c r="JDZ34" s="251"/>
      <c r="JEA34" s="250"/>
      <c r="JEB34" s="251"/>
      <c r="JEC34" s="251"/>
      <c r="JED34" s="251"/>
      <c r="JEE34" s="251"/>
      <c r="JEF34" s="250"/>
      <c r="JEG34" s="251"/>
      <c r="JEH34" s="251"/>
      <c r="JEI34" s="251"/>
      <c r="JEJ34" s="251"/>
      <c r="JEK34" s="250"/>
      <c r="JEL34" s="251"/>
      <c r="JEM34" s="251"/>
      <c r="JEN34" s="251"/>
      <c r="JEO34" s="251"/>
      <c r="JEP34" s="250"/>
      <c r="JEQ34" s="251"/>
      <c r="JER34" s="251"/>
      <c r="JES34" s="251"/>
      <c r="JET34" s="251"/>
      <c r="JEU34" s="250"/>
      <c r="JEV34" s="251"/>
      <c r="JEW34" s="251"/>
      <c r="JEX34" s="251"/>
      <c r="JEY34" s="251"/>
      <c r="JEZ34" s="250"/>
      <c r="JFA34" s="251"/>
      <c r="JFB34" s="251"/>
      <c r="JFC34" s="251"/>
      <c r="JFD34" s="251"/>
      <c r="JFE34" s="250"/>
      <c r="JFF34" s="251"/>
      <c r="JFG34" s="251"/>
      <c r="JFH34" s="251"/>
      <c r="JFI34" s="251"/>
      <c r="JFJ34" s="250"/>
      <c r="JFK34" s="251"/>
      <c r="JFL34" s="251"/>
      <c r="JFM34" s="251"/>
      <c r="JFN34" s="251"/>
      <c r="JFO34" s="250"/>
      <c r="JFP34" s="251"/>
      <c r="JFQ34" s="251"/>
      <c r="JFR34" s="251"/>
      <c r="JFS34" s="251"/>
      <c r="JFT34" s="250"/>
      <c r="JFU34" s="251"/>
      <c r="JFV34" s="251"/>
      <c r="JFW34" s="251"/>
      <c r="JFX34" s="251"/>
      <c r="JFY34" s="250"/>
      <c r="JFZ34" s="251"/>
      <c r="JGA34" s="251"/>
      <c r="JGB34" s="251"/>
      <c r="JGC34" s="251"/>
      <c r="JGD34" s="250"/>
      <c r="JGE34" s="251"/>
      <c r="JGF34" s="251"/>
      <c r="JGG34" s="251"/>
      <c r="JGH34" s="251"/>
      <c r="JGI34" s="250"/>
      <c r="JGJ34" s="251"/>
      <c r="JGK34" s="251"/>
      <c r="JGL34" s="251"/>
      <c r="JGM34" s="251"/>
      <c r="JGN34" s="250"/>
      <c r="JGO34" s="251"/>
      <c r="JGP34" s="251"/>
      <c r="JGQ34" s="251"/>
      <c r="JGR34" s="251"/>
      <c r="JGS34" s="250"/>
      <c r="JGT34" s="251"/>
      <c r="JGU34" s="251"/>
      <c r="JGV34" s="251"/>
      <c r="JGW34" s="251"/>
      <c r="JGX34" s="250"/>
      <c r="JGY34" s="251"/>
      <c r="JGZ34" s="251"/>
      <c r="JHA34" s="251"/>
      <c r="JHB34" s="251"/>
      <c r="JHC34" s="250"/>
      <c r="JHD34" s="251"/>
      <c r="JHE34" s="251"/>
      <c r="JHF34" s="251"/>
      <c r="JHG34" s="251"/>
      <c r="JHH34" s="250"/>
      <c r="JHI34" s="251"/>
      <c r="JHJ34" s="251"/>
      <c r="JHK34" s="251"/>
      <c r="JHL34" s="251"/>
      <c r="JHM34" s="250"/>
      <c r="JHN34" s="251"/>
      <c r="JHO34" s="251"/>
      <c r="JHP34" s="251"/>
      <c r="JHQ34" s="251"/>
      <c r="JHR34" s="250"/>
      <c r="JHS34" s="251"/>
      <c r="JHT34" s="251"/>
      <c r="JHU34" s="251"/>
      <c r="JHV34" s="251"/>
      <c r="JHW34" s="250"/>
      <c r="JHX34" s="251"/>
      <c r="JHY34" s="251"/>
      <c r="JHZ34" s="251"/>
      <c r="JIA34" s="251"/>
      <c r="JIB34" s="250"/>
      <c r="JIC34" s="251"/>
      <c r="JID34" s="251"/>
      <c r="JIE34" s="251"/>
      <c r="JIF34" s="251"/>
      <c r="JIG34" s="250"/>
      <c r="JIH34" s="251"/>
      <c r="JII34" s="251"/>
      <c r="JIJ34" s="251"/>
      <c r="JIK34" s="251"/>
      <c r="JIL34" s="250"/>
      <c r="JIM34" s="251"/>
      <c r="JIN34" s="251"/>
      <c r="JIO34" s="251"/>
      <c r="JIP34" s="251"/>
      <c r="JIQ34" s="250"/>
      <c r="JIR34" s="251"/>
      <c r="JIS34" s="251"/>
      <c r="JIT34" s="251"/>
      <c r="JIU34" s="251"/>
      <c r="JIV34" s="250"/>
      <c r="JIW34" s="251"/>
      <c r="JIX34" s="251"/>
      <c r="JIY34" s="251"/>
      <c r="JIZ34" s="251"/>
      <c r="JJA34" s="250"/>
      <c r="JJB34" s="251"/>
      <c r="JJC34" s="251"/>
      <c r="JJD34" s="251"/>
      <c r="JJE34" s="251"/>
      <c r="JJF34" s="250"/>
      <c r="JJG34" s="251"/>
      <c r="JJH34" s="251"/>
      <c r="JJI34" s="251"/>
      <c r="JJJ34" s="251"/>
      <c r="JJK34" s="250"/>
      <c r="JJL34" s="251"/>
      <c r="JJM34" s="251"/>
      <c r="JJN34" s="251"/>
      <c r="JJO34" s="251"/>
      <c r="JJP34" s="250"/>
      <c r="JJQ34" s="251"/>
      <c r="JJR34" s="251"/>
      <c r="JJS34" s="251"/>
      <c r="JJT34" s="251"/>
      <c r="JJU34" s="250"/>
      <c r="JJV34" s="251"/>
      <c r="JJW34" s="251"/>
      <c r="JJX34" s="251"/>
      <c r="JJY34" s="251"/>
      <c r="JJZ34" s="250"/>
      <c r="JKA34" s="251"/>
      <c r="JKB34" s="251"/>
      <c r="JKC34" s="251"/>
      <c r="JKD34" s="251"/>
      <c r="JKE34" s="250"/>
      <c r="JKF34" s="251"/>
      <c r="JKG34" s="251"/>
      <c r="JKH34" s="251"/>
      <c r="JKI34" s="251"/>
      <c r="JKJ34" s="250"/>
      <c r="JKK34" s="251"/>
      <c r="JKL34" s="251"/>
      <c r="JKM34" s="251"/>
      <c r="JKN34" s="251"/>
      <c r="JKO34" s="250"/>
      <c r="JKP34" s="251"/>
      <c r="JKQ34" s="251"/>
      <c r="JKR34" s="251"/>
      <c r="JKS34" s="251"/>
      <c r="JKT34" s="250"/>
      <c r="JKU34" s="251"/>
      <c r="JKV34" s="251"/>
      <c r="JKW34" s="251"/>
      <c r="JKX34" s="251"/>
      <c r="JKY34" s="250"/>
      <c r="JKZ34" s="251"/>
      <c r="JLA34" s="251"/>
      <c r="JLB34" s="251"/>
      <c r="JLC34" s="251"/>
      <c r="JLD34" s="250"/>
      <c r="JLE34" s="251"/>
      <c r="JLF34" s="251"/>
      <c r="JLG34" s="251"/>
      <c r="JLH34" s="251"/>
      <c r="JLI34" s="250"/>
      <c r="JLJ34" s="251"/>
      <c r="JLK34" s="251"/>
      <c r="JLL34" s="251"/>
      <c r="JLM34" s="251"/>
      <c r="JLN34" s="250"/>
      <c r="JLO34" s="251"/>
      <c r="JLP34" s="251"/>
      <c r="JLQ34" s="251"/>
      <c r="JLR34" s="251"/>
      <c r="JLS34" s="250"/>
      <c r="JLT34" s="251"/>
      <c r="JLU34" s="251"/>
      <c r="JLV34" s="251"/>
      <c r="JLW34" s="251"/>
      <c r="JLX34" s="250"/>
      <c r="JLY34" s="251"/>
      <c r="JLZ34" s="251"/>
      <c r="JMA34" s="251"/>
      <c r="JMB34" s="251"/>
      <c r="JMC34" s="250"/>
      <c r="JMD34" s="251"/>
      <c r="JME34" s="251"/>
      <c r="JMF34" s="251"/>
      <c r="JMG34" s="251"/>
      <c r="JMH34" s="250"/>
      <c r="JMI34" s="251"/>
      <c r="JMJ34" s="251"/>
      <c r="JMK34" s="251"/>
      <c r="JML34" s="251"/>
      <c r="JMM34" s="250"/>
      <c r="JMN34" s="251"/>
      <c r="JMO34" s="251"/>
      <c r="JMP34" s="251"/>
      <c r="JMQ34" s="251"/>
      <c r="JMR34" s="250"/>
      <c r="JMS34" s="251"/>
      <c r="JMT34" s="251"/>
      <c r="JMU34" s="251"/>
      <c r="JMV34" s="251"/>
      <c r="JMW34" s="250"/>
      <c r="JMX34" s="251"/>
      <c r="JMY34" s="251"/>
      <c r="JMZ34" s="251"/>
      <c r="JNA34" s="251"/>
      <c r="JNB34" s="250"/>
      <c r="JNC34" s="251"/>
      <c r="JND34" s="251"/>
      <c r="JNE34" s="251"/>
      <c r="JNF34" s="251"/>
      <c r="JNG34" s="250"/>
      <c r="JNH34" s="251"/>
      <c r="JNI34" s="251"/>
      <c r="JNJ34" s="251"/>
      <c r="JNK34" s="251"/>
      <c r="JNL34" s="250"/>
      <c r="JNM34" s="251"/>
      <c r="JNN34" s="251"/>
      <c r="JNO34" s="251"/>
      <c r="JNP34" s="251"/>
      <c r="JNQ34" s="250"/>
      <c r="JNR34" s="251"/>
      <c r="JNS34" s="251"/>
      <c r="JNT34" s="251"/>
      <c r="JNU34" s="251"/>
      <c r="JNV34" s="250"/>
      <c r="JNW34" s="251"/>
      <c r="JNX34" s="251"/>
      <c r="JNY34" s="251"/>
      <c r="JNZ34" s="251"/>
      <c r="JOA34" s="250"/>
      <c r="JOB34" s="251"/>
      <c r="JOC34" s="251"/>
      <c r="JOD34" s="251"/>
      <c r="JOE34" s="251"/>
      <c r="JOF34" s="250"/>
      <c r="JOG34" s="251"/>
      <c r="JOH34" s="251"/>
      <c r="JOI34" s="251"/>
      <c r="JOJ34" s="251"/>
      <c r="JOK34" s="250"/>
      <c r="JOL34" s="251"/>
      <c r="JOM34" s="251"/>
      <c r="JON34" s="251"/>
      <c r="JOO34" s="251"/>
      <c r="JOP34" s="250"/>
      <c r="JOQ34" s="251"/>
      <c r="JOR34" s="251"/>
      <c r="JOS34" s="251"/>
      <c r="JOT34" s="251"/>
      <c r="JOU34" s="250"/>
      <c r="JOV34" s="251"/>
      <c r="JOW34" s="251"/>
      <c r="JOX34" s="251"/>
      <c r="JOY34" s="251"/>
      <c r="JOZ34" s="250"/>
      <c r="JPA34" s="251"/>
      <c r="JPB34" s="251"/>
      <c r="JPC34" s="251"/>
      <c r="JPD34" s="251"/>
      <c r="JPE34" s="250"/>
      <c r="JPF34" s="251"/>
      <c r="JPG34" s="251"/>
      <c r="JPH34" s="251"/>
      <c r="JPI34" s="251"/>
      <c r="JPJ34" s="250"/>
      <c r="JPK34" s="251"/>
      <c r="JPL34" s="251"/>
      <c r="JPM34" s="251"/>
      <c r="JPN34" s="251"/>
      <c r="JPO34" s="250"/>
      <c r="JPP34" s="251"/>
      <c r="JPQ34" s="251"/>
      <c r="JPR34" s="251"/>
      <c r="JPS34" s="251"/>
      <c r="JPT34" s="250"/>
      <c r="JPU34" s="251"/>
      <c r="JPV34" s="251"/>
      <c r="JPW34" s="251"/>
      <c r="JPX34" s="251"/>
      <c r="JPY34" s="250"/>
      <c r="JPZ34" s="251"/>
      <c r="JQA34" s="251"/>
      <c r="JQB34" s="251"/>
      <c r="JQC34" s="251"/>
      <c r="JQD34" s="250"/>
      <c r="JQE34" s="251"/>
      <c r="JQF34" s="251"/>
      <c r="JQG34" s="251"/>
      <c r="JQH34" s="251"/>
      <c r="JQI34" s="250"/>
      <c r="JQJ34" s="251"/>
      <c r="JQK34" s="251"/>
      <c r="JQL34" s="251"/>
      <c r="JQM34" s="251"/>
      <c r="JQN34" s="250"/>
      <c r="JQO34" s="251"/>
      <c r="JQP34" s="251"/>
      <c r="JQQ34" s="251"/>
      <c r="JQR34" s="251"/>
      <c r="JQS34" s="250"/>
      <c r="JQT34" s="251"/>
      <c r="JQU34" s="251"/>
      <c r="JQV34" s="251"/>
      <c r="JQW34" s="251"/>
      <c r="JQX34" s="250"/>
      <c r="JQY34" s="251"/>
      <c r="JQZ34" s="251"/>
      <c r="JRA34" s="251"/>
      <c r="JRB34" s="251"/>
      <c r="JRC34" s="250"/>
      <c r="JRD34" s="251"/>
      <c r="JRE34" s="251"/>
      <c r="JRF34" s="251"/>
      <c r="JRG34" s="251"/>
      <c r="JRH34" s="250"/>
      <c r="JRI34" s="251"/>
      <c r="JRJ34" s="251"/>
      <c r="JRK34" s="251"/>
      <c r="JRL34" s="251"/>
      <c r="JRM34" s="250"/>
      <c r="JRN34" s="251"/>
      <c r="JRO34" s="251"/>
      <c r="JRP34" s="251"/>
      <c r="JRQ34" s="251"/>
      <c r="JRR34" s="250"/>
      <c r="JRS34" s="251"/>
      <c r="JRT34" s="251"/>
      <c r="JRU34" s="251"/>
      <c r="JRV34" s="251"/>
      <c r="JRW34" s="250"/>
      <c r="JRX34" s="251"/>
      <c r="JRY34" s="251"/>
      <c r="JRZ34" s="251"/>
      <c r="JSA34" s="251"/>
      <c r="JSB34" s="250"/>
      <c r="JSC34" s="251"/>
      <c r="JSD34" s="251"/>
      <c r="JSE34" s="251"/>
      <c r="JSF34" s="251"/>
      <c r="JSG34" s="250"/>
      <c r="JSH34" s="251"/>
      <c r="JSI34" s="251"/>
      <c r="JSJ34" s="251"/>
      <c r="JSK34" s="251"/>
      <c r="JSL34" s="250"/>
      <c r="JSM34" s="251"/>
      <c r="JSN34" s="251"/>
      <c r="JSO34" s="251"/>
      <c r="JSP34" s="251"/>
      <c r="JSQ34" s="250"/>
      <c r="JSR34" s="251"/>
      <c r="JSS34" s="251"/>
      <c r="JST34" s="251"/>
      <c r="JSU34" s="251"/>
      <c r="JSV34" s="250"/>
      <c r="JSW34" s="251"/>
      <c r="JSX34" s="251"/>
      <c r="JSY34" s="251"/>
      <c r="JSZ34" s="251"/>
      <c r="JTA34" s="250"/>
      <c r="JTB34" s="251"/>
      <c r="JTC34" s="251"/>
      <c r="JTD34" s="251"/>
      <c r="JTE34" s="251"/>
      <c r="JTF34" s="250"/>
      <c r="JTG34" s="251"/>
      <c r="JTH34" s="251"/>
      <c r="JTI34" s="251"/>
      <c r="JTJ34" s="251"/>
      <c r="JTK34" s="250"/>
      <c r="JTL34" s="251"/>
      <c r="JTM34" s="251"/>
      <c r="JTN34" s="251"/>
      <c r="JTO34" s="251"/>
      <c r="JTP34" s="250"/>
      <c r="JTQ34" s="251"/>
      <c r="JTR34" s="251"/>
      <c r="JTS34" s="251"/>
      <c r="JTT34" s="251"/>
      <c r="JTU34" s="250"/>
      <c r="JTV34" s="251"/>
      <c r="JTW34" s="251"/>
      <c r="JTX34" s="251"/>
      <c r="JTY34" s="251"/>
      <c r="JTZ34" s="250"/>
      <c r="JUA34" s="251"/>
      <c r="JUB34" s="251"/>
      <c r="JUC34" s="251"/>
      <c r="JUD34" s="251"/>
      <c r="JUE34" s="250"/>
      <c r="JUF34" s="251"/>
      <c r="JUG34" s="251"/>
      <c r="JUH34" s="251"/>
      <c r="JUI34" s="251"/>
      <c r="JUJ34" s="250"/>
      <c r="JUK34" s="251"/>
      <c r="JUL34" s="251"/>
      <c r="JUM34" s="251"/>
      <c r="JUN34" s="251"/>
      <c r="JUO34" s="250"/>
      <c r="JUP34" s="251"/>
      <c r="JUQ34" s="251"/>
      <c r="JUR34" s="251"/>
      <c r="JUS34" s="251"/>
      <c r="JUT34" s="250"/>
      <c r="JUU34" s="251"/>
      <c r="JUV34" s="251"/>
      <c r="JUW34" s="251"/>
      <c r="JUX34" s="251"/>
      <c r="JUY34" s="250"/>
      <c r="JUZ34" s="251"/>
      <c r="JVA34" s="251"/>
      <c r="JVB34" s="251"/>
      <c r="JVC34" s="251"/>
      <c r="JVD34" s="250"/>
      <c r="JVE34" s="251"/>
      <c r="JVF34" s="251"/>
      <c r="JVG34" s="251"/>
      <c r="JVH34" s="251"/>
      <c r="JVI34" s="250"/>
      <c r="JVJ34" s="251"/>
      <c r="JVK34" s="251"/>
      <c r="JVL34" s="251"/>
      <c r="JVM34" s="251"/>
      <c r="JVN34" s="250"/>
      <c r="JVO34" s="251"/>
      <c r="JVP34" s="251"/>
      <c r="JVQ34" s="251"/>
      <c r="JVR34" s="251"/>
      <c r="JVS34" s="250"/>
      <c r="JVT34" s="251"/>
      <c r="JVU34" s="251"/>
      <c r="JVV34" s="251"/>
      <c r="JVW34" s="251"/>
      <c r="JVX34" s="250"/>
      <c r="JVY34" s="251"/>
      <c r="JVZ34" s="251"/>
      <c r="JWA34" s="251"/>
      <c r="JWB34" s="251"/>
      <c r="JWC34" s="250"/>
      <c r="JWD34" s="251"/>
      <c r="JWE34" s="251"/>
      <c r="JWF34" s="251"/>
      <c r="JWG34" s="251"/>
      <c r="JWH34" s="250"/>
      <c r="JWI34" s="251"/>
      <c r="JWJ34" s="251"/>
      <c r="JWK34" s="251"/>
      <c r="JWL34" s="251"/>
      <c r="JWM34" s="250"/>
      <c r="JWN34" s="251"/>
      <c r="JWO34" s="251"/>
      <c r="JWP34" s="251"/>
      <c r="JWQ34" s="251"/>
      <c r="JWR34" s="250"/>
      <c r="JWS34" s="251"/>
      <c r="JWT34" s="251"/>
      <c r="JWU34" s="251"/>
      <c r="JWV34" s="251"/>
      <c r="JWW34" s="250"/>
      <c r="JWX34" s="251"/>
      <c r="JWY34" s="251"/>
      <c r="JWZ34" s="251"/>
      <c r="JXA34" s="251"/>
      <c r="JXB34" s="250"/>
      <c r="JXC34" s="251"/>
      <c r="JXD34" s="251"/>
      <c r="JXE34" s="251"/>
      <c r="JXF34" s="251"/>
      <c r="JXG34" s="250"/>
      <c r="JXH34" s="251"/>
      <c r="JXI34" s="251"/>
      <c r="JXJ34" s="251"/>
      <c r="JXK34" s="251"/>
      <c r="JXL34" s="250"/>
      <c r="JXM34" s="251"/>
      <c r="JXN34" s="251"/>
      <c r="JXO34" s="251"/>
      <c r="JXP34" s="251"/>
      <c r="JXQ34" s="250"/>
      <c r="JXR34" s="251"/>
      <c r="JXS34" s="251"/>
      <c r="JXT34" s="251"/>
      <c r="JXU34" s="251"/>
      <c r="JXV34" s="250"/>
      <c r="JXW34" s="251"/>
      <c r="JXX34" s="251"/>
      <c r="JXY34" s="251"/>
      <c r="JXZ34" s="251"/>
      <c r="JYA34" s="250"/>
      <c r="JYB34" s="251"/>
      <c r="JYC34" s="251"/>
      <c r="JYD34" s="251"/>
      <c r="JYE34" s="251"/>
      <c r="JYF34" s="250"/>
      <c r="JYG34" s="251"/>
      <c r="JYH34" s="251"/>
      <c r="JYI34" s="251"/>
      <c r="JYJ34" s="251"/>
      <c r="JYK34" s="250"/>
      <c r="JYL34" s="251"/>
      <c r="JYM34" s="251"/>
      <c r="JYN34" s="251"/>
      <c r="JYO34" s="251"/>
      <c r="JYP34" s="250"/>
      <c r="JYQ34" s="251"/>
      <c r="JYR34" s="251"/>
      <c r="JYS34" s="251"/>
      <c r="JYT34" s="251"/>
      <c r="JYU34" s="250"/>
      <c r="JYV34" s="251"/>
      <c r="JYW34" s="251"/>
      <c r="JYX34" s="251"/>
      <c r="JYY34" s="251"/>
      <c r="JYZ34" s="250"/>
      <c r="JZA34" s="251"/>
      <c r="JZB34" s="251"/>
      <c r="JZC34" s="251"/>
      <c r="JZD34" s="251"/>
      <c r="JZE34" s="250"/>
      <c r="JZF34" s="251"/>
      <c r="JZG34" s="251"/>
      <c r="JZH34" s="251"/>
      <c r="JZI34" s="251"/>
      <c r="JZJ34" s="250"/>
      <c r="JZK34" s="251"/>
      <c r="JZL34" s="251"/>
      <c r="JZM34" s="251"/>
      <c r="JZN34" s="251"/>
      <c r="JZO34" s="250"/>
      <c r="JZP34" s="251"/>
      <c r="JZQ34" s="251"/>
      <c r="JZR34" s="251"/>
      <c r="JZS34" s="251"/>
      <c r="JZT34" s="250"/>
      <c r="JZU34" s="251"/>
      <c r="JZV34" s="251"/>
      <c r="JZW34" s="251"/>
      <c r="JZX34" s="251"/>
      <c r="JZY34" s="250"/>
      <c r="JZZ34" s="251"/>
      <c r="KAA34" s="251"/>
      <c r="KAB34" s="251"/>
      <c r="KAC34" s="251"/>
      <c r="KAD34" s="250"/>
      <c r="KAE34" s="251"/>
      <c r="KAF34" s="251"/>
      <c r="KAG34" s="251"/>
      <c r="KAH34" s="251"/>
      <c r="KAI34" s="250"/>
      <c r="KAJ34" s="251"/>
      <c r="KAK34" s="251"/>
      <c r="KAL34" s="251"/>
      <c r="KAM34" s="251"/>
      <c r="KAN34" s="250"/>
      <c r="KAO34" s="251"/>
      <c r="KAP34" s="251"/>
      <c r="KAQ34" s="251"/>
      <c r="KAR34" s="251"/>
      <c r="KAS34" s="250"/>
      <c r="KAT34" s="251"/>
      <c r="KAU34" s="251"/>
      <c r="KAV34" s="251"/>
      <c r="KAW34" s="251"/>
      <c r="KAX34" s="250"/>
      <c r="KAY34" s="251"/>
      <c r="KAZ34" s="251"/>
      <c r="KBA34" s="251"/>
      <c r="KBB34" s="251"/>
      <c r="KBC34" s="250"/>
      <c r="KBD34" s="251"/>
      <c r="KBE34" s="251"/>
      <c r="KBF34" s="251"/>
      <c r="KBG34" s="251"/>
      <c r="KBH34" s="250"/>
      <c r="KBI34" s="251"/>
      <c r="KBJ34" s="251"/>
      <c r="KBK34" s="251"/>
      <c r="KBL34" s="251"/>
      <c r="KBM34" s="250"/>
      <c r="KBN34" s="251"/>
      <c r="KBO34" s="251"/>
      <c r="KBP34" s="251"/>
      <c r="KBQ34" s="251"/>
      <c r="KBR34" s="250"/>
      <c r="KBS34" s="251"/>
      <c r="KBT34" s="251"/>
      <c r="KBU34" s="251"/>
      <c r="KBV34" s="251"/>
      <c r="KBW34" s="250"/>
      <c r="KBX34" s="251"/>
      <c r="KBY34" s="251"/>
      <c r="KBZ34" s="251"/>
      <c r="KCA34" s="251"/>
      <c r="KCB34" s="250"/>
      <c r="KCC34" s="251"/>
      <c r="KCD34" s="251"/>
      <c r="KCE34" s="251"/>
      <c r="KCF34" s="251"/>
      <c r="KCG34" s="250"/>
      <c r="KCH34" s="251"/>
      <c r="KCI34" s="251"/>
      <c r="KCJ34" s="251"/>
      <c r="KCK34" s="251"/>
      <c r="KCL34" s="250"/>
      <c r="KCM34" s="251"/>
      <c r="KCN34" s="251"/>
      <c r="KCO34" s="251"/>
      <c r="KCP34" s="251"/>
      <c r="KCQ34" s="250"/>
      <c r="KCR34" s="251"/>
      <c r="KCS34" s="251"/>
      <c r="KCT34" s="251"/>
      <c r="KCU34" s="251"/>
      <c r="KCV34" s="250"/>
      <c r="KCW34" s="251"/>
      <c r="KCX34" s="251"/>
      <c r="KCY34" s="251"/>
      <c r="KCZ34" s="251"/>
      <c r="KDA34" s="250"/>
      <c r="KDB34" s="251"/>
      <c r="KDC34" s="251"/>
      <c r="KDD34" s="251"/>
      <c r="KDE34" s="251"/>
      <c r="KDF34" s="250"/>
      <c r="KDG34" s="251"/>
      <c r="KDH34" s="251"/>
      <c r="KDI34" s="251"/>
      <c r="KDJ34" s="251"/>
      <c r="KDK34" s="250"/>
      <c r="KDL34" s="251"/>
      <c r="KDM34" s="251"/>
      <c r="KDN34" s="251"/>
      <c r="KDO34" s="251"/>
      <c r="KDP34" s="250"/>
      <c r="KDQ34" s="251"/>
      <c r="KDR34" s="251"/>
      <c r="KDS34" s="251"/>
      <c r="KDT34" s="251"/>
      <c r="KDU34" s="250"/>
      <c r="KDV34" s="251"/>
      <c r="KDW34" s="251"/>
      <c r="KDX34" s="251"/>
      <c r="KDY34" s="251"/>
      <c r="KDZ34" s="250"/>
      <c r="KEA34" s="251"/>
      <c r="KEB34" s="251"/>
      <c r="KEC34" s="251"/>
      <c r="KED34" s="251"/>
      <c r="KEE34" s="250"/>
      <c r="KEF34" s="251"/>
      <c r="KEG34" s="251"/>
      <c r="KEH34" s="251"/>
      <c r="KEI34" s="251"/>
      <c r="KEJ34" s="250"/>
      <c r="KEK34" s="251"/>
      <c r="KEL34" s="251"/>
      <c r="KEM34" s="251"/>
      <c r="KEN34" s="251"/>
      <c r="KEO34" s="250"/>
      <c r="KEP34" s="251"/>
      <c r="KEQ34" s="251"/>
      <c r="KER34" s="251"/>
      <c r="KES34" s="251"/>
      <c r="KET34" s="250"/>
      <c r="KEU34" s="251"/>
      <c r="KEV34" s="251"/>
      <c r="KEW34" s="251"/>
      <c r="KEX34" s="251"/>
      <c r="KEY34" s="250"/>
      <c r="KEZ34" s="251"/>
      <c r="KFA34" s="251"/>
      <c r="KFB34" s="251"/>
      <c r="KFC34" s="251"/>
      <c r="KFD34" s="250"/>
      <c r="KFE34" s="251"/>
      <c r="KFF34" s="251"/>
      <c r="KFG34" s="251"/>
      <c r="KFH34" s="251"/>
      <c r="KFI34" s="250"/>
      <c r="KFJ34" s="251"/>
      <c r="KFK34" s="251"/>
      <c r="KFL34" s="251"/>
      <c r="KFM34" s="251"/>
      <c r="KFN34" s="250"/>
      <c r="KFO34" s="251"/>
      <c r="KFP34" s="251"/>
      <c r="KFQ34" s="251"/>
      <c r="KFR34" s="251"/>
      <c r="KFS34" s="250"/>
      <c r="KFT34" s="251"/>
      <c r="KFU34" s="251"/>
      <c r="KFV34" s="251"/>
      <c r="KFW34" s="251"/>
      <c r="KFX34" s="250"/>
      <c r="KFY34" s="251"/>
      <c r="KFZ34" s="251"/>
      <c r="KGA34" s="251"/>
      <c r="KGB34" s="251"/>
      <c r="KGC34" s="250"/>
      <c r="KGD34" s="251"/>
      <c r="KGE34" s="251"/>
      <c r="KGF34" s="251"/>
      <c r="KGG34" s="251"/>
      <c r="KGH34" s="250"/>
      <c r="KGI34" s="251"/>
      <c r="KGJ34" s="251"/>
      <c r="KGK34" s="251"/>
      <c r="KGL34" s="251"/>
      <c r="KGM34" s="250"/>
      <c r="KGN34" s="251"/>
      <c r="KGO34" s="251"/>
      <c r="KGP34" s="251"/>
      <c r="KGQ34" s="251"/>
      <c r="KGR34" s="250"/>
      <c r="KGS34" s="251"/>
      <c r="KGT34" s="251"/>
      <c r="KGU34" s="251"/>
      <c r="KGV34" s="251"/>
      <c r="KGW34" s="250"/>
      <c r="KGX34" s="251"/>
      <c r="KGY34" s="251"/>
      <c r="KGZ34" s="251"/>
      <c r="KHA34" s="251"/>
      <c r="KHB34" s="250"/>
      <c r="KHC34" s="251"/>
      <c r="KHD34" s="251"/>
      <c r="KHE34" s="251"/>
      <c r="KHF34" s="251"/>
      <c r="KHG34" s="250"/>
      <c r="KHH34" s="251"/>
      <c r="KHI34" s="251"/>
      <c r="KHJ34" s="251"/>
      <c r="KHK34" s="251"/>
      <c r="KHL34" s="250"/>
      <c r="KHM34" s="251"/>
      <c r="KHN34" s="251"/>
      <c r="KHO34" s="251"/>
      <c r="KHP34" s="251"/>
      <c r="KHQ34" s="250"/>
      <c r="KHR34" s="251"/>
      <c r="KHS34" s="251"/>
      <c r="KHT34" s="251"/>
      <c r="KHU34" s="251"/>
      <c r="KHV34" s="250"/>
      <c r="KHW34" s="251"/>
      <c r="KHX34" s="251"/>
      <c r="KHY34" s="251"/>
      <c r="KHZ34" s="251"/>
      <c r="KIA34" s="250"/>
      <c r="KIB34" s="251"/>
      <c r="KIC34" s="251"/>
      <c r="KID34" s="251"/>
      <c r="KIE34" s="251"/>
      <c r="KIF34" s="250"/>
      <c r="KIG34" s="251"/>
      <c r="KIH34" s="251"/>
      <c r="KII34" s="251"/>
      <c r="KIJ34" s="251"/>
      <c r="KIK34" s="250"/>
      <c r="KIL34" s="251"/>
      <c r="KIM34" s="251"/>
      <c r="KIN34" s="251"/>
      <c r="KIO34" s="251"/>
      <c r="KIP34" s="250"/>
      <c r="KIQ34" s="251"/>
      <c r="KIR34" s="251"/>
      <c r="KIS34" s="251"/>
      <c r="KIT34" s="251"/>
      <c r="KIU34" s="250"/>
      <c r="KIV34" s="251"/>
      <c r="KIW34" s="251"/>
      <c r="KIX34" s="251"/>
      <c r="KIY34" s="251"/>
      <c r="KIZ34" s="250"/>
      <c r="KJA34" s="251"/>
      <c r="KJB34" s="251"/>
      <c r="KJC34" s="251"/>
      <c r="KJD34" s="251"/>
      <c r="KJE34" s="250"/>
      <c r="KJF34" s="251"/>
      <c r="KJG34" s="251"/>
      <c r="KJH34" s="251"/>
      <c r="KJI34" s="251"/>
      <c r="KJJ34" s="250"/>
      <c r="KJK34" s="251"/>
      <c r="KJL34" s="251"/>
      <c r="KJM34" s="251"/>
      <c r="KJN34" s="251"/>
      <c r="KJO34" s="250"/>
      <c r="KJP34" s="251"/>
      <c r="KJQ34" s="251"/>
      <c r="KJR34" s="251"/>
      <c r="KJS34" s="251"/>
      <c r="KJT34" s="250"/>
      <c r="KJU34" s="251"/>
      <c r="KJV34" s="251"/>
      <c r="KJW34" s="251"/>
      <c r="KJX34" s="251"/>
      <c r="KJY34" s="250"/>
      <c r="KJZ34" s="251"/>
      <c r="KKA34" s="251"/>
      <c r="KKB34" s="251"/>
      <c r="KKC34" s="251"/>
      <c r="KKD34" s="250"/>
      <c r="KKE34" s="251"/>
      <c r="KKF34" s="251"/>
      <c r="KKG34" s="251"/>
      <c r="KKH34" s="251"/>
      <c r="KKI34" s="250"/>
      <c r="KKJ34" s="251"/>
      <c r="KKK34" s="251"/>
      <c r="KKL34" s="251"/>
      <c r="KKM34" s="251"/>
      <c r="KKN34" s="250"/>
      <c r="KKO34" s="251"/>
      <c r="KKP34" s="251"/>
      <c r="KKQ34" s="251"/>
      <c r="KKR34" s="251"/>
      <c r="KKS34" s="250"/>
      <c r="KKT34" s="251"/>
      <c r="KKU34" s="251"/>
      <c r="KKV34" s="251"/>
      <c r="KKW34" s="251"/>
      <c r="KKX34" s="250"/>
      <c r="KKY34" s="251"/>
      <c r="KKZ34" s="251"/>
      <c r="KLA34" s="251"/>
      <c r="KLB34" s="251"/>
      <c r="KLC34" s="250"/>
      <c r="KLD34" s="251"/>
      <c r="KLE34" s="251"/>
      <c r="KLF34" s="251"/>
      <c r="KLG34" s="251"/>
      <c r="KLH34" s="250"/>
      <c r="KLI34" s="251"/>
      <c r="KLJ34" s="251"/>
      <c r="KLK34" s="251"/>
      <c r="KLL34" s="251"/>
      <c r="KLM34" s="250"/>
      <c r="KLN34" s="251"/>
      <c r="KLO34" s="251"/>
      <c r="KLP34" s="251"/>
      <c r="KLQ34" s="251"/>
      <c r="KLR34" s="250"/>
      <c r="KLS34" s="251"/>
      <c r="KLT34" s="251"/>
      <c r="KLU34" s="251"/>
      <c r="KLV34" s="251"/>
      <c r="KLW34" s="250"/>
      <c r="KLX34" s="251"/>
      <c r="KLY34" s="251"/>
      <c r="KLZ34" s="251"/>
      <c r="KMA34" s="251"/>
      <c r="KMB34" s="250"/>
      <c r="KMC34" s="251"/>
      <c r="KMD34" s="251"/>
      <c r="KME34" s="251"/>
      <c r="KMF34" s="251"/>
      <c r="KMG34" s="250"/>
      <c r="KMH34" s="251"/>
      <c r="KMI34" s="251"/>
      <c r="KMJ34" s="251"/>
      <c r="KMK34" s="251"/>
      <c r="KML34" s="250"/>
      <c r="KMM34" s="251"/>
      <c r="KMN34" s="251"/>
      <c r="KMO34" s="251"/>
      <c r="KMP34" s="251"/>
      <c r="KMQ34" s="250"/>
      <c r="KMR34" s="251"/>
      <c r="KMS34" s="251"/>
      <c r="KMT34" s="251"/>
      <c r="KMU34" s="251"/>
      <c r="KMV34" s="250"/>
      <c r="KMW34" s="251"/>
      <c r="KMX34" s="251"/>
      <c r="KMY34" s="251"/>
      <c r="KMZ34" s="251"/>
      <c r="KNA34" s="250"/>
      <c r="KNB34" s="251"/>
      <c r="KNC34" s="251"/>
      <c r="KND34" s="251"/>
      <c r="KNE34" s="251"/>
      <c r="KNF34" s="250"/>
      <c r="KNG34" s="251"/>
      <c r="KNH34" s="251"/>
      <c r="KNI34" s="251"/>
      <c r="KNJ34" s="251"/>
      <c r="KNK34" s="250"/>
      <c r="KNL34" s="251"/>
      <c r="KNM34" s="251"/>
      <c r="KNN34" s="251"/>
      <c r="KNO34" s="251"/>
      <c r="KNP34" s="250"/>
      <c r="KNQ34" s="251"/>
      <c r="KNR34" s="251"/>
      <c r="KNS34" s="251"/>
      <c r="KNT34" s="251"/>
      <c r="KNU34" s="250"/>
      <c r="KNV34" s="251"/>
      <c r="KNW34" s="251"/>
      <c r="KNX34" s="251"/>
      <c r="KNY34" s="251"/>
      <c r="KNZ34" s="250"/>
      <c r="KOA34" s="251"/>
      <c r="KOB34" s="251"/>
      <c r="KOC34" s="251"/>
      <c r="KOD34" s="251"/>
      <c r="KOE34" s="250"/>
      <c r="KOF34" s="251"/>
      <c r="KOG34" s="251"/>
      <c r="KOH34" s="251"/>
      <c r="KOI34" s="251"/>
      <c r="KOJ34" s="250"/>
      <c r="KOK34" s="251"/>
      <c r="KOL34" s="251"/>
      <c r="KOM34" s="251"/>
      <c r="KON34" s="251"/>
      <c r="KOO34" s="250"/>
      <c r="KOP34" s="251"/>
      <c r="KOQ34" s="251"/>
      <c r="KOR34" s="251"/>
      <c r="KOS34" s="251"/>
      <c r="KOT34" s="250"/>
      <c r="KOU34" s="251"/>
      <c r="KOV34" s="251"/>
      <c r="KOW34" s="251"/>
      <c r="KOX34" s="251"/>
      <c r="KOY34" s="250"/>
      <c r="KOZ34" s="251"/>
      <c r="KPA34" s="251"/>
      <c r="KPB34" s="251"/>
      <c r="KPC34" s="251"/>
      <c r="KPD34" s="250"/>
      <c r="KPE34" s="251"/>
      <c r="KPF34" s="251"/>
      <c r="KPG34" s="251"/>
      <c r="KPH34" s="251"/>
      <c r="KPI34" s="250"/>
      <c r="KPJ34" s="251"/>
      <c r="KPK34" s="251"/>
      <c r="KPL34" s="251"/>
      <c r="KPM34" s="251"/>
      <c r="KPN34" s="250"/>
      <c r="KPO34" s="251"/>
      <c r="KPP34" s="251"/>
      <c r="KPQ34" s="251"/>
      <c r="KPR34" s="251"/>
      <c r="KPS34" s="250"/>
      <c r="KPT34" s="251"/>
      <c r="KPU34" s="251"/>
      <c r="KPV34" s="251"/>
      <c r="KPW34" s="251"/>
      <c r="KPX34" s="250"/>
      <c r="KPY34" s="251"/>
      <c r="KPZ34" s="251"/>
      <c r="KQA34" s="251"/>
      <c r="KQB34" s="251"/>
      <c r="KQC34" s="250"/>
      <c r="KQD34" s="251"/>
      <c r="KQE34" s="251"/>
      <c r="KQF34" s="251"/>
      <c r="KQG34" s="251"/>
      <c r="KQH34" s="250"/>
      <c r="KQI34" s="251"/>
      <c r="KQJ34" s="251"/>
      <c r="KQK34" s="251"/>
      <c r="KQL34" s="251"/>
      <c r="KQM34" s="250"/>
      <c r="KQN34" s="251"/>
      <c r="KQO34" s="251"/>
      <c r="KQP34" s="251"/>
      <c r="KQQ34" s="251"/>
      <c r="KQR34" s="250"/>
      <c r="KQS34" s="251"/>
      <c r="KQT34" s="251"/>
      <c r="KQU34" s="251"/>
      <c r="KQV34" s="251"/>
      <c r="KQW34" s="250"/>
      <c r="KQX34" s="251"/>
      <c r="KQY34" s="251"/>
      <c r="KQZ34" s="251"/>
      <c r="KRA34" s="251"/>
      <c r="KRB34" s="250"/>
      <c r="KRC34" s="251"/>
      <c r="KRD34" s="251"/>
      <c r="KRE34" s="251"/>
      <c r="KRF34" s="251"/>
      <c r="KRG34" s="250"/>
      <c r="KRH34" s="251"/>
      <c r="KRI34" s="251"/>
      <c r="KRJ34" s="251"/>
      <c r="KRK34" s="251"/>
      <c r="KRL34" s="250"/>
      <c r="KRM34" s="251"/>
      <c r="KRN34" s="251"/>
      <c r="KRO34" s="251"/>
      <c r="KRP34" s="251"/>
      <c r="KRQ34" s="250"/>
      <c r="KRR34" s="251"/>
      <c r="KRS34" s="251"/>
      <c r="KRT34" s="251"/>
      <c r="KRU34" s="251"/>
      <c r="KRV34" s="250"/>
      <c r="KRW34" s="251"/>
      <c r="KRX34" s="251"/>
      <c r="KRY34" s="251"/>
      <c r="KRZ34" s="251"/>
      <c r="KSA34" s="250"/>
      <c r="KSB34" s="251"/>
      <c r="KSC34" s="251"/>
      <c r="KSD34" s="251"/>
      <c r="KSE34" s="251"/>
      <c r="KSF34" s="250"/>
      <c r="KSG34" s="251"/>
      <c r="KSH34" s="251"/>
      <c r="KSI34" s="251"/>
      <c r="KSJ34" s="251"/>
      <c r="KSK34" s="250"/>
      <c r="KSL34" s="251"/>
      <c r="KSM34" s="251"/>
      <c r="KSN34" s="251"/>
      <c r="KSO34" s="251"/>
      <c r="KSP34" s="250"/>
      <c r="KSQ34" s="251"/>
      <c r="KSR34" s="251"/>
      <c r="KSS34" s="251"/>
      <c r="KST34" s="251"/>
      <c r="KSU34" s="250"/>
      <c r="KSV34" s="251"/>
      <c r="KSW34" s="251"/>
      <c r="KSX34" s="251"/>
      <c r="KSY34" s="251"/>
      <c r="KSZ34" s="250"/>
      <c r="KTA34" s="251"/>
      <c r="KTB34" s="251"/>
      <c r="KTC34" s="251"/>
      <c r="KTD34" s="251"/>
      <c r="KTE34" s="250"/>
      <c r="KTF34" s="251"/>
      <c r="KTG34" s="251"/>
      <c r="KTH34" s="251"/>
      <c r="KTI34" s="251"/>
      <c r="KTJ34" s="250"/>
      <c r="KTK34" s="251"/>
      <c r="KTL34" s="251"/>
      <c r="KTM34" s="251"/>
      <c r="KTN34" s="251"/>
      <c r="KTO34" s="250"/>
      <c r="KTP34" s="251"/>
      <c r="KTQ34" s="251"/>
      <c r="KTR34" s="251"/>
      <c r="KTS34" s="251"/>
      <c r="KTT34" s="250"/>
      <c r="KTU34" s="251"/>
      <c r="KTV34" s="251"/>
      <c r="KTW34" s="251"/>
      <c r="KTX34" s="251"/>
      <c r="KTY34" s="250"/>
      <c r="KTZ34" s="251"/>
      <c r="KUA34" s="251"/>
      <c r="KUB34" s="251"/>
      <c r="KUC34" s="251"/>
      <c r="KUD34" s="250"/>
      <c r="KUE34" s="251"/>
      <c r="KUF34" s="251"/>
      <c r="KUG34" s="251"/>
      <c r="KUH34" s="251"/>
      <c r="KUI34" s="250"/>
      <c r="KUJ34" s="251"/>
      <c r="KUK34" s="251"/>
      <c r="KUL34" s="251"/>
      <c r="KUM34" s="251"/>
      <c r="KUN34" s="250"/>
      <c r="KUO34" s="251"/>
      <c r="KUP34" s="251"/>
      <c r="KUQ34" s="251"/>
      <c r="KUR34" s="251"/>
      <c r="KUS34" s="250"/>
      <c r="KUT34" s="251"/>
      <c r="KUU34" s="251"/>
      <c r="KUV34" s="251"/>
      <c r="KUW34" s="251"/>
      <c r="KUX34" s="250"/>
      <c r="KUY34" s="251"/>
      <c r="KUZ34" s="251"/>
      <c r="KVA34" s="251"/>
      <c r="KVB34" s="251"/>
      <c r="KVC34" s="250"/>
      <c r="KVD34" s="251"/>
      <c r="KVE34" s="251"/>
      <c r="KVF34" s="251"/>
      <c r="KVG34" s="251"/>
      <c r="KVH34" s="250"/>
      <c r="KVI34" s="251"/>
      <c r="KVJ34" s="251"/>
      <c r="KVK34" s="251"/>
      <c r="KVL34" s="251"/>
      <c r="KVM34" s="250"/>
      <c r="KVN34" s="251"/>
      <c r="KVO34" s="251"/>
      <c r="KVP34" s="251"/>
      <c r="KVQ34" s="251"/>
      <c r="KVR34" s="250"/>
      <c r="KVS34" s="251"/>
      <c r="KVT34" s="251"/>
      <c r="KVU34" s="251"/>
      <c r="KVV34" s="251"/>
      <c r="KVW34" s="250"/>
      <c r="KVX34" s="251"/>
      <c r="KVY34" s="251"/>
      <c r="KVZ34" s="251"/>
      <c r="KWA34" s="251"/>
      <c r="KWB34" s="250"/>
      <c r="KWC34" s="251"/>
      <c r="KWD34" s="251"/>
      <c r="KWE34" s="251"/>
      <c r="KWF34" s="251"/>
      <c r="KWG34" s="250"/>
      <c r="KWH34" s="251"/>
      <c r="KWI34" s="251"/>
      <c r="KWJ34" s="251"/>
      <c r="KWK34" s="251"/>
      <c r="KWL34" s="250"/>
      <c r="KWM34" s="251"/>
      <c r="KWN34" s="251"/>
      <c r="KWO34" s="251"/>
      <c r="KWP34" s="251"/>
      <c r="KWQ34" s="250"/>
      <c r="KWR34" s="251"/>
      <c r="KWS34" s="251"/>
      <c r="KWT34" s="251"/>
      <c r="KWU34" s="251"/>
      <c r="KWV34" s="250"/>
      <c r="KWW34" s="251"/>
      <c r="KWX34" s="251"/>
      <c r="KWY34" s="251"/>
      <c r="KWZ34" s="251"/>
      <c r="KXA34" s="250"/>
      <c r="KXB34" s="251"/>
      <c r="KXC34" s="251"/>
      <c r="KXD34" s="251"/>
      <c r="KXE34" s="251"/>
      <c r="KXF34" s="250"/>
      <c r="KXG34" s="251"/>
      <c r="KXH34" s="251"/>
      <c r="KXI34" s="251"/>
      <c r="KXJ34" s="251"/>
      <c r="KXK34" s="250"/>
      <c r="KXL34" s="251"/>
      <c r="KXM34" s="251"/>
      <c r="KXN34" s="251"/>
      <c r="KXO34" s="251"/>
      <c r="KXP34" s="250"/>
      <c r="KXQ34" s="251"/>
      <c r="KXR34" s="251"/>
      <c r="KXS34" s="251"/>
      <c r="KXT34" s="251"/>
      <c r="KXU34" s="250"/>
      <c r="KXV34" s="251"/>
      <c r="KXW34" s="251"/>
      <c r="KXX34" s="251"/>
      <c r="KXY34" s="251"/>
      <c r="KXZ34" s="250"/>
      <c r="KYA34" s="251"/>
      <c r="KYB34" s="251"/>
      <c r="KYC34" s="251"/>
      <c r="KYD34" s="251"/>
      <c r="KYE34" s="250"/>
      <c r="KYF34" s="251"/>
      <c r="KYG34" s="251"/>
      <c r="KYH34" s="251"/>
      <c r="KYI34" s="251"/>
      <c r="KYJ34" s="250"/>
      <c r="KYK34" s="251"/>
      <c r="KYL34" s="251"/>
      <c r="KYM34" s="251"/>
      <c r="KYN34" s="251"/>
      <c r="KYO34" s="250"/>
      <c r="KYP34" s="251"/>
      <c r="KYQ34" s="251"/>
      <c r="KYR34" s="251"/>
      <c r="KYS34" s="251"/>
      <c r="KYT34" s="250"/>
      <c r="KYU34" s="251"/>
      <c r="KYV34" s="251"/>
      <c r="KYW34" s="251"/>
      <c r="KYX34" s="251"/>
      <c r="KYY34" s="250"/>
      <c r="KYZ34" s="251"/>
      <c r="KZA34" s="251"/>
      <c r="KZB34" s="251"/>
      <c r="KZC34" s="251"/>
      <c r="KZD34" s="250"/>
      <c r="KZE34" s="251"/>
      <c r="KZF34" s="251"/>
      <c r="KZG34" s="251"/>
      <c r="KZH34" s="251"/>
      <c r="KZI34" s="250"/>
      <c r="KZJ34" s="251"/>
      <c r="KZK34" s="251"/>
      <c r="KZL34" s="251"/>
      <c r="KZM34" s="251"/>
      <c r="KZN34" s="250"/>
      <c r="KZO34" s="251"/>
      <c r="KZP34" s="251"/>
      <c r="KZQ34" s="251"/>
      <c r="KZR34" s="251"/>
      <c r="KZS34" s="250"/>
      <c r="KZT34" s="251"/>
      <c r="KZU34" s="251"/>
      <c r="KZV34" s="251"/>
      <c r="KZW34" s="251"/>
      <c r="KZX34" s="250"/>
      <c r="KZY34" s="251"/>
      <c r="KZZ34" s="251"/>
      <c r="LAA34" s="251"/>
      <c r="LAB34" s="251"/>
      <c r="LAC34" s="250"/>
      <c r="LAD34" s="251"/>
      <c r="LAE34" s="251"/>
      <c r="LAF34" s="251"/>
      <c r="LAG34" s="251"/>
      <c r="LAH34" s="250"/>
      <c r="LAI34" s="251"/>
      <c r="LAJ34" s="251"/>
      <c r="LAK34" s="251"/>
      <c r="LAL34" s="251"/>
      <c r="LAM34" s="250"/>
      <c r="LAN34" s="251"/>
      <c r="LAO34" s="251"/>
      <c r="LAP34" s="251"/>
      <c r="LAQ34" s="251"/>
      <c r="LAR34" s="250"/>
      <c r="LAS34" s="251"/>
      <c r="LAT34" s="251"/>
      <c r="LAU34" s="251"/>
      <c r="LAV34" s="251"/>
      <c r="LAW34" s="250"/>
      <c r="LAX34" s="251"/>
      <c r="LAY34" s="251"/>
      <c r="LAZ34" s="251"/>
      <c r="LBA34" s="251"/>
      <c r="LBB34" s="250"/>
      <c r="LBC34" s="251"/>
      <c r="LBD34" s="251"/>
      <c r="LBE34" s="251"/>
      <c r="LBF34" s="251"/>
      <c r="LBG34" s="250"/>
      <c r="LBH34" s="251"/>
      <c r="LBI34" s="251"/>
      <c r="LBJ34" s="251"/>
      <c r="LBK34" s="251"/>
      <c r="LBL34" s="250"/>
      <c r="LBM34" s="251"/>
      <c r="LBN34" s="251"/>
      <c r="LBO34" s="251"/>
      <c r="LBP34" s="251"/>
      <c r="LBQ34" s="250"/>
      <c r="LBR34" s="251"/>
      <c r="LBS34" s="251"/>
      <c r="LBT34" s="251"/>
      <c r="LBU34" s="251"/>
      <c r="LBV34" s="250"/>
      <c r="LBW34" s="251"/>
      <c r="LBX34" s="251"/>
      <c r="LBY34" s="251"/>
      <c r="LBZ34" s="251"/>
      <c r="LCA34" s="250"/>
      <c r="LCB34" s="251"/>
      <c r="LCC34" s="251"/>
      <c r="LCD34" s="251"/>
      <c r="LCE34" s="251"/>
      <c r="LCF34" s="250"/>
      <c r="LCG34" s="251"/>
      <c r="LCH34" s="251"/>
      <c r="LCI34" s="251"/>
      <c r="LCJ34" s="251"/>
      <c r="LCK34" s="250"/>
      <c r="LCL34" s="251"/>
      <c r="LCM34" s="251"/>
      <c r="LCN34" s="251"/>
      <c r="LCO34" s="251"/>
      <c r="LCP34" s="250"/>
      <c r="LCQ34" s="251"/>
      <c r="LCR34" s="251"/>
      <c r="LCS34" s="251"/>
      <c r="LCT34" s="251"/>
      <c r="LCU34" s="250"/>
      <c r="LCV34" s="251"/>
      <c r="LCW34" s="251"/>
      <c r="LCX34" s="251"/>
      <c r="LCY34" s="251"/>
      <c r="LCZ34" s="250"/>
      <c r="LDA34" s="251"/>
      <c r="LDB34" s="251"/>
      <c r="LDC34" s="251"/>
      <c r="LDD34" s="251"/>
      <c r="LDE34" s="250"/>
      <c r="LDF34" s="251"/>
      <c r="LDG34" s="251"/>
      <c r="LDH34" s="251"/>
      <c r="LDI34" s="251"/>
      <c r="LDJ34" s="250"/>
      <c r="LDK34" s="251"/>
      <c r="LDL34" s="251"/>
      <c r="LDM34" s="251"/>
      <c r="LDN34" s="251"/>
      <c r="LDO34" s="250"/>
      <c r="LDP34" s="251"/>
      <c r="LDQ34" s="251"/>
      <c r="LDR34" s="251"/>
      <c r="LDS34" s="251"/>
      <c r="LDT34" s="250"/>
      <c r="LDU34" s="251"/>
      <c r="LDV34" s="251"/>
      <c r="LDW34" s="251"/>
      <c r="LDX34" s="251"/>
      <c r="LDY34" s="250"/>
      <c r="LDZ34" s="251"/>
      <c r="LEA34" s="251"/>
      <c r="LEB34" s="251"/>
      <c r="LEC34" s="251"/>
      <c r="LED34" s="250"/>
      <c r="LEE34" s="251"/>
      <c r="LEF34" s="251"/>
      <c r="LEG34" s="251"/>
      <c r="LEH34" s="251"/>
      <c r="LEI34" s="250"/>
      <c r="LEJ34" s="251"/>
      <c r="LEK34" s="251"/>
      <c r="LEL34" s="251"/>
      <c r="LEM34" s="251"/>
      <c r="LEN34" s="250"/>
      <c r="LEO34" s="251"/>
      <c r="LEP34" s="251"/>
      <c r="LEQ34" s="251"/>
      <c r="LER34" s="251"/>
      <c r="LES34" s="250"/>
      <c r="LET34" s="251"/>
      <c r="LEU34" s="251"/>
      <c r="LEV34" s="251"/>
      <c r="LEW34" s="251"/>
      <c r="LEX34" s="250"/>
      <c r="LEY34" s="251"/>
      <c r="LEZ34" s="251"/>
      <c r="LFA34" s="251"/>
      <c r="LFB34" s="251"/>
      <c r="LFC34" s="250"/>
      <c r="LFD34" s="251"/>
      <c r="LFE34" s="251"/>
      <c r="LFF34" s="251"/>
      <c r="LFG34" s="251"/>
      <c r="LFH34" s="250"/>
      <c r="LFI34" s="251"/>
      <c r="LFJ34" s="251"/>
      <c r="LFK34" s="251"/>
      <c r="LFL34" s="251"/>
      <c r="LFM34" s="250"/>
      <c r="LFN34" s="251"/>
      <c r="LFO34" s="251"/>
      <c r="LFP34" s="251"/>
      <c r="LFQ34" s="251"/>
      <c r="LFR34" s="250"/>
      <c r="LFS34" s="251"/>
      <c r="LFT34" s="251"/>
      <c r="LFU34" s="251"/>
      <c r="LFV34" s="251"/>
      <c r="LFW34" s="250"/>
      <c r="LFX34" s="251"/>
      <c r="LFY34" s="251"/>
      <c r="LFZ34" s="251"/>
      <c r="LGA34" s="251"/>
      <c r="LGB34" s="250"/>
      <c r="LGC34" s="251"/>
      <c r="LGD34" s="251"/>
      <c r="LGE34" s="251"/>
      <c r="LGF34" s="251"/>
      <c r="LGG34" s="250"/>
      <c r="LGH34" s="251"/>
      <c r="LGI34" s="251"/>
      <c r="LGJ34" s="251"/>
      <c r="LGK34" s="251"/>
      <c r="LGL34" s="250"/>
      <c r="LGM34" s="251"/>
      <c r="LGN34" s="251"/>
      <c r="LGO34" s="251"/>
      <c r="LGP34" s="251"/>
      <c r="LGQ34" s="250"/>
      <c r="LGR34" s="251"/>
      <c r="LGS34" s="251"/>
      <c r="LGT34" s="251"/>
      <c r="LGU34" s="251"/>
      <c r="LGV34" s="250"/>
      <c r="LGW34" s="251"/>
      <c r="LGX34" s="251"/>
      <c r="LGY34" s="251"/>
      <c r="LGZ34" s="251"/>
      <c r="LHA34" s="250"/>
      <c r="LHB34" s="251"/>
      <c r="LHC34" s="251"/>
      <c r="LHD34" s="251"/>
      <c r="LHE34" s="251"/>
      <c r="LHF34" s="250"/>
      <c r="LHG34" s="251"/>
      <c r="LHH34" s="251"/>
      <c r="LHI34" s="251"/>
      <c r="LHJ34" s="251"/>
      <c r="LHK34" s="250"/>
      <c r="LHL34" s="251"/>
      <c r="LHM34" s="251"/>
      <c r="LHN34" s="251"/>
      <c r="LHO34" s="251"/>
      <c r="LHP34" s="250"/>
      <c r="LHQ34" s="251"/>
      <c r="LHR34" s="251"/>
      <c r="LHS34" s="251"/>
      <c r="LHT34" s="251"/>
      <c r="LHU34" s="250"/>
      <c r="LHV34" s="251"/>
      <c r="LHW34" s="251"/>
      <c r="LHX34" s="251"/>
      <c r="LHY34" s="251"/>
      <c r="LHZ34" s="250"/>
      <c r="LIA34" s="251"/>
      <c r="LIB34" s="251"/>
      <c r="LIC34" s="251"/>
      <c r="LID34" s="251"/>
      <c r="LIE34" s="250"/>
      <c r="LIF34" s="251"/>
      <c r="LIG34" s="251"/>
      <c r="LIH34" s="251"/>
      <c r="LII34" s="251"/>
      <c r="LIJ34" s="250"/>
      <c r="LIK34" s="251"/>
      <c r="LIL34" s="251"/>
      <c r="LIM34" s="251"/>
      <c r="LIN34" s="251"/>
      <c r="LIO34" s="250"/>
      <c r="LIP34" s="251"/>
      <c r="LIQ34" s="251"/>
      <c r="LIR34" s="251"/>
      <c r="LIS34" s="251"/>
      <c r="LIT34" s="250"/>
      <c r="LIU34" s="251"/>
      <c r="LIV34" s="251"/>
      <c r="LIW34" s="251"/>
      <c r="LIX34" s="251"/>
      <c r="LIY34" s="250"/>
      <c r="LIZ34" s="251"/>
      <c r="LJA34" s="251"/>
      <c r="LJB34" s="251"/>
      <c r="LJC34" s="251"/>
      <c r="LJD34" s="250"/>
      <c r="LJE34" s="251"/>
      <c r="LJF34" s="251"/>
      <c r="LJG34" s="251"/>
      <c r="LJH34" s="251"/>
      <c r="LJI34" s="250"/>
      <c r="LJJ34" s="251"/>
      <c r="LJK34" s="251"/>
      <c r="LJL34" s="251"/>
      <c r="LJM34" s="251"/>
      <c r="LJN34" s="250"/>
      <c r="LJO34" s="251"/>
      <c r="LJP34" s="251"/>
      <c r="LJQ34" s="251"/>
      <c r="LJR34" s="251"/>
      <c r="LJS34" s="250"/>
      <c r="LJT34" s="251"/>
      <c r="LJU34" s="251"/>
      <c r="LJV34" s="251"/>
      <c r="LJW34" s="251"/>
      <c r="LJX34" s="250"/>
      <c r="LJY34" s="251"/>
      <c r="LJZ34" s="251"/>
      <c r="LKA34" s="251"/>
      <c r="LKB34" s="251"/>
      <c r="LKC34" s="250"/>
      <c r="LKD34" s="251"/>
      <c r="LKE34" s="251"/>
      <c r="LKF34" s="251"/>
      <c r="LKG34" s="251"/>
      <c r="LKH34" s="250"/>
      <c r="LKI34" s="251"/>
      <c r="LKJ34" s="251"/>
      <c r="LKK34" s="251"/>
      <c r="LKL34" s="251"/>
      <c r="LKM34" s="250"/>
      <c r="LKN34" s="251"/>
      <c r="LKO34" s="251"/>
      <c r="LKP34" s="251"/>
      <c r="LKQ34" s="251"/>
      <c r="LKR34" s="250"/>
      <c r="LKS34" s="251"/>
      <c r="LKT34" s="251"/>
      <c r="LKU34" s="251"/>
      <c r="LKV34" s="251"/>
      <c r="LKW34" s="250"/>
      <c r="LKX34" s="251"/>
      <c r="LKY34" s="251"/>
      <c r="LKZ34" s="251"/>
      <c r="LLA34" s="251"/>
      <c r="LLB34" s="250"/>
      <c r="LLC34" s="251"/>
      <c r="LLD34" s="251"/>
      <c r="LLE34" s="251"/>
      <c r="LLF34" s="251"/>
      <c r="LLG34" s="250"/>
      <c r="LLH34" s="251"/>
      <c r="LLI34" s="251"/>
      <c r="LLJ34" s="251"/>
      <c r="LLK34" s="251"/>
      <c r="LLL34" s="250"/>
      <c r="LLM34" s="251"/>
      <c r="LLN34" s="251"/>
      <c r="LLO34" s="251"/>
      <c r="LLP34" s="251"/>
      <c r="LLQ34" s="250"/>
      <c r="LLR34" s="251"/>
      <c r="LLS34" s="251"/>
      <c r="LLT34" s="251"/>
      <c r="LLU34" s="251"/>
      <c r="LLV34" s="250"/>
      <c r="LLW34" s="251"/>
      <c r="LLX34" s="251"/>
      <c r="LLY34" s="251"/>
      <c r="LLZ34" s="251"/>
      <c r="LMA34" s="250"/>
      <c r="LMB34" s="251"/>
      <c r="LMC34" s="251"/>
      <c r="LMD34" s="251"/>
      <c r="LME34" s="251"/>
      <c r="LMF34" s="250"/>
      <c r="LMG34" s="251"/>
      <c r="LMH34" s="251"/>
      <c r="LMI34" s="251"/>
      <c r="LMJ34" s="251"/>
      <c r="LMK34" s="250"/>
      <c r="LML34" s="251"/>
      <c r="LMM34" s="251"/>
      <c r="LMN34" s="251"/>
      <c r="LMO34" s="251"/>
      <c r="LMP34" s="250"/>
      <c r="LMQ34" s="251"/>
      <c r="LMR34" s="251"/>
      <c r="LMS34" s="251"/>
      <c r="LMT34" s="251"/>
      <c r="LMU34" s="250"/>
      <c r="LMV34" s="251"/>
      <c r="LMW34" s="251"/>
      <c r="LMX34" s="251"/>
      <c r="LMY34" s="251"/>
      <c r="LMZ34" s="250"/>
      <c r="LNA34" s="251"/>
      <c r="LNB34" s="251"/>
      <c r="LNC34" s="251"/>
      <c r="LND34" s="251"/>
      <c r="LNE34" s="250"/>
      <c r="LNF34" s="251"/>
      <c r="LNG34" s="251"/>
      <c r="LNH34" s="251"/>
      <c r="LNI34" s="251"/>
      <c r="LNJ34" s="250"/>
      <c r="LNK34" s="251"/>
      <c r="LNL34" s="251"/>
      <c r="LNM34" s="251"/>
      <c r="LNN34" s="251"/>
      <c r="LNO34" s="250"/>
      <c r="LNP34" s="251"/>
      <c r="LNQ34" s="251"/>
      <c r="LNR34" s="251"/>
      <c r="LNS34" s="251"/>
      <c r="LNT34" s="250"/>
      <c r="LNU34" s="251"/>
      <c r="LNV34" s="251"/>
      <c r="LNW34" s="251"/>
      <c r="LNX34" s="251"/>
      <c r="LNY34" s="250"/>
      <c r="LNZ34" s="251"/>
      <c r="LOA34" s="251"/>
      <c r="LOB34" s="251"/>
      <c r="LOC34" s="251"/>
      <c r="LOD34" s="250"/>
      <c r="LOE34" s="251"/>
      <c r="LOF34" s="251"/>
      <c r="LOG34" s="251"/>
      <c r="LOH34" s="251"/>
      <c r="LOI34" s="250"/>
      <c r="LOJ34" s="251"/>
      <c r="LOK34" s="251"/>
      <c r="LOL34" s="251"/>
      <c r="LOM34" s="251"/>
      <c r="LON34" s="250"/>
      <c r="LOO34" s="251"/>
      <c r="LOP34" s="251"/>
      <c r="LOQ34" s="251"/>
      <c r="LOR34" s="251"/>
      <c r="LOS34" s="250"/>
      <c r="LOT34" s="251"/>
      <c r="LOU34" s="251"/>
      <c r="LOV34" s="251"/>
      <c r="LOW34" s="251"/>
      <c r="LOX34" s="250"/>
      <c r="LOY34" s="251"/>
      <c r="LOZ34" s="251"/>
      <c r="LPA34" s="251"/>
      <c r="LPB34" s="251"/>
      <c r="LPC34" s="250"/>
      <c r="LPD34" s="251"/>
      <c r="LPE34" s="251"/>
      <c r="LPF34" s="251"/>
      <c r="LPG34" s="251"/>
      <c r="LPH34" s="250"/>
      <c r="LPI34" s="251"/>
      <c r="LPJ34" s="251"/>
      <c r="LPK34" s="251"/>
      <c r="LPL34" s="251"/>
      <c r="LPM34" s="250"/>
      <c r="LPN34" s="251"/>
      <c r="LPO34" s="251"/>
      <c r="LPP34" s="251"/>
      <c r="LPQ34" s="251"/>
      <c r="LPR34" s="250"/>
      <c r="LPS34" s="251"/>
      <c r="LPT34" s="251"/>
      <c r="LPU34" s="251"/>
      <c r="LPV34" s="251"/>
      <c r="LPW34" s="250"/>
      <c r="LPX34" s="251"/>
      <c r="LPY34" s="251"/>
      <c r="LPZ34" s="251"/>
      <c r="LQA34" s="251"/>
      <c r="LQB34" s="250"/>
      <c r="LQC34" s="251"/>
      <c r="LQD34" s="251"/>
      <c r="LQE34" s="251"/>
      <c r="LQF34" s="251"/>
      <c r="LQG34" s="250"/>
      <c r="LQH34" s="251"/>
      <c r="LQI34" s="251"/>
      <c r="LQJ34" s="251"/>
      <c r="LQK34" s="251"/>
      <c r="LQL34" s="250"/>
      <c r="LQM34" s="251"/>
      <c r="LQN34" s="251"/>
      <c r="LQO34" s="251"/>
      <c r="LQP34" s="251"/>
      <c r="LQQ34" s="250"/>
      <c r="LQR34" s="251"/>
      <c r="LQS34" s="251"/>
      <c r="LQT34" s="251"/>
      <c r="LQU34" s="251"/>
      <c r="LQV34" s="250"/>
      <c r="LQW34" s="251"/>
      <c r="LQX34" s="251"/>
      <c r="LQY34" s="251"/>
      <c r="LQZ34" s="251"/>
      <c r="LRA34" s="250"/>
      <c r="LRB34" s="251"/>
      <c r="LRC34" s="251"/>
      <c r="LRD34" s="251"/>
      <c r="LRE34" s="251"/>
      <c r="LRF34" s="250"/>
      <c r="LRG34" s="251"/>
      <c r="LRH34" s="251"/>
      <c r="LRI34" s="251"/>
      <c r="LRJ34" s="251"/>
      <c r="LRK34" s="250"/>
      <c r="LRL34" s="251"/>
      <c r="LRM34" s="251"/>
      <c r="LRN34" s="251"/>
      <c r="LRO34" s="251"/>
      <c r="LRP34" s="250"/>
      <c r="LRQ34" s="251"/>
      <c r="LRR34" s="251"/>
      <c r="LRS34" s="251"/>
      <c r="LRT34" s="251"/>
      <c r="LRU34" s="250"/>
      <c r="LRV34" s="251"/>
      <c r="LRW34" s="251"/>
      <c r="LRX34" s="251"/>
      <c r="LRY34" s="251"/>
      <c r="LRZ34" s="250"/>
      <c r="LSA34" s="251"/>
      <c r="LSB34" s="251"/>
      <c r="LSC34" s="251"/>
      <c r="LSD34" s="251"/>
      <c r="LSE34" s="250"/>
      <c r="LSF34" s="251"/>
      <c r="LSG34" s="251"/>
      <c r="LSH34" s="251"/>
      <c r="LSI34" s="251"/>
      <c r="LSJ34" s="250"/>
      <c r="LSK34" s="251"/>
      <c r="LSL34" s="251"/>
      <c r="LSM34" s="251"/>
      <c r="LSN34" s="251"/>
      <c r="LSO34" s="250"/>
      <c r="LSP34" s="251"/>
      <c r="LSQ34" s="251"/>
      <c r="LSR34" s="251"/>
      <c r="LSS34" s="251"/>
      <c r="LST34" s="250"/>
      <c r="LSU34" s="251"/>
      <c r="LSV34" s="251"/>
      <c r="LSW34" s="251"/>
      <c r="LSX34" s="251"/>
      <c r="LSY34" s="250"/>
      <c r="LSZ34" s="251"/>
      <c r="LTA34" s="251"/>
      <c r="LTB34" s="251"/>
      <c r="LTC34" s="251"/>
      <c r="LTD34" s="250"/>
      <c r="LTE34" s="251"/>
      <c r="LTF34" s="251"/>
      <c r="LTG34" s="251"/>
      <c r="LTH34" s="251"/>
      <c r="LTI34" s="250"/>
      <c r="LTJ34" s="251"/>
      <c r="LTK34" s="251"/>
      <c r="LTL34" s="251"/>
      <c r="LTM34" s="251"/>
      <c r="LTN34" s="250"/>
      <c r="LTO34" s="251"/>
      <c r="LTP34" s="251"/>
      <c r="LTQ34" s="251"/>
      <c r="LTR34" s="251"/>
      <c r="LTS34" s="250"/>
      <c r="LTT34" s="251"/>
      <c r="LTU34" s="251"/>
      <c r="LTV34" s="251"/>
      <c r="LTW34" s="251"/>
      <c r="LTX34" s="250"/>
      <c r="LTY34" s="251"/>
      <c r="LTZ34" s="251"/>
      <c r="LUA34" s="251"/>
      <c r="LUB34" s="251"/>
      <c r="LUC34" s="250"/>
      <c r="LUD34" s="251"/>
      <c r="LUE34" s="251"/>
      <c r="LUF34" s="251"/>
      <c r="LUG34" s="251"/>
      <c r="LUH34" s="250"/>
      <c r="LUI34" s="251"/>
      <c r="LUJ34" s="251"/>
      <c r="LUK34" s="251"/>
      <c r="LUL34" s="251"/>
      <c r="LUM34" s="250"/>
      <c r="LUN34" s="251"/>
      <c r="LUO34" s="251"/>
      <c r="LUP34" s="251"/>
      <c r="LUQ34" s="251"/>
      <c r="LUR34" s="250"/>
      <c r="LUS34" s="251"/>
      <c r="LUT34" s="251"/>
      <c r="LUU34" s="251"/>
      <c r="LUV34" s="251"/>
      <c r="LUW34" s="250"/>
      <c r="LUX34" s="251"/>
      <c r="LUY34" s="251"/>
      <c r="LUZ34" s="251"/>
      <c r="LVA34" s="251"/>
      <c r="LVB34" s="250"/>
      <c r="LVC34" s="251"/>
      <c r="LVD34" s="251"/>
      <c r="LVE34" s="251"/>
      <c r="LVF34" s="251"/>
      <c r="LVG34" s="250"/>
      <c r="LVH34" s="251"/>
      <c r="LVI34" s="251"/>
      <c r="LVJ34" s="251"/>
      <c r="LVK34" s="251"/>
      <c r="LVL34" s="250"/>
      <c r="LVM34" s="251"/>
      <c r="LVN34" s="251"/>
      <c r="LVO34" s="251"/>
      <c r="LVP34" s="251"/>
      <c r="LVQ34" s="250"/>
      <c r="LVR34" s="251"/>
      <c r="LVS34" s="251"/>
      <c r="LVT34" s="251"/>
      <c r="LVU34" s="251"/>
      <c r="LVV34" s="250"/>
      <c r="LVW34" s="251"/>
      <c r="LVX34" s="251"/>
      <c r="LVY34" s="251"/>
      <c r="LVZ34" s="251"/>
      <c r="LWA34" s="250"/>
      <c r="LWB34" s="251"/>
      <c r="LWC34" s="251"/>
      <c r="LWD34" s="251"/>
      <c r="LWE34" s="251"/>
      <c r="LWF34" s="250"/>
      <c r="LWG34" s="251"/>
      <c r="LWH34" s="251"/>
      <c r="LWI34" s="251"/>
      <c r="LWJ34" s="251"/>
      <c r="LWK34" s="250"/>
      <c r="LWL34" s="251"/>
      <c r="LWM34" s="251"/>
      <c r="LWN34" s="251"/>
      <c r="LWO34" s="251"/>
      <c r="LWP34" s="250"/>
      <c r="LWQ34" s="251"/>
      <c r="LWR34" s="251"/>
      <c r="LWS34" s="251"/>
      <c r="LWT34" s="251"/>
      <c r="LWU34" s="250"/>
      <c r="LWV34" s="251"/>
      <c r="LWW34" s="251"/>
      <c r="LWX34" s="251"/>
      <c r="LWY34" s="251"/>
      <c r="LWZ34" s="250"/>
      <c r="LXA34" s="251"/>
      <c r="LXB34" s="251"/>
      <c r="LXC34" s="251"/>
      <c r="LXD34" s="251"/>
      <c r="LXE34" s="250"/>
      <c r="LXF34" s="251"/>
      <c r="LXG34" s="251"/>
      <c r="LXH34" s="251"/>
      <c r="LXI34" s="251"/>
      <c r="LXJ34" s="250"/>
      <c r="LXK34" s="251"/>
      <c r="LXL34" s="251"/>
      <c r="LXM34" s="251"/>
      <c r="LXN34" s="251"/>
      <c r="LXO34" s="250"/>
      <c r="LXP34" s="251"/>
      <c r="LXQ34" s="251"/>
      <c r="LXR34" s="251"/>
      <c r="LXS34" s="251"/>
      <c r="LXT34" s="250"/>
      <c r="LXU34" s="251"/>
      <c r="LXV34" s="251"/>
      <c r="LXW34" s="251"/>
      <c r="LXX34" s="251"/>
      <c r="LXY34" s="250"/>
      <c r="LXZ34" s="251"/>
      <c r="LYA34" s="251"/>
      <c r="LYB34" s="251"/>
      <c r="LYC34" s="251"/>
      <c r="LYD34" s="250"/>
      <c r="LYE34" s="251"/>
      <c r="LYF34" s="251"/>
      <c r="LYG34" s="251"/>
      <c r="LYH34" s="251"/>
      <c r="LYI34" s="250"/>
      <c r="LYJ34" s="251"/>
      <c r="LYK34" s="251"/>
      <c r="LYL34" s="251"/>
      <c r="LYM34" s="251"/>
      <c r="LYN34" s="250"/>
      <c r="LYO34" s="251"/>
      <c r="LYP34" s="251"/>
      <c r="LYQ34" s="251"/>
      <c r="LYR34" s="251"/>
      <c r="LYS34" s="250"/>
      <c r="LYT34" s="251"/>
      <c r="LYU34" s="251"/>
      <c r="LYV34" s="251"/>
      <c r="LYW34" s="251"/>
      <c r="LYX34" s="250"/>
      <c r="LYY34" s="251"/>
      <c r="LYZ34" s="251"/>
      <c r="LZA34" s="251"/>
      <c r="LZB34" s="251"/>
      <c r="LZC34" s="250"/>
      <c r="LZD34" s="251"/>
      <c r="LZE34" s="251"/>
      <c r="LZF34" s="251"/>
      <c r="LZG34" s="251"/>
      <c r="LZH34" s="250"/>
      <c r="LZI34" s="251"/>
      <c r="LZJ34" s="251"/>
      <c r="LZK34" s="251"/>
      <c r="LZL34" s="251"/>
      <c r="LZM34" s="250"/>
      <c r="LZN34" s="251"/>
      <c r="LZO34" s="251"/>
      <c r="LZP34" s="251"/>
      <c r="LZQ34" s="251"/>
      <c r="LZR34" s="250"/>
      <c r="LZS34" s="251"/>
      <c r="LZT34" s="251"/>
      <c r="LZU34" s="251"/>
      <c r="LZV34" s="251"/>
      <c r="LZW34" s="250"/>
      <c r="LZX34" s="251"/>
      <c r="LZY34" s="251"/>
      <c r="LZZ34" s="251"/>
      <c r="MAA34" s="251"/>
      <c r="MAB34" s="250"/>
      <c r="MAC34" s="251"/>
      <c r="MAD34" s="251"/>
      <c r="MAE34" s="251"/>
      <c r="MAF34" s="251"/>
      <c r="MAG34" s="250"/>
      <c r="MAH34" s="251"/>
      <c r="MAI34" s="251"/>
      <c r="MAJ34" s="251"/>
      <c r="MAK34" s="251"/>
      <c r="MAL34" s="250"/>
      <c r="MAM34" s="251"/>
      <c r="MAN34" s="251"/>
      <c r="MAO34" s="251"/>
      <c r="MAP34" s="251"/>
      <c r="MAQ34" s="250"/>
      <c r="MAR34" s="251"/>
      <c r="MAS34" s="251"/>
      <c r="MAT34" s="251"/>
      <c r="MAU34" s="251"/>
      <c r="MAV34" s="250"/>
      <c r="MAW34" s="251"/>
      <c r="MAX34" s="251"/>
      <c r="MAY34" s="251"/>
      <c r="MAZ34" s="251"/>
      <c r="MBA34" s="250"/>
      <c r="MBB34" s="251"/>
      <c r="MBC34" s="251"/>
      <c r="MBD34" s="251"/>
      <c r="MBE34" s="251"/>
      <c r="MBF34" s="250"/>
      <c r="MBG34" s="251"/>
      <c r="MBH34" s="251"/>
      <c r="MBI34" s="251"/>
      <c r="MBJ34" s="251"/>
      <c r="MBK34" s="250"/>
      <c r="MBL34" s="251"/>
      <c r="MBM34" s="251"/>
      <c r="MBN34" s="251"/>
      <c r="MBO34" s="251"/>
      <c r="MBP34" s="250"/>
      <c r="MBQ34" s="251"/>
      <c r="MBR34" s="251"/>
      <c r="MBS34" s="251"/>
      <c r="MBT34" s="251"/>
      <c r="MBU34" s="250"/>
      <c r="MBV34" s="251"/>
      <c r="MBW34" s="251"/>
      <c r="MBX34" s="251"/>
      <c r="MBY34" s="251"/>
      <c r="MBZ34" s="250"/>
      <c r="MCA34" s="251"/>
      <c r="MCB34" s="251"/>
      <c r="MCC34" s="251"/>
      <c r="MCD34" s="251"/>
      <c r="MCE34" s="250"/>
      <c r="MCF34" s="251"/>
      <c r="MCG34" s="251"/>
      <c r="MCH34" s="251"/>
      <c r="MCI34" s="251"/>
      <c r="MCJ34" s="250"/>
      <c r="MCK34" s="251"/>
      <c r="MCL34" s="251"/>
      <c r="MCM34" s="251"/>
      <c r="MCN34" s="251"/>
      <c r="MCO34" s="250"/>
      <c r="MCP34" s="251"/>
      <c r="MCQ34" s="251"/>
      <c r="MCR34" s="251"/>
      <c r="MCS34" s="251"/>
      <c r="MCT34" s="250"/>
      <c r="MCU34" s="251"/>
      <c r="MCV34" s="251"/>
      <c r="MCW34" s="251"/>
      <c r="MCX34" s="251"/>
      <c r="MCY34" s="250"/>
      <c r="MCZ34" s="251"/>
      <c r="MDA34" s="251"/>
      <c r="MDB34" s="251"/>
      <c r="MDC34" s="251"/>
      <c r="MDD34" s="250"/>
      <c r="MDE34" s="251"/>
      <c r="MDF34" s="251"/>
      <c r="MDG34" s="251"/>
      <c r="MDH34" s="251"/>
      <c r="MDI34" s="250"/>
      <c r="MDJ34" s="251"/>
      <c r="MDK34" s="251"/>
      <c r="MDL34" s="251"/>
      <c r="MDM34" s="251"/>
      <c r="MDN34" s="250"/>
      <c r="MDO34" s="251"/>
      <c r="MDP34" s="251"/>
      <c r="MDQ34" s="251"/>
      <c r="MDR34" s="251"/>
      <c r="MDS34" s="250"/>
      <c r="MDT34" s="251"/>
      <c r="MDU34" s="251"/>
      <c r="MDV34" s="251"/>
      <c r="MDW34" s="251"/>
      <c r="MDX34" s="250"/>
      <c r="MDY34" s="251"/>
      <c r="MDZ34" s="251"/>
      <c r="MEA34" s="251"/>
      <c r="MEB34" s="251"/>
      <c r="MEC34" s="250"/>
      <c r="MED34" s="251"/>
      <c r="MEE34" s="251"/>
      <c r="MEF34" s="251"/>
      <c r="MEG34" s="251"/>
      <c r="MEH34" s="250"/>
      <c r="MEI34" s="251"/>
      <c r="MEJ34" s="251"/>
      <c r="MEK34" s="251"/>
      <c r="MEL34" s="251"/>
      <c r="MEM34" s="250"/>
      <c r="MEN34" s="251"/>
      <c r="MEO34" s="251"/>
      <c r="MEP34" s="251"/>
      <c r="MEQ34" s="251"/>
      <c r="MER34" s="250"/>
      <c r="MES34" s="251"/>
      <c r="MET34" s="251"/>
      <c r="MEU34" s="251"/>
      <c r="MEV34" s="251"/>
      <c r="MEW34" s="250"/>
      <c r="MEX34" s="251"/>
      <c r="MEY34" s="251"/>
      <c r="MEZ34" s="251"/>
      <c r="MFA34" s="251"/>
      <c r="MFB34" s="250"/>
      <c r="MFC34" s="251"/>
      <c r="MFD34" s="251"/>
      <c r="MFE34" s="251"/>
      <c r="MFF34" s="251"/>
      <c r="MFG34" s="250"/>
      <c r="MFH34" s="251"/>
      <c r="MFI34" s="251"/>
      <c r="MFJ34" s="251"/>
      <c r="MFK34" s="251"/>
      <c r="MFL34" s="250"/>
      <c r="MFM34" s="251"/>
      <c r="MFN34" s="251"/>
      <c r="MFO34" s="251"/>
      <c r="MFP34" s="251"/>
      <c r="MFQ34" s="250"/>
      <c r="MFR34" s="251"/>
      <c r="MFS34" s="251"/>
      <c r="MFT34" s="251"/>
      <c r="MFU34" s="251"/>
      <c r="MFV34" s="250"/>
      <c r="MFW34" s="251"/>
      <c r="MFX34" s="251"/>
      <c r="MFY34" s="251"/>
      <c r="MFZ34" s="251"/>
      <c r="MGA34" s="250"/>
      <c r="MGB34" s="251"/>
      <c r="MGC34" s="251"/>
      <c r="MGD34" s="251"/>
      <c r="MGE34" s="251"/>
      <c r="MGF34" s="250"/>
      <c r="MGG34" s="251"/>
      <c r="MGH34" s="251"/>
      <c r="MGI34" s="251"/>
      <c r="MGJ34" s="251"/>
      <c r="MGK34" s="250"/>
      <c r="MGL34" s="251"/>
      <c r="MGM34" s="251"/>
      <c r="MGN34" s="251"/>
      <c r="MGO34" s="251"/>
      <c r="MGP34" s="250"/>
      <c r="MGQ34" s="251"/>
      <c r="MGR34" s="251"/>
      <c r="MGS34" s="251"/>
      <c r="MGT34" s="251"/>
      <c r="MGU34" s="250"/>
      <c r="MGV34" s="251"/>
      <c r="MGW34" s="251"/>
      <c r="MGX34" s="251"/>
      <c r="MGY34" s="251"/>
      <c r="MGZ34" s="250"/>
      <c r="MHA34" s="251"/>
      <c r="MHB34" s="251"/>
      <c r="MHC34" s="251"/>
      <c r="MHD34" s="251"/>
      <c r="MHE34" s="250"/>
      <c r="MHF34" s="251"/>
      <c r="MHG34" s="251"/>
      <c r="MHH34" s="251"/>
      <c r="MHI34" s="251"/>
      <c r="MHJ34" s="250"/>
      <c r="MHK34" s="251"/>
      <c r="MHL34" s="251"/>
      <c r="MHM34" s="251"/>
      <c r="MHN34" s="251"/>
      <c r="MHO34" s="250"/>
      <c r="MHP34" s="251"/>
      <c r="MHQ34" s="251"/>
      <c r="MHR34" s="251"/>
      <c r="MHS34" s="251"/>
      <c r="MHT34" s="250"/>
      <c r="MHU34" s="251"/>
      <c r="MHV34" s="251"/>
      <c r="MHW34" s="251"/>
      <c r="MHX34" s="251"/>
      <c r="MHY34" s="250"/>
      <c r="MHZ34" s="251"/>
      <c r="MIA34" s="251"/>
      <c r="MIB34" s="251"/>
      <c r="MIC34" s="251"/>
      <c r="MID34" s="250"/>
      <c r="MIE34" s="251"/>
      <c r="MIF34" s="251"/>
      <c r="MIG34" s="251"/>
      <c r="MIH34" s="251"/>
      <c r="MII34" s="250"/>
      <c r="MIJ34" s="251"/>
      <c r="MIK34" s="251"/>
      <c r="MIL34" s="251"/>
      <c r="MIM34" s="251"/>
      <c r="MIN34" s="250"/>
      <c r="MIO34" s="251"/>
      <c r="MIP34" s="251"/>
      <c r="MIQ34" s="251"/>
      <c r="MIR34" s="251"/>
      <c r="MIS34" s="250"/>
      <c r="MIT34" s="251"/>
      <c r="MIU34" s="251"/>
      <c r="MIV34" s="251"/>
      <c r="MIW34" s="251"/>
      <c r="MIX34" s="250"/>
      <c r="MIY34" s="251"/>
      <c r="MIZ34" s="251"/>
      <c r="MJA34" s="251"/>
      <c r="MJB34" s="251"/>
      <c r="MJC34" s="250"/>
      <c r="MJD34" s="251"/>
      <c r="MJE34" s="251"/>
      <c r="MJF34" s="251"/>
      <c r="MJG34" s="251"/>
      <c r="MJH34" s="250"/>
      <c r="MJI34" s="251"/>
      <c r="MJJ34" s="251"/>
      <c r="MJK34" s="251"/>
      <c r="MJL34" s="251"/>
      <c r="MJM34" s="250"/>
      <c r="MJN34" s="251"/>
      <c r="MJO34" s="251"/>
      <c r="MJP34" s="251"/>
      <c r="MJQ34" s="251"/>
      <c r="MJR34" s="250"/>
      <c r="MJS34" s="251"/>
      <c r="MJT34" s="251"/>
      <c r="MJU34" s="251"/>
      <c r="MJV34" s="251"/>
      <c r="MJW34" s="250"/>
      <c r="MJX34" s="251"/>
      <c r="MJY34" s="251"/>
      <c r="MJZ34" s="251"/>
      <c r="MKA34" s="251"/>
      <c r="MKB34" s="250"/>
      <c r="MKC34" s="251"/>
      <c r="MKD34" s="251"/>
      <c r="MKE34" s="251"/>
      <c r="MKF34" s="251"/>
      <c r="MKG34" s="250"/>
      <c r="MKH34" s="251"/>
      <c r="MKI34" s="251"/>
      <c r="MKJ34" s="251"/>
      <c r="MKK34" s="251"/>
      <c r="MKL34" s="250"/>
      <c r="MKM34" s="251"/>
      <c r="MKN34" s="251"/>
      <c r="MKO34" s="251"/>
      <c r="MKP34" s="251"/>
      <c r="MKQ34" s="250"/>
      <c r="MKR34" s="251"/>
      <c r="MKS34" s="251"/>
      <c r="MKT34" s="251"/>
      <c r="MKU34" s="251"/>
      <c r="MKV34" s="250"/>
      <c r="MKW34" s="251"/>
      <c r="MKX34" s="251"/>
      <c r="MKY34" s="251"/>
      <c r="MKZ34" s="251"/>
      <c r="MLA34" s="250"/>
      <c r="MLB34" s="251"/>
      <c r="MLC34" s="251"/>
      <c r="MLD34" s="251"/>
      <c r="MLE34" s="251"/>
      <c r="MLF34" s="250"/>
      <c r="MLG34" s="251"/>
      <c r="MLH34" s="251"/>
      <c r="MLI34" s="251"/>
      <c r="MLJ34" s="251"/>
      <c r="MLK34" s="250"/>
      <c r="MLL34" s="251"/>
      <c r="MLM34" s="251"/>
      <c r="MLN34" s="251"/>
      <c r="MLO34" s="251"/>
      <c r="MLP34" s="250"/>
      <c r="MLQ34" s="251"/>
      <c r="MLR34" s="251"/>
      <c r="MLS34" s="251"/>
      <c r="MLT34" s="251"/>
      <c r="MLU34" s="250"/>
      <c r="MLV34" s="251"/>
      <c r="MLW34" s="251"/>
      <c r="MLX34" s="251"/>
      <c r="MLY34" s="251"/>
      <c r="MLZ34" s="250"/>
      <c r="MMA34" s="251"/>
      <c r="MMB34" s="251"/>
      <c r="MMC34" s="251"/>
      <c r="MMD34" s="251"/>
      <c r="MME34" s="250"/>
      <c r="MMF34" s="251"/>
      <c r="MMG34" s="251"/>
      <c r="MMH34" s="251"/>
      <c r="MMI34" s="251"/>
      <c r="MMJ34" s="250"/>
      <c r="MMK34" s="251"/>
      <c r="MML34" s="251"/>
      <c r="MMM34" s="251"/>
      <c r="MMN34" s="251"/>
      <c r="MMO34" s="250"/>
      <c r="MMP34" s="251"/>
      <c r="MMQ34" s="251"/>
      <c r="MMR34" s="251"/>
      <c r="MMS34" s="251"/>
      <c r="MMT34" s="250"/>
      <c r="MMU34" s="251"/>
      <c r="MMV34" s="251"/>
      <c r="MMW34" s="251"/>
      <c r="MMX34" s="251"/>
      <c r="MMY34" s="250"/>
      <c r="MMZ34" s="251"/>
      <c r="MNA34" s="251"/>
      <c r="MNB34" s="251"/>
      <c r="MNC34" s="251"/>
      <c r="MND34" s="250"/>
      <c r="MNE34" s="251"/>
      <c r="MNF34" s="251"/>
      <c r="MNG34" s="251"/>
      <c r="MNH34" s="251"/>
      <c r="MNI34" s="250"/>
      <c r="MNJ34" s="251"/>
      <c r="MNK34" s="251"/>
      <c r="MNL34" s="251"/>
      <c r="MNM34" s="251"/>
      <c r="MNN34" s="250"/>
      <c r="MNO34" s="251"/>
      <c r="MNP34" s="251"/>
      <c r="MNQ34" s="251"/>
      <c r="MNR34" s="251"/>
      <c r="MNS34" s="250"/>
      <c r="MNT34" s="251"/>
      <c r="MNU34" s="251"/>
      <c r="MNV34" s="251"/>
      <c r="MNW34" s="251"/>
      <c r="MNX34" s="250"/>
      <c r="MNY34" s="251"/>
      <c r="MNZ34" s="251"/>
      <c r="MOA34" s="251"/>
      <c r="MOB34" s="251"/>
      <c r="MOC34" s="250"/>
      <c r="MOD34" s="251"/>
      <c r="MOE34" s="251"/>
      <c r="MOF34" s="251"/>
      <c r="MOG34" s="251"/>
      <c r="MOH34" s="250"/>
      <c r="MOI34" s="251"/>
      <c r="MOJ34" s="251"/>
      <c r="MOK34" s="251"/>
      <c r="MOL34" s="251"/>
      <c r="MOM34" s="250"/>
      <c r="MON34" s="251"/>
      <c r="MOO34" s="251"/>
      <c r="MOP34" s="251"/>
      <c r="MOQ34" s="251"/>
      <c r="MOR34" s="250"/>
      <c r="MOS34" s="251"/>
      <c r="MOT34" s="251"/>
      <c r="MOU34" s="251"/>
      <c r="MOV34" s="251"/>
      <c r="MOW34" s="250"/>
      <c r="MOX34" s="251"/>
      <c r="MOY34" s="251"/>
      <c r="MOZ34" s="251"/>
      <c r="MPA34" s="251"/>
      <c r="MPB34" s="250"/>
      <c r="MPC34" s="251"/>
      <c r="MPD34" s="251"/>
      <c r="MPE34" s="251"/>
      <c r="MPF34" s="251"/>
      <c r="MPG34" s="250"/>
      <c r="MPH34" s="251"/>
      <c r="MPI34" s="251"/>
      <c r="MPJ34" s="251"/>
      <c r="MPK34" s="251"/>
      <c r="MPL34" s="250"/>
      <c r="MPM34" s="251"/>
      <c r="MPN34" s="251"/>
      <c r="MPO34" s="251"/>
      <c r="MPP34" s="251"/>
      <c r="MPQ34" s="250"/>
      <c r="MPR34" s="251"/>
      <c r="MPS34" s="251"/>
      <c r="MPT34" s="251"/>
      <c r="MPU34" s="251"/>
      <c r="MPV34" s="250"/>
      <c r="MPW34" s="251"/>
      <c r="MPX34" s="251"/>
      <c r="MPY34" s="251"/>
      <c r="MPZ34" s="251"/>
      <c r="MQA34" s="250"/>
      <c r="MQB34" s="251"/>
      <c r="MQC34" s="251"/>
      <c r="MQD34" s="251"/>
      <c r="MQE34" s="251"/>
      <c r="MQF34" s="250"/>
      <c r="MQG34" s="251"/>
      <c r="MQH34" s="251"/>
      <c r="MQI34" s="251"/>
      <c r="MQJ34" s="251"/>
      <c r="MQK34" s="250"/>
      <c r="MQL34" s="251"/>
      <c r="MQM34" s="251"/>
      <c r="MQN34" s="251"/>
      <c r="MQO34" s="251"/>
      <c r="MQP34" s="250"/>
      <c r="MQQ34" s="251"/>
      <c r="MQR34" s="251"/>
      <c r="MQS34" s="251"/>
      <c r="MQT34" s="251"/>
      <c r="MQU34" s="250"/>
      <c r="MQV34" s="251"/>
      <c r="MQW34" s="251"/>
      <c r="MQX34" s="251"/>
      <c r="MQY34" s="251"/>
      <c r="MQZ34" s="250"/>
      <c r="MRA34" s="251"/>
      <c r="MRB34" s="251"/>
      <c r="MRC34" s="251"/>
      <c r="MRD34" s="251"/>
      <c r="MRE34" s="250"/>
      <c r="MRF34" s="251"/>
      <c r="MRG34" s="251"/>
      <c r="MRH34" s="251"/>
      <c r="MRI34" s="251"/>
      <c r="MRJ34" s="250"/>
      <c r="MRK34" s="251"/>
      <c r="MRL34" s="251"/>
      <c r="MRM34" s="251"/>
      <c r="MRN34" s="251"/>
      <c r="MRO34" s="250"/>
      <c r="MRP34" s="251"/>
      <c r="MRQ34" s="251"/>
      <c r="MRR34" s="251"/>
      <c r="MRS34" s="251"/>
      <c r="MRT34" s="250"/>
      <c r="MRU34" s="251"/>
      <c r="MRV34" s="251"/>
      <c r="MRW34" s="251"/>
      <c r="MRX34" s="251"/>
      <c r="MRY34" s="250"/>
      <c r="MRZ34" s="251"/>
      <c r="MSA34" s="251"/>
      <c r="MSB34" s="251"/>
      <c r="MSC34" s="251"/>
      <c r="MSD34" s="250"/>
      <c r="MSE34" s="251"/>
      <c r="MSF34" s="251"/>
      <c r="MSG34" s="251"/>
      <c r="MSH34" s="251"/>
      <c r="MSI34" s="250"/>
      <c r="MSJ34" s="251"/>
      <c r="MSK34" s="251"/>
      <c r="MSL34" s="251"/>
      <c r="MSM34" s="251"/>
      <c r="MSN34" s="250"/>
      <c r="MSO34" s="251"/>
      <c r="MSP34" s="251"/>
      <c r="MSQ34" s="251"/>
      <c r="MSR34" s="251"/>
      <c r="MSS34" s="250"/>
      <c r="MST34" s="251"/>
      <c r="MSU34" s="251"/>
      <c r="MSV34" s="251"/>
      <c r="MSW34" s="251"/>
      <c r="MSX34" s="250"/>
      <c r="MSY34" s="251"/>
      <c r="MSZ34" s="251"/>
      <c r="MTA34" s="251"/>
      <c r="MTB34" s="251"/>
      <c r="MTC34" s="250"/>
      <c r="MTD34" s="251"/>
      <c r="MTE34" s="251"/>
      <c r="MTF34" s="251"/>
      <c r="MTG34" s="251"/>
      <c r="MTH34" s="250"/>
      <c r="MTI34" s="251"/>
      <c r="MTJ34" s="251"/>
      <c r="MTK34" s="251"/>
      <c r="MTL34" s="251"/>
      <c r="MTM34" s="250"/>
      <c r="MTN34" s="251"/>
      <c r="MTO34" s="251"/>
      <c r="MTP34" s="251"/>
      <c r="MTQ34" s="251"/>
      <c r="MTR34" s="250"/>
      <c r="MTS34" s="251"/>
      <c r="MTT34" s="251"/>
      <c r="MTU34" s="251"/>
      <c r="MTV34" s="251"/>
      <c r="MTW34" s="250"/>
      <c r="MTX34" s="251"/>
      <c r="MTY34" s="251"/>
      <c r="MTZ34" s="251"/>
      <c r="MUA34" s="251"/>
      <c r="MUB34" s="250"/>
      <c r="MUC34" s="251"/>
      <c r="MUD34" s="251"/>
      <c r="MUE34" s="251"/>
      <c r="MUF34" s="251"/>
      <c r="MUG34" s="250"/>
      <c r="MUH34" s="251"/>
      <c r="MUI34" s="251"/>
      <c r="MUJ34" s="251"/>
      <c r="MUK34" s="251"/>
      <c r="MUL34" s="250"/>
      <c r="MUM34" s="251"/>
      <c r="MUN34" s="251"/>
      <c r="MUO34" s="251"/>
      <c r="MUP34" s="251"/>
      <c r="MUQ34" s="250"/>
      <c r="MUR34" s="251"/>
      <c r="MUS34" s="251"/>
      <c r="MUT34" s="251"/>
      <c r="MUU34" s="251"/>
      <c r="MUV34" s="250"/>
      <c r="MUW34" s="251"/>
      <c r="MUX34" s="251"/>
      <c r="MUY34" s="251"/>
      <c r="MUZ34" s="251"/>
      <c r="MVA34" s="250"/>
      <c r="MVB34" s="251"/>
      <c r="MVC34" s="251"/>
      <c r="MVD34" s="251"/>
      <c r="MVE34" s="251"/>
      <c r="MVF34" s="250"/>
      <c r="MVG34" s="251"/>
      <c r="MVH34" s="251"/>
      <c r="MVI34" s="251"/>
      <c r="MVJ34" s="251"/>
      <c r="MVK34" s="250"/>
      <c r="MVL34" s="251"/>
      <c r="MVM34" s="251"/>
      <c r="MVN34" s="251"/>
      <c r="MVO34" s="251"/>
      <c r="MVP34" s="250"/>
      <c r="MVQ34" s="251"/>
      <c r="MVR34" s="251"/>
      <c r="MVS34" s="251"/>
      <c r="MVT34" s="251"/>
      <c r="MVU34" s="250"/>
      <c r="MVV34" s="251"/>
      <c r="MVW34" s="251"/>
      <c r="MVX34" s="251"/>
      <c r="MVY34" s="251"/>
      <c r="MVZ34" s="250"/>
      <c r="MWA34" s="251"/>
      <c r="MWB34" s="251"/>
      <c r="MWC34" s="251"/>
      <c r="MWD34" s="251"/>
      <c r="MWE34" s="250"/>
      <c r="MWF34" s="251"/>
      <c r="MWG34" s="251"/>
      <c r="MWH34" s="251"/>
      <c r="MWI34" s="251"/>
      <c r="MWJ34" s="250"/>
      <c r="MWK34" s="251"/>
      <c r="MWL34" s="251"/>
      <c r="MWM34" s="251"/>
      <c r="MWN34" s="251"/>
      <c r="MWO34" s="250"/>
      <c r="MWP34" s="251"/>
      <c r="MWQ34" s="251"/>
      <c r="MWR34" s="251"/>
      <c r="MWS34" s="251"/>
      <c r="MWT34" s="250"/>
      <c r="MWU34" s="251"/>
      <c r="MWV34" s="251"/>
      <c r="MWW34" s="251"/>
      <c r="MWX34" s="251"/>
      <c r="MWY34" s="250"/>
      <c r="MWZ34" s="251"/>
      <c r="MXA34" s="251"/>
      <c r="MXB34" s="251"/>
      <c r="MXC34" s="251"/>
      <c r="MXD34" s="250"/>
      <c r="MXE34" s="251"/>
      <c r="MXF34" s="251"/>
      <c r="MXG34" s="251"/>
      <c r="MXH34" s="251"/>
      <c r="MXI34" s="250"/>
      <c r="MXJ34" s="251"/>
      <c r="MXK34" s="251"/>
      <c r="MXL34" s="251"/>
      <c r="MXM34" s="251"/>
      <c r="MXN34" s="250"/>
      <c r="MXO34" s="251"/>
      <c r="MXP34" s="251"/>
      <c r="MXQ34" s="251"/>
      <c r="MXR34" s="251"/>
      <c r="MXS34" s="250"/>
      <c r="MXT34" s="251"/>
      <c r="MXU34" s="251"/>
      <c r="MXV34" s="251"/>
      <c r="MXW34" s="251"/>
      <c r="MXX34" s="250"/>
      <c r="MXY34" s="251"/>
      <c r="MXZ34" s="251"/>
      <c r="MYA34" s="251"/>
      <c r="MYB34" s="251"/>
      <c r="MYC34" s="250"/>
      <c r="MYD34" s="251"/>
      <c r="MYE34" s="251"/>
      <c r="MYF34" s="251"/>
      <c r="MYG34" s="251"/>
      <c r="MYH34" s="250"/>
      <c r="MYI34" s="251"/>
      <c r="MYJ34" s="251"/>
      <c r="MYK34" s="251"/>
      <c r="MYL34" s="251"/>
      <c r="MYM34" s="250"/>
      <c r="MYN34" s="251"/>
      <c r="MYO34" s="251"/>
      <c r="MYP34" s="251"/>
      <c r="MYQ34" s="251"/>
      <c r="MYR34" s="250"/>
      <c r="MYS34" s="251"/>
      <c r="MYT34" s="251"/>
      <c r="MYU34" s="251"/>
      <c r="MYV34" s="251"/>
      <c r="MYW34" s="250"/>
      <c r="MYX34" s="251"/>
      <c r="MYY34" s="251"/>
      <c r="MYZ34" s="251"/>
      <c r="MZA34" s="251"/>
      <c r="MZB34" s="250"/>
      <c r="MZC34" s="251"/>
      <c r="MZD34" s="251"/>
      <c r="MZE34" s="251"/>
      <c r="MZF34" s="251"/>
      <c r="MZG34" s="250"/>
      <c r="MZH34" s="251"/>
      <c r="MZI34" s="251"/>
      <c r="MZJ34" s="251"/>
      <c r="MZK34" s="251"/>
      <c r="MZL34" s="250"/>
      <c r="MZM34" s="251"/>
      <c r="MZN34" s="251"/>
      <c r="MZO34" s="251"/>
      <c r="MZP34" s="251"/>
      <c r="MZQ34" s="250"/>
      <c r="MZR34" s="251"/>
      <c r="MZS34" s="251"/>
      <c r="MZT34" s="251"/>
      <c r="MZU34" s="251"/>
      <c r="MZV34" s="250"/>
      <c r="MZW34" s="251"/>
      <c r="MZX34" s="251"/>
      <c r="MZY34" s="251"/>
      <c r="MZZ34" s="251"/>
      <c r="NAA34" s="250"/>
      <c r="NAB34" s="251"/>
      <c r="NAC34" s="251"/>
      <c r="NAD34" s="251"/>
      <c r="NAE34" s="251"/>
      <c r="NAF34" s="250"/>
      <c r="NAG34" s="251"/>
      <c r="NAH34" s="251"/>
      <c r="NAI34" s="251"/>
      <c r="NAJ34" s="251"/>
      <c r="NAK34" s="250"/>
      <c r="NAL34" s="251"/>
      <c r="NAM34" s="251"/>
      <c r="NAN34" s="251"/>
      <c r="NAO34" s="251"/>
      <c r="NAP34" s="250"/>
      <c r="NAQ34" s="251"/>
      <c r="NAR34" s="251"/>
      <c r="NAS34" s="251"/>
      <c r="NAT34" s="251"/>
      <c r="NAU34" s="250"/>
      <c r="NAV34" s="251"/>
      <c r="NAW34" s="251"/>
      <c r="NAX34" s="251"/>
      <c r="NAY34" s="251"/>
      <c r="NAZ34" s="250"/>
      <c r="NBA34" s="251"/>
      <c r="NBB34" s="251"/>
      <c r="NBC34" s="251"/>
      <c r="NBD34" s="251"/>
      <c r="NBE34" s="250"/>
      <c r="NBF34" s="251"/>
      <c r="NBG34" s="251"/>
      <c r="NBH34" s="251"/>
      <c r="NBI34" s="251"/>
      <c r="NBJ34" s="250"/>
      <c r="NBK34" s="251"/>
      <c r="NBL34" s="251"/>
      <c r="NBM34" s="251"/>
      <c r="NBN34" s="251"/>
      <c r="NBO34" s="250"/>
      <c r="NBP34" s="251"/>
      <c r="NBQ34" s="251"/>
      <c r="NBR34" s="251"/>
      <c r="NBS34" s="251"/>
      <c r="NBT34" s="250"/>
      <c r="NBU34" s="251"/>
      <c r="NBV34" s="251"/>
      <c r="NBW34" s="251"/>
      <c r="NBX34" s="251"/>
      <c r="NBY34" s="250"/>
      <c r="NBZ34" s="251"/>
      <c r="NCA34" s="251"/>
      <c r="NCB34" s="251"/>
      <c r="NCC34" s="251"/>
      <c r="NCD34" s="250"/>
      <c r="NCE34" s="251"/>
      <c r="NCF34" s="251"/>
      <c r="NCG34" s="251"/>
      <c r="NCH34" s="251"/>
      <c r="NCI34" s="250"/>
      <c r="NCJ34" s="251"/>
      <c r="NCK34" s="251"/>
      <c r="NCL34" s="251"/>
      <c r="NCM34" s="251"/>
      <c r="NCN34" s="250"/>
      <c r="NCO34" s="251"/>
      <c r="NCP34" s="251"/>
      <c r="NCQ34" s="251"/>
      <c r="NCR34" s="251"/>
      <c r="NCS34" s="250"/>
      <c r="NCT34" s="251"/>
      <c r="NCU34" s="251"/>
      <c r="NCV34" s="251"/>
      <c r="NCW34" s="251"/>
      <c r="NCX34" s="250"/>
      <c r="NCY34" s="251"/>
      <c r="NCZ34" s="251"/>
      <c r="NDA34" s="251"/>
      <c r="NDB34" s="251"/>
      <c r="NDC34" s="250"/>
      <c r="NDD34" s="251"/>
      <c r="NDE34" s="251"/>
      <c r="NDF34" s="251"/>
      <c r="NDG34" s="251"/>
      <c r="NDH34" s="250"/>
      <c r="NDI34" s="251"/>
      <c r="NDJ34" s="251"/>
      <c r="NDK34" s="251"/>
      <c r="NDL34" s="251"/>
      <c r="NDM34" s="250"/>
      <c r="NDN34" s="251"/>
      <c r="NDO34" s="251"/>
      <c r="NDP34" s="251"/>
      <c r="NDQ34" s="251"/>
      <c r="NDR34" s="250"/>
      <c r="NDS34" s="251"/>
      <c r="NDT34" s="251"/>
      <c r="NDU34" s="251"/>
      <c r="NDV34" s="251"/>
      <c r="NDW34" s="250"/>
      <c r="NDX34" s="251"/>
      <c r="NDY34" s="251"/>
      <c r="NDZ34" s="251"/>
      <c r="NEA34" s="251"/>
      <c r="NEB34" s="250"/>
      <c r="NEC34" s="251"/>
      <c r="NED34" s="251"/>
      <c r="NEE34" s="251"/>
      <c r="NEF34" s="251"/>
      <c r="NEG34" s="250"/>
      <c r="NEH34" s="251"/>
      <c r="NEI34" s="251"/>
      <c r="NEJ34" s="251"/>
      <c r="NEK34" s="251"/>
      <c r="NEL34" s="250"/>
      <c r="NEM34" s="251"/>
      <c r="NEN34" s="251"/>
      <c r="NEO34" s="251"/>
      <c r="NEP34" s="251"/>
      <c r="NEQ34" s="250"/>
      <c r="NER34" s="251"/>
      <c r="NES34" s="251"/>
      <c r="NET34" s="251"/>
      <c r="NEU34" s="251"/>
      <c r="NEV34" s="250"/>
      <c r="NEW34" s="251"/>
      <c r="NEX34" s="251"/>
      <c r="NEY34" s="251"/>
      <c r="NEZ34" s="251"/>
      <c r="NFA34" s="250"/>
      <c r="NFB34" s="251"/>
      <c r="NFC34" s="251"/>
      <c r="NFD34" s="251"/>
      <c r="NFE34" s="251"/>
      <c r="NFF34" s="250"/>
      <c r="NFG34" s="251"/>
      <c r="NFH34" s="251"/>
      <c r="NFI34" s="251"/>
      <c r="NFJ34" s="251"/>
      <c r="NFK34" s="250"/>
      <c r="NFL34" s="251"/>
      <c r="NFM34" s="251"/>
      <c r="NFN34" s="251"/>
      <c r="NFO34" s="251"/>
      <c r="NFP34" s="250"/>
      <c r="NFQ34" s="251"/>
      <c r="NFR34" s="251"/>
      <c r="NFS34" s="251"/>
      <c r="NFT34" s="251"/>
      <c r="NFU34" s="250"/>
      <c r="NFV34" s="251"/>
      <c r="NFW34" s="251"/>
      <c r="NFX34" s="251"/>
      <c r="NFY34" s="251"/>
      <c r="NFZ34" s="250"/>
      <c r="NGA34" s="251"/>
      <c r="NGB34" s="251"/>
      <c r="NGC34" s="251"/>
      <c r="NGD34" s="251"/>
      <c r="NGE34" s="250"/>
      <c r="NGF34" s="251"/>
      <c r="NGG34" s="251"/>
      <c r="NGH34" s="251"/>
      <c r="NGI34" s="251"/>
      <c r="NGJ34" s="250"/>
      <c r="NGK34" s="251"/>
      <c r="NGL34" s="251"/>
      <c r="NGM34" s="251"/>
      <c r="NGN34" s="251"/>
      <c r="NGO34" s="250"/>
      <c r="NGP34" s="251"/>
      <c r="NGQ34" s="251"/>
      <c r="NGR34" s="251"/>
      <c r="NGS34" s="251"/>
      <c r="NGT34" s="250"/>
      <c r="NGU34" s="251"/>
      <c r="NGV34" s="251"/>
      <c r="NGW34" s="251"/>
      <c r="NGX34" s="251"/>
      <c r="NGY34" s="250"/>
      <c r="NGZ34" s="251"/>
      <c r="NHA34" s="251"/>
      <c r="NHB34" s="251"/>
      <c r="NHC34" s="251"/>
      <c r="NHD34" s="250"/>
      <c r="NHE34" s="251"/>
      <c r="NHF34" s="251"/>
      <c r="NHG34" s="251"/>
      <c r="NHH34" s="251"/>
      <c r="NHI34" s="250"/>
      <c r="NHJ34" s="251"/>
      <c r="NHK34" s="251"/>
      <c r="NHL34" s="251"/>
      <c r="NHM34" s="251"/>
      <c r="NHN34" s="250"/>
      <c r="NHO34" s="251"/>
      <c r="NHP34" s="251"/>
      <c r="NHQ34" s="251"/>
      <c r="NHR34" s="251"/>
      <c r="NHS34" s="250"/>
      <c r="NHT34" s="251"/>
      <c r="NHU34" s="251"/>
      <c r="NHV34" s="251"/>
      <c r="NHW34" s="251"/>
      <c r="NHX34" s="250"/>
      <c r="NHY34" s="251"/>
      <c r="NHZ34" s="251"/>
      <c r="NIA34" s="251"/>
      <c r="NIB34" s="251"/>
      <c r="NIC34" s="250"/>
      <c r="NID34" s="251"/>
      <c r="NIE34" s="251"/>
      <c r="NIF34" s="251"/>
      <c r="NIG34" s="251"/>
      <c r="NIH34" s="250"/>
      <c r="NII34" s="251"/>
      <c r="NIJ34" s="251"/>
      <c r="NIK34" s="251"/>
      <c r="NIL34" s="251"/>
      <c r="NIM34" s="250"/>
      <c r="NIN34" s="251"/>
      <c r="NIO34" s="251"/>
      <c r="NIP34" s="251"/>
      <c r="NIQ34" s="251"/>
      <c r="NIR34" s="250"/>
      <c r="NIS34" s="251"/>
      <c r="NIT34" s="251"/>
      <c r="NIU34" s="251"/>
      <c r="NIV34" s="251"/>
      <c r="NIW34" s="250"/>
      <c r="NIX34" s="251"/>
      <c r="NIY34" s="251"/>
      <c r="NIZ34" s="251"/>
      <c r="NJA34" s="251"/>
      <c r="NJB34" s="250"/>
      <c r="NJC34" s="251"/>
      <c r="NJD34" s="251"/>
      <c r="NJE34" s="251"/>
      <c r="NJF34" s="251"/>
      <c r="NJG34" s="250"/>
      <c r="NJH34" s="251"/>
      <c r="NJI34" s="251"/>
      <c r="NJJ34" s="251"/>
      <c r="NJK34" s="251"/>
      <c r="NJL34" s="250"/>
      <c r="NJM34" s="251"/>
      <c r="NJN34" s="251"/>
      <c r="NJO34" s="251"/>
      <c r="NJP34" s="251"/>
      <c r="NJQ34" s="250"/>
      <c r="NJR34" s="251"/>
      <c r="NJS34" s="251"/>
      <c r="NJT34" s="251"/>
      <c r="NJU34" s="251"/>
      <c r="NJV34" s="250"/>
      <c r="NJW34" s="251"/>
      <c r="NJX34" s="251"/>
      <c r="NJY34" s="251"/>
      <c r="NJZ34" s="251"/>
      <c r="NKA34" s="250"/>
      <c r="NKB34" s="251"/>
      <c r="NKC34" s="251"/>
      <c r="NKD34" s="251"/>
      <c r="NKE34" s="251"/>
      <c r="NKF34" s="250"/>
      <c r="NKG34" s="251"/>
      <c r="NKH34" s="251"/>
      <c r="NKI34" s="251"/>
      <c r="NKJ34" s="251"/>
      <c r="NKK34" s="250"/>
      <c r="NKL34" s="251"/>
      <c r="NKM34" s="251"/>
      <c r="NKN34" s="251"/>
      <c r="NKO34" s="251"/>
      <c r="NKP34" s="250"/>
      <c r="NKQ34" s="251"/>
      <c r="NKR34" s="251"/>
      <c r="NKS34" s="251"/>
      <c r="NKT34" s="251"/>
      <c r="NKU34" s="250"/>
      <c r="NKV34" s="251"/>
      <c r="NKW34" s="251"/>
      <c r="NKX34" s="251"/>
      <c r="NKY34" s="251"/>
      <c r="NKZ34" s="250"/>
      <c r="NLA34" s="251"/>
      <c r="NLB34" s="251"/>
      <c r="NLC34" s="251"/>
      <c r="NLD34" s="251"/>
      <c r="NLE34" s="250"/>
      <c r="NLF34" s="251"/>
      <c r="NLG34" s="251"/>
      <c r="NLH34" s="251"/>
      <c r="NLI34" s="251"/>
      <c r="NLJ34" s="250"/>
      <c r="NLK34" s="251"/>
      <c r="NLL34" s="251"/>
      <c r="NLM34" s="251"/>
      <c r="NLN34" s="251"/>
      <c r="NLO34" s="250"/>
      <c r="NLP34" s="251"/>
      <c r="NLQ34" s="251"/>
      <c r="NLR34" s="251"/>
      <c r="NLS34" s="251"/>
      <c r="NLT34" s="250"/>
      <c r="NLU34" s="251"/>
      <c r="NLV34" s="251"/>
      <c r="NLW34" s="251"/>
      <c r="NLX34" s="251"/>
      <c r="NLY34" s="250"/>
      <c r="NLZ34" s="251"/>
      <c r="NMA34" s="251"/>
      <c r="NMB34" s="251"/>
      <c r="NMC34" s="251"/>
      <c r="NMD34" s="250"/>
      <c r="NME34" s="251"/>
      <c r="NMF34" s="251"/>
      <c r="NMG34" s="251"/>
      <c r="NMH34" s="251"/>
      <c r="NMI34" s="250"/>
      <c r="NMJ34" s="251"/>
      <c r="NMK34" s="251"/>
      <c r="NML34" s="251"/>
      <c r="NMM34" s="251"/>
      <c r="NMN34" s="250"/>
      <c r="NMO34" s="251"/>
      <c r="NMP34" s="251"/>
      <c r="NMQ34" s="251"/>
      <c r="NMR34" s="251"/>
      <c r="NMS34" s="250"/>
      <c r="NMT34" s="251"/>
      <c r="NMU34" s="251"/>
      <c r="NMV34" s="251"/>
      <c r="NMW34" s="251"/>
      <c r="NMX34" s="250"/>
      <c r="NMY34" s="251"/>
      <c r="NMZ34" s="251"/>
      <c r="NNA34" s="251"/>
      <c r="NNB34" s="251"/>
      <c r="NNC34" s="250"/>
      <c r="NND34" s="251"/>
      <c r="NNE34" s="251"/>
      <c r="NNF34" s="251"/>
      <c r="NNG34" s="251"/>
      <c r="NNH34" s="250"/>
      <c r="NNI34" s="251"/>
      <c r="NNJ34" s="251"/>
      <c r="NNK34" s="251"/>
      <c r="NNL34" s="251"/>
      <c r="NNM34" s="250"/>
      <c r="NNN34" s="251"/>
      <c r="NNO34" s="251"/>
      <c r="NNP34" s="251"/>
      <c r="NNQ34" s="251"/>
      <c r="NNR34" s="250"/>
      <c r="NNS34" s="251"/>
      <c r="NNT34" s="251"/>
      <c r="NNU34" s="251"/>
      <c r="NNV34" s="251"/>
      <c r="NNW34" s="250"/>
      <c r="NNX34" s="251"/>
      <c r="NNY34" s="251"/>
      <c r="NNZ34" s="251"/>
      <c r="NOA34" s="251"/>
      <c r="NOB34" s="250"/>
      <c r="NOC34" s="251"/>
      <c r="NOD34" s="251"/>
      <c r="NOE34" s="251"/>
      <c r="NOF34" s="251"/>
      <c r="NOG34" s="250"/>
      <c r="NOH34" s="251"/>
      <c r="NOI34" s="251"/>
      <c r="NOJ34" s="251"/>
      <c r="NOK34" s="251"/>
      <c r="NOL34" s="250"/>
      <c r="NOM34" s="251"/>
      <c r="NON34" s="251"/>
      <c r="NOO34" s="251"/>
      <c r="NOP34" s="251"/>
      <c r="NOQ34" s="250"/>
      <c r="NOR34" s="251"/>
      <c r="NOS34" s="251"/>
      <c r="NOT34" s="251"/>
      <c r="NOU34" s="251"/>
      <c r="NOV34" s="250"/>
      <c r="NOW34" s="251"/>
      <c r="NOX34" s="251"/>
      <c r="NOY34" s="251"/>
      <c r="NOZ34" s="251"/>
      <c r="NPA34" s="250"/>
      <c r="NPB34" s="251"/>
      <c r="NPC34" s="251"/>
      <c r="NPD34" s="251"/>
      <c r="NPE34" s="251"/>
      <c r="NPF34" s="250"/>
      <c r="NPG34" s="251"/>
      <c r="NPH34" s="251"/>
      <c r="NPI34" s="251"/>
      <c r="NPJ34" s="251"/>
      <c r="NPK34" s="250"/>
      <c r="NPL34" s="251"/>
      <c r="NPM34" s="251"/>
      <c r="NPN34" s="251"/>
      <c r="NPO34" s="251"/>
      <c r="NPP34" s="250"/>
      <c r="NPQ34" s="251"/>
      <c r="NPR34" s="251"/>
      <c r="NPS34" s="251"/>
      <c r="NPT34" s="251"/>
      <c r="NPU34" s="250"/>
      <c r="NPV34" s="251"/>
      <c r="NPW34" s="251"/>
      <c r="NPX34" s="251"/>
      <c r="NPY34" s="251"/>
      <c r="NPZ34" s="250"/>
      <c r="NQA34" s="251"/>
      <c r="NQB34" s="251"/>
      <c r="NQC34" s="251"/>
      <c r="NQD34" s="251"/>
      <c r="NQE34" s="250"/>
      <c r="NQF34" s="251"/>
      <c r="NQG34" s="251"/>
      <c r="NQH34" s="251"/>
      <c r="NQI34" s="251"/>
      <c r="NQJ34" s="250"/>
      <c r="NQK34" s="251"/>
      <c r="NQL34" s="251"/>
      <c r="NQM34" s="251"/>
      <c r="NQN34" s="251"/>
      <c r="NQO34" s="250"/>
      <c r="NQP34" s="251"/>
      <c r="NQQ34" s="251"/>
      <c r="NQR34" s="251"/>
      <c r="NQS34" s="251"/>
      <c r="NQT34" s="250"/>
      <c r="NQU34" s="251"/>
      <c r="NQV34" s="251"/>
      <c r="NQW34" s="251"/>
      <c r="NQX34" s="251"/>
      <c r="NQY34" s="250"/>
      <c r="NQZ34" s="251"/>
      <c r="NRA34" s="251"/>
      <c r="NRB34" s="251"/>
      <c r="NRC34" s="251"/>
      <c r="NRD34" s="250"/>
      <c r="NRE34" s="251"/>
      <c r="NRF34" s="251"/>
      <c r="NRG34" s="251"/>
      <c r="NRH34" s="251"/>
      <c r="NRI34" s="250"/>
      <c r="NRJ34" s="251"/>
      <c r="NRK34" s="251"/>
      <c r="NRL34" s="251"/>
      <c r="NRM34" s="251"/>
      <c r="NRN34" s="250"/>
      <c r="NRO34" s="251"/>
      <c r="NRP34" s="251"/>
      <c r="NRQ34" s="251"/>
      <c r="NRR34" s="251"/>
      <c r="NRS34" s="250"/>
      <c r="NRT34" s="251"/>
      <c r="NRU34" s="251"/>
      <c r="NRV34" s="251"/>
      <c r="NRW34" s="251"/>
      <c r="NRX34" s="250"/>
      <c r="NRY34" s="251"/>
      <c r="NRZ34" s="251"/>
      <c r="NSA34" s="251"/>
      <c r="NSB34" s="251"/>
      <c r="NSC34" s="250"/>
      <c r="NSD34" s="251"/>
      <c r="NSE34" s="251"/>
      <c r="NSF34" s="251"/>
      <c r="NSG34" s="251"/>
      <c r="NSH34" s="250"/>
      <c r="NSI34" s="251"/>
      <c r="NSJ34" s="251"/>
      <c r="NSK34" s="251"/>
      <c r="NSL34" s="251"/>
      <c r="NSM34" s="250"/>
      <c r="NSN34" s="251"/>
      <c r="NSO34" s="251"/>
      <c r="NSP34" s="251"/>
      <c r="NSQ34" s="251"/>
      <c r="NSR34" s="250"/>
      <c r="NSS34" s="251"/>
      <c r="NST34" s="251"/>
      <c r="NSU34" s="251"/>
      <c r="NSV34" s="251"/>
      <c r="NSW34" s="250"/>
      <c r="NSX34" s="251"/>
      <c r="NSY34" s="251"/>
      <c r="NSZ34" s="251"/>
      <c r="NTA34" s="251"/>
      <c r="NTB34" s="250"/>
      <c r="NTC34" s="251"/>
      <c r="NTD34" s="251"/>
      <c r="NTE34" s="251"/>
      <c r="NTF34" s="251"/>
      <c r="NTG34" s="250"/>
      <c r="NTH34" s="251"/>
      <c r="NTI34" s="251"/>
      <c r="NTJ34" s="251"/>
      <c r="NTK34" s="251"/>
      <c r="NTL34" s="250"/>
      <c r="NTM34" s="251"/>
      <c r="NTN34" s="251"/>
      <c r="NTO34" s="251"/>
      <c r="NTP34" s="251"/>
      <c r="NTQ34" s="250"/>
      <c r="NTR34" s="251"/>
      <c r="NTS34" s="251"/>
      <c r="NTT34" s="251"/>
      <c r="NTU34" s="251"/>
      <c r="NTV34" s="250"/>
      <c r="NTW34" s="251"/>
      <c r="NTX34" s="251"/>
      <c r="NTY34" s="251"/>
      <c r="NTZ34" s="251"/>
      <c r="NUA34" s="250"/>
      <c r="NUB34" s="251"/>
      <c r="NUC34" s="251"/>
      <c r="NUD34" s="251"/>
      <c r="NUE34" s="251"/>
      <c r="NUF34" s="250"/>
      <c r="NUG34" s="251"/>
      <c r="NUH34" s="251"/>
      <c r="NUI34" s="251"/>
      <c r="NUJ34" s="251"/>
      <c r="NUK34" s="250"/>
      <c r="NUL34" s="251"/>
      <c r="NUM34" s="251"/>
      <c r="NUN34" s="251"/>
      <c r="NUO34" s="251"/>
      <c r="NUP34" s="250"/>
      <c r="NUQ34" s="251"/>
      <c r="NUR34" s="251"/>
      <c r="NUS34" s="251"/>
      <c r="NUT34" s="251"/>
      <c r="NUU34" s="250"/>
      <c r="NUV34" s="251"/>
      <c r="NUW34" s="251"/>
      <c r="NUX34" s="251"/>
      <c r="NUY34" s="251"/>
      <c r="NUZ34" s="250"/>
      <c r="NVA34" s="251"/>
      <c r="NVB34" s="251"/>
      <c r="NVC34" s="251"/>
      <c r="NVD34" s="251"/>
      <c r="NVE34" s="250"/>
      <c r="NVF34" s="251"/>
      <c r="NVG34" s="251"/>
      <c r="NVH34" s="251"/>
      <c r="NVI34" s="251"/>
      <c r="NVJ34" s="250"/>
      <c r="NVK34" s="251"/>
      <c r="NVL34" s="251"/>
      <c r="NVM34" s="251"/>
      <c r="NVN34" s="251"/>
      <c r="NVO34" s="250"/>
      <c r="NVP34" s="251"/>
      <c r="NVQ34" s="251"/>
      <c r="NVR34" s="251"/>
      <c r="NVS34" s="251"/>
      <c r="NVT34" s="250"/>
      <c r="NVU34" s="251"/>
      <c r="NVV34" s="251"/>
      <c r="NVW34" s="251"/>
      <c r="NVX34" s="251"/>
      <c r="NVY34" s="250"/>
      <c r="NVZ34" s="251"/>
      <c r="NWA34" s="251"/>
      <c r="NWB34" s="251"/>
      <c r="NWC34" s="251"/>
      <c r="NWD34" s="250"/>
      <c r="NWE34" s="251"/>
      <c r="NWF34" s="251"/>
      <c r="NWG34" s="251"/>
      <c r="NWH34" s="251"/>
      <c r="NWI34" s="250"/>
      <c r="NWJ34" s="251"/>
      <c r="NWK34" s="251"/>
      <c r="NWL34" s="251"/>
      <c r="NWM34" s="251"/>
      <c r="NWN34" s="250"/>
      <c r="NWO34" s="251"/>
      <c r="NWP34" s="251"/>
      <c r="NWQ34" s="251"/>
      <c r="NWR34" s="251"/>
      <c r="NWS34" s="250"/>
      <c r="NWT34" s="251"/>
      <c r="NWU34" s="251"/>
      <c r="NWV34" s="251"/>
      <c r="NWW34" s="251"/>
      <c r="NWX34" s="250"/>
      <c r="NWY34" s="251"/>
      <c r="NWZ34" s="251"/>
      <c r="NXA34" s="251"/>
      <c r="NXB34" s="251"/>
      <c r="NXC34" s="250"/>
      <c r="NXD34" s="251"/>
      <c r="NXE34" s="251"/>
      <c r="NXF34" s="251"/>
      <c r="NXG34" s="251"/>
      <c r="NXH34" s="250"/>
      <c r="NXI34" s="251"/>
      <c r="NXJ34" s="251"/>
      <c r="NXK34" s="251"/>
      <c r="NXL34" s="251"/>
      <c r="NXM34" s="250"/>
      <c r="NXN34" s="251"/>
      <c r="NXO34" s="251"/>
      <c r="NXP34" s="251"/>
      <c r="NXQ34" s="251"/>
      <c r="NXR34" s="250"/>
      <c r="NXS34" s="251"/>
      <c r="NXT34" s="251"/>
      <c r="NXU34" s="251"/>
      <c r="NXV34" s="251"/>
      <c r="NXW34" s="250"/>
      <c r="NXX34" s="251"/>
      <c r="NXY34" s="251"/>
      <c r="NXZ34" s="251"/>
      <c r="NYA34" s="251"/>
      <c r="NYB34" s="250"/>
      <c r="NYC34" s="251"/>
      <c r="NYD34" s="251"/>
      <c r="NYE34" s="251"/>
      <c r="NYF34" s="251"/>
      <c r="NYG34" s="250"/>
      <c r="NYH34" s="251"/>
      <c r="NYI34" s="251"/>
      <c r="NYJ34" s="251"/>
      <c r="NYK34" s="251"/>
      <c r="NYL34" s="250"/>
      <c r="NYM34" s="251"/>
      <c r="NYN34" s="251"/>
      <c r="NYO34" s="251"/>
      <c r="NYP34" s="251"/>
      <c r="NYQ34" s="250"/>
      <c r="NYR34" s="251"/>
      <c r="NYS34" s="251"/>
      <c r="NYT34" s="251"/>
      <c r="NYU34" s="251"/>
      <c r="NYV34" s="250"/>
      <c r="NYW34" s="251"/>
      <c r="NYX34" s="251"/>
      <c r="NYY34" s="251"/>
      <c r="NYZ34" s="251"/>
      <c r="NZA34" s="250"/>
      <c r="NZB34" s="251"/>
      <c r="NZC34" s="251"/>
      <c r="NZD34" s="251"/>
      <c r="NZE34" s="251"/>
      <c r="NZF34" s="250"/>
      <c r="NZG34" s="251"/>
      <c r="NZH34" s="251"/>
      <c r="NZI34" s="251"/>
      <c r="NZJ34" s="251"/>
      <c r="NZK34" s="250"/>
      <c r="NZL34" s="251"/>
      <c r="NZM34" s="251"/>
      <c r="NZN34" s="251"/>
      <c r="NZO34" s="251"/>
      <c r="NZP34" s="250"/>
      <c r="NZQ34" s="251"/>
      <c r="NZR34" s="251"/>
      <c r="NZS34" s="251"/>
      <c r="NZT34" s="251"/>
      <c r="NZU34" s="250"/>
      <c r="NZV34" s="251"/>
      <c r="NZW34" s="251"/>
      <c r="NZX34" s="251"/>
      <c r="NZY34" s="251"/>
      <c r="NZZ34" s="250"/>
      <c r="OAA34" s="251"/>
      <c r="OAB34" s="251"/>
      <c r="OAC34" s="251"/>
      <c r="OAD34" s="251"/>
      <c r="OAE34" s="250"/>
      <c r="OAF34" s="251"/>
      <c r="OAG34" s="251"/>
      <c r="OAH34" s="251"/>
      <c r="OAI34" s="251"/>
      <c r="OAJ34" s="250"/>
      <c r="OAK34" s="251"/>
      <c r="OAL34" s="251"/>
      <c r="OAM34" s="251"/>
      <c r="OAN34" s="251"/>
      <c r="OAO34" s="250"/>
      <c r="OAP34" s="251"/>
      <c r="OAQ34" s="251"/>
      <c r="OAR34" s="251"/>
      <c r="OAS34" s="251"/>
      <c r="OAT34" s="250"/>
      <c r="OAU34" s="251"/>
      <c r="OAV34" s="251"/>
      <c r="OAW34" s="251"/>
      <c r="OAX34" s="251"/>
      <c r="OAY34" s="250"/>
      <c r="OAZ34" s="251"/>
      <c r="OBA34" s="251"/>
      <c r="OBB34" s="251"/>
      <c r="OBC34" s="251"/>
      <c r="OBD34" s="250"/>
      <c r="OBE34" s="251"/>
      <c r="OBF34" s="251"/>
      <c r="OBG34" s="251"/>
      <c r="OBH34" s="251"/>
      <c r="OBI34" s="250"/>
      <c r="OBJ34" s="251"/>
      <c r="OBK34" s="251"/>
      <c r="OBL34" s="251"/>
      <c r="OBM34" s="251"/>
      <c r="OBN34" s="250"/>
      <c r="OBO34" s="251"/>
      <c r="OBP34" s="251"/>
      <c r="OBQ34" s="251"/>
      <c r="OBR34" s="251"/>
      <c r="OBS34" s="250"/>
      <c r="OBT34" s="251"/>
      <c r="OBU34" s="251"/>
      <c r="OBV34" s="251"/>
      <c r="OBW34" s="251"/>
      <c r="OBX34" s="250"/>
      <c r="OBY34" s="251"/>
      <c r="OBZ34" s="251"/>
      <c r="OCA34" s="251"/>
      <c r="OCB34" s="251"/>
      <c r="OCC34" s="250"/>
      <c r="OCD34" s="251"/>
      <c r="OCE34" s="251"/>
      <c r="OCF34" s="251"/>
      <c r="OCG34" s="251"/>
      <c r="OCH34" s="250"/>
      <c r="OCI34" s="251"/>
      <c r="OCJ34" s="251"/>
      <c r="OCK34" s="251"/>
      <c r="OCL34" s="251"/>
      <c r="OCM34" s="250"/>
      <c r="OCN34" s="251"/>
      <c r="OCO34" s="251"/>
      <c r="OCP34" s="251"/>
      <c r="OCQ34" s="251"/>
      <c r="OCR34" s="250"/>
      <c r="OCS34" s="251"/>
      <c r="OCT34" s="251"/>
      <c r="OCU34" s="251"/>
      <c r="OCV34" s="251"/>
      <c r="OCW34" s="250"/>
      <c r="OCX34" s="251"/>
      <c r="OCY34" s="251"/>
      <c r="OCZ34" s="251"/>
      <c r="ODA34" s="251"/>
      <c r="ODB34" s="250"/>
      <c r="ODC34" s="251"/>
      <c r="ODD34" s="251"/>
      <c r="ODE34" s="251"/>
      <c r="ODF34" s="251"/>
      <c r="ODG34" s="250"/>
      <c r="ODH34" s="251"/>
      <c r="ODI34" s="251"/>
      <c r="ODJ34" s="251"/>
      <c r="ODK34" s="251"/>
      <c r="ODL34" s="250"/>
      <c r="ODM34" s="251"/>
      <c r="ODN34" s="251"/>
      <c r="ODO34" s="251"/>
      <c r="ODP34" s="251"/>
      <c r="ODQ34" s="250"/>
      <c r="ODR34" s="251"/>
      <c r="ODS34" s="251"/>
      <c r="ODT34" s="251"/>
      <c r="ODU34" s="251"/>
      <c r="ODV34" s="250"/>
      <c r="ODW34" s="251"/>
      <c r="ODX34" s="251"/>
      <c r="ODY34" s="251"/>
      <c r="ODZ34" s="251"/>
      <c r="OEA34" s="250"/>
      <c r="OEB34" s="251"/>
      <c r="OEC34" s="251"/>
      <c r="OED34" s="251"/>
      <c r="OEE34" s="251"/>
      <c r="OEF34" s="250"/>
      <c r="OEG34" s="251"/>
      <c r="OEH34" s="251"/>
      <c r="OEI34" s="251"/>
      <c r="OEJ34" s="251"/>
      <c r="OEK34" s="250"/>
      <c r="OEL34" s="251"/>
      <c r="OEM34" s="251"/>
      <c r="OEN34" s="251"/>
      <c r="OEO34" s="251"/>
      <c r="OEP34" s="250"/>
      <c r="OEQ34" s="251"/>
      <c r="OER34" s="251"/>
      <c r="OES34" s="251"/>
      <c r="OET34" s="251"/>
      <c r="OEU34" s="250"/>
      <c r="OEV34" s="251"/>
      <c r="OEW34" s="251"/>
      <c r="OEX34" s="251"/>
      <c r="OEY34" s="251"/>
      <c r="OEZ34" s="250"/>
      <c r="OFA34" s="251"/>
      <c r="OFB34" s="251"/>
      <c r="OFC34" s="251"/>
      <c r="OFD34" s="251"/>
      <c r="OFE34" s="250"/>
      <c r="OFF34" s="251"/>
      <c r="OFG34" s="251"/>
      <c r="OFH34" s="251"/>
      <c r="OFI34" s="251"/>
      <c r="OFJ34" s="250"/>
      <c r="OFK34" s="251"/>
      <c r="OFL34" s="251"/>
      <c r="OFM34" s="251"/>
      <c r="OFN34" s="251"/>
      <c r="OFO34" s="250"/>
      <c r="OFP34" s="251"/>
      <c r="OFQ34" s="251"/>
      <c r="OFR34" s="251"/>
      <c r="OFS34" s="251"/>
      <c r="OFT34" s="250"/>
      <c r="OFU34" s="251"/>
      <c r="OFV34" s="251"/>
      <c r="OFW34" s="251"/>
      <c r="OFX34" s="251"/>
      <c r="OFY34" s="250"/>
      <c r="OFZ34" s="251"/>
      <c r="OGA34" s="251"/>
      <c r="OGB34" s="251"/>
      <c r="OGC34" s="251"/>
      <c r="OGD34" s="250"/>
      <c r="OGE34" s="251"/>
      <c r="OGF34" s="251"/>
      <c r="OGG34" s="251"/>
      <c r="OGH34" s="251"/>
      <c r="OGI34" s="250"/>
      <c r="OGJ34" s="251"/>
      <c r="OGK34" s="251"/>
      <c r="OGL34" s="251"/>
      <c r="OGM34" s="251"/>
      <c r="OGN34" s="250"/>
      <c r="OGO34" s="251"/>
      <c r="OGP34" s="251"/>
      <c r="OGQ34" s="251"/>
      <c r="OGR34" s="251"/>
      <c r="OGS34" s="250"/>
      <c r="OGT34" s="251"/>
      <c r="OGU34" s="251"/>
      <c r="OGV34" s="251"/>
      <c r="OGW34" s="251"/>
      <c r="OGX34" s="250"/>
      <c r="OGY34" s="251"/>
      <c r="OGZ34" s="251"/>
      <c r="OHA34" s="251"/>
      <c r="OHB34" s="251"/>
      <c r="OHC34" s="250"/>
      <c r="OHD34" s="251"/>
      <c r="OHE34" s="251"/>
      <c r="OHF34" s="251"/>
      <c r="OHG34" s="251"/>
      <c r="OHH34" s="250"/>
      <c r="OHI34" s="251"/>
      <c r="OHJ34" s="251"/>
      <c r="OHK34" s="251"/>
      <c r="OHL34" s="251"/>
      <c r="OHM34" s="250"/>
      <c r="OHN34" s="251"/>
      <c r="OHO34" s="251"/>
      <c r="OHP34" s="251"/>
      <c r="OHQ34" s="251"/>
      <c r="OHR34" s="250"/>
      <c r="OHS34" s="251"/>
      <c r="OHT34" s="251"/>
      <c r="OHU34" s="251"/>
      <c r="OHV34" s="251"/>
      <c r="OHW34" s="250"/>
      <c r="OHX34" s="251"/>
      <c r="OHY34" s="251"/>
      <c r="OHZ34" s="251"/>
      <c r="OIA34" s="251"/>
      <c r="OIB34" s="250"/>
      <c r="OIC34" s="251"/>
      <c r="OID34" s="251"/>
      <c r="OIE34" s="251"/>
      <c r="OIF34" s="251"/>
      <c r="OIG34" s="250"/>
      <c r="OIH34" s="251"/>
      <c r="OII34" s="251"/>
      <c r="OIJ34" s="251"/>
      <c r="OIK34" s="251"/>
      <c r="OIL34" s="250"/>
      <c r="OIM34" s="251"/>
      <c r="OIN34" s="251"/>
      <c r="OIO34" s="251"/>
      <c r="OIP34" s="251"/>
      <c r="OIQ34" s="250"/>
      <c r="OIR34" s="251"/>
      <c r="OIS34" s="251"/>
      <c r="OIT34" s="251"/>
      <c r="OIU34" s="251"/>
      <c r="OIV34" s="250"/>
      <c r="OIW34" s="251"/>
      <c r="OIX34" s="251"/>
      <c r="OIY34" s="251"/>
      <c r="OIZ34" s="251"/>
      <c r="OJA34" s="250"/>
      <c r="OJB34" s="251"/>
      <c r="OJC34" s="251"/>
      <c r="OJD34" s="251"/>
      <c r="OJE34" s="251"/>
      <c r="OJF34" s="250"/>
      <c r="OJG34" s="251"/>
      <c r="OJH34" s="251"/>
      <c r="OJI34" s="251"/>
      <c r="OJJ34" s="251"/>
      <c r="OJK34" s="250"/>
      <c r="OJL34" s="251"/>
      <c r="OJM34" s="251"/>
      <c r="OJN34" s="251"/>
      <c r="OJO34" s="251"/>
      <c r="OJP34" s="250"/>
      <c r="OJQ34" s="251"/>
      <c r="OJR34" s="251"/>
      <c r="OJS34" s="251"/>
      <c r="OJT34" s="251"/>
      <c r="OJU34" s="250"/>
      <c r="OJV34" s="251"/>
      <c r="OJW34" s="251"/>
      <c r="OJX34" s="251"/>
      <c r="OJY34" s="251"/>
      <c r="OJZ34" s="250"/>
      <c r="OKA34" s="251"/>
      <c r="OKB34" s="251"/>
      <c r="OKC34" s="251"/>
      <c r="OKD34" s="251"/>
      <c r="OKE34" s="250"/>
      <c r="OKF34" s="251"/>
      <c r="OKG34" s="251"/>
      <c r="OKH34" s="251"/>
      <c r="OKI34" s="251"/>
      <c r="OKJ34" s="250"/>
      <c r="OKK34" s="251"/>
      <c r="OKL34" s="251"/>
      <c r="OKM34" s="251"/>
      <c r="OKN34" s="251"/>
      <c r="OKO34" s="250"/>
      <c r="OKP34" s="251"/>
      <c r="OKQ34" s="251"/>
      <c r="OKR34" s="251"/>
      <c r="OKS34" s="251"/>
      <c r="OKT34" s="250"/>
      <c r="OKU34" s="251"/>
      <c r="OKV34" s="251"/>
      <c r="OKW34" s="251"/>
      <c r="OKX34" s="251"/>
      <c r="OKY34" s="250"/>
      <c r="OKZ34" s="251"/>
      <c r="OLA34" s="251"/>
      <c r="OLB34" s="251"/>
      <c r="OLC34" s="251"/>
      <c r="OLD34" s="250"/>
      <c r="OLE34" s="251"/>
      <c r="OLF34" s="251"/>
      <c r="OLG34" s="251"/>
      <c r="OLH34" s="251"/>
      <c r="OLI34" s="250"/>
      <c r="OLJ34" s="251"/>
      <c r="OLK34" s="251"/>
      <c r="OLL34" s="251"/>
      <c r="OLM34" s="251"/>
      <c r="OLN34" s="250"/>
      <c r="OLO34" s="251"/>
      <c r="OLP34" s="251"/>
      <c r="OLQ34" s="251"/>
      <c r="OLR34" s="251"/>
      <c r="OLS34" s="250"/>
      <c r="OLT34" s="251"/>
      <c r="OLU34" s="251"/>
      <c r="OLV34" s="251"/>
      <c r="OLW34" s="251"/>
      <c r="OLX34" s="250"/>
      <c r="OLY34" s="251"/>
      <c r="OLZ34" s="251"/>
      <c r="OMA34" s="251"/>
      <c r="OMB34" s="251"/>
      <c r="OMC34" s="250"/>
      <c r="OMD34" s="251"/>
      <c r="OME34" s="251"/>
      <c r="OMF34" s="251"/>
      <c r="OMG34" s="251"/>
      <c r="OMH34" s="250"/>
      <c r="OMI34" s="251"/>
      <c r="OMJ34" s="251"/>
      <c r="OMK34" s="251"/>
      <c r="OML34" s="251"/>
      <c r="OMM34" s="250"/>
      <c r="OMN34" s="251"/>
      <c r="OMO34" s="251"/>
      <c r="OMP34" s="251"/>
      <c r="OMQ34" s="251"/>
      <c r="OMR34" s="250"/>
      <c r="OMS34" s="251"/>
      <c r="OMT34" s="251"/>
      <c r="OMU34" s="251"/>
      <c r="OMV34" s="251"/>
      <c r="OMW34" s="250"/>
      <c r="OMX34" s="251"/>
      <c r="OMY34" s="251"/>
      <c r="OMZ34" s="251"/>
      <c r="ONA34" s="251"/>
      <c r="ONB34" s="250"/>
      <c r="ONC34" s="251"/>
      <c r="OND34" s="251"/>
      <c r="ONE34" s="251"/>
      <c r="ONF34" s="251"/>
      <c r="ONG34" s="250"/>
      <c r="ONH34" s="251"/>
      <c r="ONI34" s="251"/>
      <c r="ONJ34" s="251"/>
      <c r="ONK34" s="251"/>
      <c r="ONL34" s="250"/>
      <c r="ONM34" s="251"/>
      <c r="ONN34" s="251"/>
      <c r="ONO34" s="251"/>
      <c r="ONP34" s="251"/>
      <c r="ONQ34" s="250"/>
      <c r="ONR34" s="251"/>
      <c r="ONS34" s="251"/>
      <c r="ONT34" s="251"/>
      <c r="ONU34" s="251"/>
      <c r="ONV34" s="250"/>
      <c r="ONW34" s="251"/>
      <c r="ONX34" s="251"/>
      <c r="ONY34" s="251"/>
      <c r="ONZ34" s="251"/>
      <c r="OOA34" s="250"/>
      <c r="OOB34" s="251"/>
      <c r="OOC34" s="251"/>
      <c r="OOD34" s="251"/>
      <c r="OOE34" s="251"/>
      <c r="OOF34" s="250"/>
      <c r="OOG34" s="251"/>
      <c r="OOH34" s="251"/>
      <c r="OOI34" s="251"/>
      <c r="OOJ34" s="251"/>
      <c r="OOK34" s="250"/>
      <c r="OOL34" s="251"/>
      <c r="OOM34" s="251"/>
      <c r="OON34" s="251"/>
      <c r="OOO34" s="251"/>
      <c r="OOP34" s="250"/>
      <c r="OOQ34" s="251"/>
      <c r="OOR34" s="251"/>
      <c r="OOS34" s="251"/>
      <c r="OOT34" s="251"/>
      <c r="OOU34" s="250"/>
      <c r="OOV34" s="251"/>
      <c r="OOW34" s="251"/>
      <c r="OOX34" s="251"/>
      <c r="OOY34" s="251"/>
      <c r="OOZ34" s="250"/>
      <c r="OPA34" s="251"/>
      <c r="OPB34" s="251"/>
      <c r="OPC34" s="251"/>
      <c r="OPD34" s="251"/>
      <c r="OPE34" s="250"/>
      <c r="OPF34" s="251"/>
      <c r="OPG34" s="251"/>
      <c r="OPH34" s="251"/>
      <c r="OPI34" s="251"/>
      <c r="OPJ34" s="250"/>
      <c r="OPK34" s="251"/>
      <c r="OPL34" s="251"/>
      <c r="OPM34" s="251"/>
      <c r="OPN34" s="251"/>
      <c r="OPO34" s="250"/>
      <c r="OPP34" s="251"/>
      <c r="OPQ34" s="251"/>
      <c r="OPR34" s="251"/>
      <c r="OPS34" s="251"/>
      <c r="OPT34" s="250"/>
      <c r="OPU34" s="251"/>
      <c r="OPV34" s="251"/>
      <c r="OPW34" s="251"/>
      <c r="OPX34" s="251"/>
      <c r="OPY34" s="250"/>
      <c r="OPZ34" s="251"/>
      <c r="OQA34" s="251"/>
      <c r="OQB34" s="251"/>
      <c r="OQC34" s="251"/>
      <c r="OQD34" s="250"/>
      <c r="OQE34" s="251"/>
      <c r="OQF34" s="251"/>
      <c r="OQG34" s="251"/>
      <c r="OQH34" s="251"/>
      <c r="OQI34" s="250"/>
      <c r="OQJ34" s="251"/>
      <c r="OQK34" s="251"/>
      <c r="OQL34" s="251"/>
      <c r="OQM34" s="251"/>
      <c r="OQN34" s="250"/>
      <c r="OQO34" s="251"/>
      <c r="OQP34" s="251"/>
      <c r="OQQ34" s="251"/>
      <c r="OQR34" s="251"/>
      <c r="OQS34" s="250"/>
      <c r="OQT34" s="251"/>
      <c r="OQU34" s="251"/>
      <c r="OQV34" s="251"/>
      <c r="OQW34" s="251"/>
      <c r="OQX34" s="250"/>
      <c r="OQY34" s="251"/>
      <c r="OQZ34" s="251"/>
      <c r="ORA34" s="251"/>
      <c r="ORB34" s="251"/>
      <c r="ORC34" s="250"/>
      <c r="ORD34" s="251"/>
      <c r="ORE34" s="251"/>
      <c r="ORF34" s="251"/>
      <c r="ORG34" s="251"/>
      <c r="ORH34" s="250"/>
      <c r="ORI34" s="251"/>
      <c r="ORJ34" s="251"/>
      <c r="ORK34" s="251"/>
      <c r="ORL34" s="251"/>
      <c r="ORM34" s="250"/>
      <c r="ORN34" s="251"/>
      <c r="ORO34" s="251"/>
      <c r="ORP34" s="251"/>
      <c r="ORQ34" s="251"/>
      <c r="ORR34" s="250"/>
      <c r="ORS34" s="251"/>
      <c r="ORT34" s="251"/>
      <c r="ORU34" s="251"/>
      <c r="ORV34" s="251"/>
      <c r="ORW34" s="250"/>
      <c r="ORX34" s="251"/>
      <c r="ORY34" s="251"/>
      <c r="ORZ34" s="251"/>
      <c r="OSA34" s="251"/>
      <c r="OSB34" s="250"/>
      <c r="OSC34" s="251"/>
      <c r="OSD34" s="251"/>
      <c r="OSE34" s="251"/>
      <c r="OSF34" s="251"/>
      <c r="OSG34" s="250"/>
      <c r="OSH34" s="251"/>
      <c r="OSI34" s="251"/>
      <c r="OSJ34" s="251"/>
      <c r="OSK34" s="251"/>
      <c r="OSL34" s="250"/>
      <c r="OSM34" s="251"/>
      <c r="OSN34" s="251"/>
      <c r="OSO34" s="251"/>
      <c r="OSP34" s="251"/>
      <c r="OSQ34" s="250"/>
      <c r="OSR34" s="251"/>
      <c r="OSS34" s="251"/>
      <c r="OST34" s="251"/>
      <c r="OSU34" s="251"/>
      <c r="OSV34" s="250"/>
      <c r="OSW34" s="251"/>
      <c r="OSX34" s="251"/>
      <c r="OSY34" s="251"/>
      <c r="OSZ34" s="251"/>
      <c r="OTA34" s="250"/>
      <c r="OTB34" s="251"/>
      <c r="OTC34" s="251"/>
      <c r="OTD34" s="251"/>
      <c r="OTE34" s="251"/>
      <c r="OTF34" s="250"/>
      <c r="OTG34" s="251"/>
      <c r="OTH34" s="251"/>
      <c r="OTI34" s="251"/>
      <c r="OTJ34" s="251"/>
      <c r="OTK34" s="250"/>
      <c r="OTL34" s="251"/>
      <c r="OTM34" s="251"/>
      <c r="OTN34" s="251"/>
      <c r="OTO34" s="251"/>
      <c r="OTP34" s="250"/>
      <c r="OTQ34" s="251"/>
      <c r="OTR34" s="251"/>
      <c r="OTS34" s="251"/>
      <c r="OTT34" s="251"/>
      <c r="OTU34" s="250"/>
      <c r="OTV34" s="251"/>
      <c r="OTW34" s="251"/>
      <c r="OTX34" s="251"/>
      <c r="OTY34" s="251"/>
      <c r="OTZ34" s="250"/>
      <c r="OUA34" s="251"/>
      <c r="OUB34" s="251"/>
      <c r="OUC34" s="251"/>
      <c r="OUD34" s="251"/>
      <c r="OUE34" s="250"/>
      <c r="OUF34" s="251"/>
      <c r="OUG34" s="251"/>
      <c r="OUH34" s="251"/>
      <c r="OUI34" s="251"/>
      <c r="OUJ34" s="250"/>
      <c r="OUK34" s="251"/>
      <c r="OUL34" s="251"/>
      <c r="OUM34" s="251"/>
      <c r="OUN34" s="251"/>
      <c r="OUO34" s="250"/>
      <c r="OUP34" s="251"/>
      <c r="OUQ34" s="251"/>
      <c r="OUR34" s="251"/>
      <c r="OUS34" s="251"/>
      <c r="OUT34" s="250"/>
      <c r="OUU34" s="251"/>
      <c r="OUV34" s="251"/>
      <c r="OUW34" s="251"/>
      <c r="OUX34" s="251"/>
      <c r="OUY34" s="250"/>
      <c r="OUZ34" s="251"/>
      <c r="OVA34" s="251"/>
      <c r="OVB34" s="251"/>
      <c r="OVC34" s="251"/>
      <c r="OVD34" s="250"/>
      <c r="OVE34" s="251"/>
      <c r="OVF34" s="251"/>
      <c r="OVG34" s="251"/>
      <c r="OVH34" s="251"/>
      <c r="OVI34" s="250"/>
      <c r="OVJ34" s="251"/>
      <c r="OVK34" s="251"/>
      <c r="OVL34" s="251"/>
      <c r="OVM34" s="251"/>
      <c r="OVN34" s="250"/>
      <c r="OVO34" s="251"/>
      <c r="OVP34" s="251"/>
      <c r="OVQ34" s="251"/>
      <c r="OVR34" s="251"/>
      <c r="OVS34" s="250"/>
      <c r="OVT34" s="251"/>
      <c r="OVU34" s="251"/>
      <c r="OVV34" s="251"/>
      <c r="OVW34" s="251"/>
      <c r="OVX34" s="250"/>
      <c r="OVY34" s="251"/>
      <c r="OVZ34" s="251"/>
      <c r="OWA34" s="251"/>
      <c r="OWB34" s="251"/>
      <c r="OWC34" s="250"/>
      <c r="OWD34" s="251"/>
      <c r="OWE34" s="251"/>
      <c r="OWF34" s="251"/>
      <c r="OWG34" s="251"/>
      <c r="OWH34" s="250"/>
      <c r="OWI34" s="251"/>
      <c r="OWJ34" s="251"/>
      <c r="OWK34" s="251"/>
      <c r="OWL34" s="251"/>
      <c r="OWM34" s="250"/>
      <c r="OWN34" s="251"/>
      <c r="OWO34" s="251"/>
      <c r="OWP34" s="251"/>
      <c r="OWQ34" s="251"/>
      <c r="OWR34" s="250"/>
      <c r="OWS34" s="251"/>
      <c r="OWT34" s="251"/>
      <c r="OWU34" s="251"/>
      <c r="OWV34" s="251"/>
      <c r="OWW34" s="250"/>
      <c r="OWX34" s="251"/>
      <c r="OWY34" s="251"/>
      <c r="OWZ34" s="251"/>
      <c r="OXA34" s="251"/>
      <c r="OXB34" s="250"/>
      <c r="OXC34" s="251"/>
      <c r="OXD34" s="251"/>
      <c r="OXE34" s="251"/>
      <c r="OXF34" s="251"/>
      <c r="OXG34" s="250"/>
      <c r="OXH34" s="251"/>
      <c r="OXI34" s="251"/>
      <c r="OXJ34" s="251"/>
      <c r="OXK34" s="251"/>
      <c r="OXL34" s="250"/>
      <c r="OXM34" s="251"/>
      <c r="OXN34" s="251"/>
      <c r="OXO34" s="251"/>
      <c r="OXP34" s="251"/>
      <c r="OXQ34" s="250"/>
      <c r="OXR34" s="251"/>
      <c r="OXS34" s="251"/>
      <c r="OXT34" s="251"/>
      <c r="OXU34" s="251"/>
      <c r="OXV34" s="250"/>
      <c r="OXW34" s="251"/>
      <c r="OXX34" s="251"/>
      <c r="OXY34" s="251"/>
      <c r="OXZ34" s="251"/>
      <c r="OYA34" s="250"/>
      <c r="OYB34" s="251"/>
      <c r="OYC34" s="251"/>
      <c r="OYD34" s="251"/>
      <c r="OYE34" s="251"/>
      <c r="OYF34" s="250"/>
      <c r="OYG34" s="251"/>
      <c r="OYH34" s="251"/>
      <c r="OYI34" s="251"/>
      <c r="OYJ34" s="251"/>
      <c r="OYK34" s="250"/>
      <c r="OYL34" s="251"/>
      <c r="OYM34" s="251"/>
      <c r="OYN34" s="251"/>
      <c r="OYO34" s="251"/>
      <c r="OYP34" s="250"/>
      <c r="OYQ34" s="251"/>
      <c r="OYR34" s="251"/>
      <c r="OYS34" s="251"/>
      <c r="OYT34" s="251"/>
      <c r="OYU34" s="250"/>
      <c r="OYV34" s="251"/>
      <c r="OYW34" s="251"/>
      <c r="OYX34" s="251"/>
      <c r="OYY34" s="251"/>
      <c r="OYZ34" s="250"/>
      <c r="OZA34" s="251"/>
      <c r="OZB34" s="251"/>
      <c r="OZC34" s="251"/>
      <c r="OZD34" s="251"/>
      <c r="OZE34" s="250"/>
      <c r="OZF34" s="251"/>
      <c r="OZG34" s="251"/>
      <c r="OZH34" s="251"/>
      <c r="OZI34" s="251"/>
      <c r="OZJ34" s="250"/>
      <c r="OZK34" s="251"/>
      <c r="OZL34" s="251"/>
      <c r="OZM34" s="251"/>
      <c r="OZN34" s="251"/>
      <c r="OZO34" s="250"/>
      <c r="OZP34" s="251"/>
      <c r="OZQ34" s="251"/>
      <c r="OZR34" s="251"/>
      <c r="OZS34" s="251"/>
      <c r="OZT34" s="250"/>
      <c r="OZU34" s="251"/>
      <c r="OZV34" s="251"/>
      <c r="OZW34" s="251"/>
      <c r="OZX34" s="251"/>
      <c r="OZY34" s="250"/>
      <c r="OZZ34" s="251"/>
      <c r="PAA34" s="251"/>
      <c r="PAB34" s="251"/>
      <c r="PAC34" s="251"/>
      <c r="PAD34" s="250"/>
      <c r="PAE34" s="251"/>
      <c r="PAF34" s="251"/>
      <c r="PAG34" s="251"/>
      <c r="PAH34" s="251"/>
      <c r="PAI34" s="250"/>
      <c r="PAJ34" s="251"/>
      <c r="PAK34" s="251"/>
      <c r="PAL34" s="251"/>
      <c r="PAM34" s="251"/>
      <c r="PAN34" s="250"/>
      <c r="PAO34" s="251"/>
      <c r="PAP34" s="251"/>
      <c r="PAQ34" s="251"/>
      <c r="PAR34" s="251"/>
      <c r="PAS34" s="250"/>
      <c r="PAT34" s="251"/>
      <c r="PAU34" s="251"/>
      <c r="PAV34" s="251"/>
      <c r="PAW34" s="251"/>
      <c r="PAX34" s="250"/>
      <c r="PAY34" s="251"/>
      <c r="PAZ34" s="251"/>
      <c r="PBA34" s="251"/>
      <c r="PBB34" s="251"/>
      <c r="PBC34" s="250"/>
      <c r="PBD34" s="251"/>
      <c r="PBE34" s="251"/>
      <c r="PBF34" s="251"/>
      <c r="PBG34" s="251"/>
      <c r="PBH34" s="250"/>
      <c r="PBI34" s="251"/>
      <c r="PBJ34" s="251"/>
      <c r="PBK34" s="251"/>
      <c r="PBL34" s="251"/>
      <c r="PBM34" s="250"/>
      <c r="PBN34" s="251"/>
      <c r="PBO34" s="251"/>
      <c r="PBP34" s="251"/>
      <c r="PBQ34" s="251"/>
      <c r="PBR34" s="250"/>
      <c r="PBS34" s="251"/>
      <c r="PBT34" s="251"/>
      <c r="PBU34" s="251"/>
      <c r="PBV34" s="251"/>
      <c r="PBW34" s="250"/>
      <c r="PBX34" s="251"/>
      <c r="PBY34" s="251"/>
      <c r="PBZ34" s="251"/>
      <c r="PCA34" s="251"/>
      <c r="PCB34" s="250"/>
      <c r="PCC34" s="251"/>
      <c r="PCD34" s="251"/>
      <c r="PCE34" s="251"/>
      <c r="PCF34" s="251"/>
      <c r="PCG34" s="250"/>
      <c r="PCH34" s="251"/>
      <c r="PCI34" s="251"/>
      <c r="PCJ34" s="251"/>
      <c r="PCK34" s="251"/>
      <c r="PCL34" s="250"/>
      <c r="PCM34" s="251"/>
      <c r="PCN34" s="251"/>
      <c r="PCO34" s="251"/>
      <c r="PCP34" s="251"/>
      <c r="PCQ34" s="250"/>
      <c r="PCR34" s="251"/>
      <c r="PCS34" s="251"/>
      <c r="PCT34" s="251"/>
      <c r="PCU34" s="251"/>
      <c r="PCV34" s="250"/>
      <c r="PCW34" s="251"/>
      <c r="PCX34" s="251"/>
      <c r="PCY34" s="251"/>
      <c r="PCZ34" s="251"/>
      <c r="PDA34" s="250"/>
      <c r="PDB34" s="251"/>
      <c r="PDC34" s="251"/>
      <c r="PDD34" s="251"/>
      <c r="PDE34" s="251"/>
      <c r="PDF34" s="250"/>
      <c r="PDG34" s="251"/>
      <c r="PDH34" s="251"/>
      <c r="PDI34" s="251"/>
      <c r="PDJ34" s="251"/>
      <c r="PDK34" s="250"/>
      <c r="PDL34" s="251"/>
      <c r="PDM34" s="251"/>
      <c r="PDN34" s="251"/>
      <c r="PDO34" s="251"/>
      <c r="PDP34" s="250"/>
      <c r="PDQ34" s="251"/>
      <c r="PDR34" s="251"/>
      <c r="PDS34" s="251"/>
      <c r="PDT34" s="251"/>
      <c r="PDU34" s="250"/>
      <c r="PDV34" s="251"/>
      <c r="PDW34" s="251"/>
      <c r="PDX34" s="251"/>
      <c r="PDY34" s="251"/>
      <c r="PDZ34" s="250"/>
      <c r="PEA34" s="251"/>
      <c r="PEB34" s="251"/>
      <c r="PEC34" s="251"/>
      <c r="PED34" s="251"/>
      <c r="PEE34" s="250"/>
      <c r="PEF34" s="251"/>
      <c r="PEG34" s="251"/>
      <c r="PEH34" s="251"/>
      <c r="PEI34" s="251"/>
      <c r="PEJ34" s="250"/>
      <c r="PEK34" s="251"/>
      <c r="PEL34" s="251"/>
      <c r="PEM34" s="251"/>
      <c r="PEN34" s="251"/>
      <c r="PEO34" s="250"/>
      <c r="PEP34" s="251"/>
      <c r="PEQ34" s="251"/>
      <c r="PER34" s="251"/>
      <c r="PES34" s="251"/>
      <c r="PET34" s="250"/>
      <c r="PEU34" s="251"/>
      <c r="PEV34" s="251"/>
      <c r="PEW34" s="251"/>
      <c r="PEX34" s="251"/>
      <c r="PEY34" s="250"/>
      <c r="PEZ34" s="251"/>
      <c r="PFA34" s="251"/>
      <c r="PFB34" s="251"/>
      <c r="PFC34" s="251"/>
      <c r="PFD34" s="250"/>
      <c r="PFE34" s="251"/>
      <c r="PFF34" s="251"/>
      <c r="PFG34" s="251"/>
      <c r="PFH34" s="251"/>
      <c r="PFI34" s="250"/>
      <c r="PFJ34" s="251"/>
      <c r="PFK34" s="251"/>
      <c r="PFL34" s="251"/>
      <c r="PFM34" s="251"/>
      <c r="PFN34" s="250"/>
      <c r="PFO34" s="251"/>
      <c r="PFP34" s="251"/>
      <c r="PFQ34" s="251"/>
      <c r="PFR34" s="251"/>
      <c r="PFS34" s="250"/>
      <c r="PFT34" s="251"/>
      <c r="PFU34" s="251"/>
      <c r="PFV34" s="251"/>
      <c r="PFW34" s="251"/>
      <c r="PFX34" s="250"/>
      <c r="PFY34" s="251"/>
      <c r="PFZ34" s="251"/>
      <c r="PGA34" s="251"/>
      <c r="PGB34" s="251"/>
      <c r="PGC34" s="250"/>
      <c r="PGD34" s="251"/>
      <c r="PGE34" s="251"/>
      <c r="PGF34" s="251"/>
      <c r="PGG34" s="251"/>
      <c r="PGH34" s="250"/>
      <c r="PGI34" s="251"/>
      <c r="PGJ34" s="251"/>
      <c r="PGK34" s="251"/>
      <c r="PGL34" s="251"/>
      <c r="PGM34" s="250"/>
      <c r="PGN34" s="251"/>
      <c r="PGO34" s="251"/>
      <c r="PGP34" s="251"/>
      <c r="PGQ34" s="251"/>
      <c r="PGR34" s="250"/>
      <c r="PGS34" s="251"/>
      <c r="PGT34" s="251"/>
      <c r="PGU34" s="251"/>
      <c r="PGV34" s="251"/>
      <c r="PGW34" s="250"/>
      <c r="PGX34" s="251"/>
      <c r="PGY34" s="251"/>
      <c r="PGZ34" s="251"/>
      <c r="PHA34" s="251"/>
      <c r="PHB34" s="250"/>
      <c r="PHC34" s="251"/>
      <c r="PHD34" s="251"/>
      <c r="PHE34" s="251"/>
      <c r="PHF34" s="251"/>
      <c r="PHG34" s="250"/>
      <c r="PHH34" s="251"/>
      <c r="PHI34" s="251"/>
      <c r="PHJ34" s="251"/>
      <c r="PHK34" s="251"/>
      <c r="PHL34" s="250"/>
      <c r="PHM34" s="251"/>
      <c r="PHN34" s="251"/>
      <c r="PHO34" s="251"/>
      <c r="PHP34" s="251"/>
      <c r="PHQ34" s="250"/>
      <c r="PHR34" s="251"/>
      <c r="PHS34" s="251"/>
      <c r="PHT34" s="251"/>
      <c r="PHU34" s="251"/>
      <c r="PHV34" s="250"/>
      <c r="PHW34" s="251"/>
      <c r="PHX34" s="251"/>
      <c r="PHY34" s="251"/>
      <c r="PHZ34" s="251"/>
      <c r="PIA34" s="250"/>
      <c r="PIB34" s="251"/>
      <c r="PIC34" s="251"/>
      <c r="PID34" s="251"/>
      <c r="PIE34" s="251"/>
      <c r="PIF34" s="250"/>
      <c r="PIG34" s="251"/>
      <c r="PIH34" s="251"/>
      <c r="PII34" s="251"/>
      <c r="PIJ34" s="251"/>
      <c r="PIK34" s="250"/>
      <c r="PIL34" s="251"/>
      <c r="PIM34" s="251"/>
      <c r="PIN34" s="251"/>
      <c r="PIO34" s="251"/>
      <c r="PIP34" s="250"/>
      <c r="PIQ34" s="251"/>
      <c r="PIR34" s="251"/>
      <c r="PIS34" s="251"/>
      <c r="PIT34" s="251"/>
      <c r="PIU34" s="250"/>
      <c r="PIV34" s="251"/>
      <c r="PIW34" s="251"/>
      <c r="PIX34" s="251"/>
      <c r="PIY34" s="251"/>
      <c r="PIZ34" s="250"/>
      <c r="PJA34" s="251"/>
      <c r="PJB34" s="251"/>
      <c r="PJC34" s="251"/>
      <c r="PJD34" s="251"/>
      <c r="PJE34" s="250"/>
      <c r="PJF34" s="251"/>
      <c r="PJG34" s="251"/>
      <c r="PJH34" s="251"/>
      <c r="PJI34" s="251"/>
      <c r="PJJ34" s="250"/>
      <c r="PJK34" s="251"/>
      <c r="PJL34" s="251"/>
      <c r="PJM34" s="251"/>
      <c r="PJN34" s="251"/>
      <c r="PJO34" s="250"/>
      <c r="PJP34" s="251"/>
      <c r="PJQ34" s="251"/>
      <c r="PJR34" s="251"/>
      <c r="PJS34" s="251"/>
      <c r="PJT34" s="250"/>
      <c r="PJU34" s="251"/>
      <c r="PJV34" s="251"/>
      <c r="PJW34" s="251"/>
      <c r="PJX34" s="251"/>
      <c r="PJY34" s="250"/>
      <c r="PJZ34" s="251"/>
      <c r="PKA34" s="251"/>
      <c r="PKB34" s="251"/>
      <c r="PKC34" s="251"/>
      <c r="PKD34" s="250"/>
      <c r="PKE34" s="251"/>
      <c r="PKF34" s="251"/>
      <c r="PKG34" s="251"/>
      <c r="PKH34" s="251"/>
      <c r="PKI34" s="250"/>
      <c r="PKJ34" s="251"/>
      <c r="PKK34" s="251"/>
      <c r="PKL34" s="251"/>
      <c r="PKM34" s="251"/>
      <c r="PKN34" s="250"/>
      <c r="PKO34" s="251"/>
      <c r="PKP34" s="251"/>
      <c r="PKQ34" s="251"/>
      <c r="PKR34" s="251"/>
      <c r="PKS34" s="250"/>
      <c r="PKT34" s="251"/>
      <c r="PKU34" s="251"/>
      <c r="PKV34" s="251"/>
      <c r="PKW34" s="251"/>
      <c r="PKX34" s="250"/>
      <c r="PKY34" s="251"/>
      <c r="PKZ34" s="251"/>
      <c r="PLA34" s="251"/>
      <c r="PLB34" s="251"/>
      <c r="PLC34" s="250"/>
      <c r="PLD34" s="251"/>
      <c r="PLE34" s="251"/>
      <c r="PLF34" s="251"/>
      <c r="PLG34" s="251"/>
      <c r="PLH34" s="250"/>
      <c r="PLI34" s="251"/>
      <c r="PLJ34" s="251"/>
      <c r="PLK34" s="251"/>
      <c r="PLL34" s="251"/>
      <c r="PLM34" s="250"/>
      <c r="PLN34" s="251"/>
      <c r="PLO34" s="251"/>
      <c r="PLP34" s="251"/>
      <c r="PLQ34" s="251"/>
      <c r="PLR34" s="250"/>
      <c r="PLS34" s="251"/>
      <c r="PLT34" s="251"/>
      <c r="PLU34" s="251"/>
      <c r="PLV34" s="251"/>
      <c r="PLW34" s="250"/>
      <c r="PLX34" s="251"/>
      <c r="PLY34" s="251"/>
      <c r="PLZ34" s="251"/>
      <c r="PMA34" s="251"/>
      <c r="PMB34" s="250"/>
      <c r="PMC34" s="251"/>
      <c r="PMD34" s="251"/>
      <c r="PME34" s="251"/>
      <c r="PMF34" s="251"/>
      <c r="PMG34" s="250"/>
      <c r="PMH34" s="251"/>
      <c r="PMI34" s="251"/>
      <c r="PMJ34" s="251"/>
      <c r="PMK34" s="251"/>
      <c r="PML34" s="250"/>
      <c r="PMM34" s="251"/>
      <c r="PMN34" s="251"/>
      <c r="PMO34" s="251"/>
      <c r="PMP34" s="251"/>
      <c r="PMQ34" s="250"/>
      <c r="PMR34" s="251"/>
      <c r="PMS34" s="251"/>
      <c r="PMT34" s="251"/>
      <c r="PMU34" s="251"/>
      <c r="PMV34" s="250"/>
      <c r="PMW34" s="251"/>
      <c r="PMX34" s="251"/>
      <c r="PMY34" s="251"/>
      <c r="PMZ34" s="251"/>
      <c r="PNA34" s="250"/>
      <c r="PNB34" s="251"/>
      <c r="PNC34" s="251"/>
      <c r="PND34" s="251"/>
      <c r="PNE34" s="251"/>
      <c r="PNF34" s="250"/>
      <c r="PNG34" s="251"/>
      <c r="PNH34" s="251"/>
      <c r="PNI34" s="251"/>
      <c r="PNJ34" s="251"/>
      <c r="PNK34" s="250"/>
      <c r="PNL34" s="251"/>
      <c r="PNM34" s="251"/>
      <c r="PNN34" s="251"/>
      <c r="PNO34" s="251"/>
      <c r="PNP34" s="250"/>
      <c r="PNQ34" s="251"/>
      <c r="PNR34" s="251"/>
      <c r="PNS34" s="251"/>
      <c r="PNT34" s="251"/>
      <c r="PNU34" s="250"/>
      <c r="PNV34" s="251"/>
      <c r="PNW34" s="251"/>
      <c r="PNX34" s="251"/>
      <c r="PNY34" s="251"/>
      <c r="PNZ34" s="250"/>
      <c r="POA34" s="251"/>
      <c r="POB34" s="251"/>
      <c r="POC34" s="251"/>
      <c r="POD34" s="251"/>
      <c r="POE34" s="250"/>
      <c r="POF34" s="251"/>
      <c r="POG34" s="251"/>
      <c r="POH34" s="251"/>
      <c r="POI34" s="251"/>
      <c r="POJ34" s="250"/>
      <c r="POK34" s="251"/>
      <c r="POL34" s="251"/>
      <c r="POM34" s="251"/>
      <c r="PON34" s="251"/>
      <c r="POO34" s="250"/>
      <c r="POP34" s="251"/>
      <c r="POQ34" s="251"/>
      <c r="POR34" s="251"/>
      <c r="POS34" s="251"/>
      <c r="POT34" s="250"/>
      <c r="POU34" s="251"/>
      <c r="POV34" s="251"/>
      <c r="POW34" s="251"/>
      <c r="POX34" s="251"/>
      <c r="POY34" s="250"/>
      <c r="POZ34" s="251"/>
      <c r="PPA34" s="251"/>
      <c r="PPB34" s="251"/>
      <c r="PPC34" s="251"/>
      <c r="PPD34" s="250"/>
      <c r="PPE34" s="251"/>
      <c r="PPF34" s="251"/>
      <c r="PPG34" s="251"/>
      <c r="PPH34" s="251"/>
      <c r="PPI34" s="250"/>
      <c r="PPJ34" s="251"/>
      <c r="PPK34" s="251"/>
      <c r="PPL34" s="251"/>
      <c r="PPM34" s="251"/>
      <c r="PPN34" s="250"/>
      <c r="PPO34" s="251"/>
      <c r="PPP34" s="251"/>
      <c r="PPQ34" s="251"/>
      <c r="PPR34" s="251"/>
      <c r="PPS34" s="250"/>
      <c r="PPT34" s="251"/>
      <c r="PPU34" s="251"/>
      <c r="PPV34" s="251"/>
      <c r="PPW34" s="251"/>
      <c r="PPX34" s="250"/>
      <c r="PPY34" s="251"/>
      <c r="PPZ34" s="251"/>
      <c r="PQA34" s="251"/>
      <c r="PQB34" s="251"/>
      <c r="PQC34" s="250"/>
      <c r="PQD34" s="251"/>
      <c r="PQE34" s="251"/>
      <c r="PQF34" s="251"/>
      <c r="PQG34" s="251"/>
      <c r="PQH34" s="250"/>
      <c r="PQI34" s="251"/>
      <c r="PQJ34" s="251"/>
      <c r="PQK34" s="251"/>
      <c r="PQL34" s="251"/>
      <c r="PQM34" s="250"/>
      <c r="PQN34" s="251"/>
      <c r="PQO34" s="251"/>
      <c r="PQP34" s="251"/>
      <c r="PQQ34" s="251"/>
      <c r="PQR34" s="250"/>
      <c r="PQS34" s="251"/>
      <c r="PQT34" s="251"/>
      <c r="PQU34" s="251"/>
      <c r="PQV34" s="251"/>
      <c r="PQW34" s="250"/>
      <c r="PQX34" s="251"/>
      <c r="PQY34" s="251"/>
      <c r="PQZ34" s="251"/>
      <c r="PRA34" s="251"/>
      <c r="PRB34" s="250"/>
      <c r="PRC34" s="251"/>
      <c r="PRD34" s="251"/>
      <c r="PRE34" s="251"/>
      <c r="PRF34" s="251"/>
      <c r="PRG34" s="250"/>
      <c r="PRH34" s="251"/>
      <c r="PRI34" s="251"/>
      <c r="PRJ34" s="251"/>
      <c r="PRK34" s="251"/>
      <c r="PRL34" s="250"/>
      <c r="PRM34" s="251"/>
      <c r="PRN34" s="251"/>
      <c r="PRO34" s="251"/>
      <c r="PRP34" s="251"/>
      <c r="PRQ34" s="250"/>
      <c r="PRR34" s="251"/>
      <c r="PRS34" s="251"/>
      <c r="PRT34" s="251"/>
      <c r="PRU34" s="251"/>
      <c r="PRV34" s="250"/>
      <c r="PRW34" s="251"/>
      <c r="PRX34" s="251"/>
      <c r="PRY34" s="251"/>
      <c r="PRZ34" s="251"/>
      <c r="PSA34" s="250"/>
      <c r="PSB34" s="251"/>
      <c r="PSC34" s="251"/>
      <c r="PSD34" s="251"/>
      <c r="PSE34" s="251"/>
      <c r="PSF34" s="250"/>
      <c r="PSG34" s="251"/>
      <c r="PSH34" s="251"/>
      <c r="PSI34" s="251"/>
      <c r="PSJ34" s="251"/>
      <c r="PSK34" s="250"/>
      <c r="PSL34" s="251"/>
      <c r="PSM34" s="251"/>
      <c r="PSN34" s="251"/>
      <c r="PSO34" s="251"/>
      <c r="PSP34" s="250"/>
      <c r="PSQ34" s="251"/>
      <c r="PSR34" s="251"/>
      <c r="PSS34" s="251"/>
      <c r="PST34" s="251"/>
      <c r="PSU34" s="250"/>
      <c r="PSV34" s="251"/>
      <c r="PSW34" s="251"/>
      <c r="PSX34" s="251"/>
      <c r="PSY34" s="251"/>
      <c r="PSZ34" s="250"/>
      <c r="PTA34" s="251"/>
      <c r="PTB34" s="251"/>
      <c r="PTC34" s="251"/>
      <c r="PTD34" s="251"/>
      <c r="PTE34" s="250"/>
      <c r="PTF34" s="251"/>
      <c r="PTG34" s="251"/>
      <c r="PTH34" s="251"/>
      <c r="PTI34" s="251"/>
      <c r="PTJ34" s="250"/>
      <c r="PTK34" s="251"/>
      <c r="PTL34" s="251"/>
      <c r="PTM34" s="251"/>
      <c r="PTN34" s="251"/>
      <c r="PTO34" s="250"/>
      <c r="PTP34" s="251"/>
      <c r="PTQ34" s="251"/>
      <c r="PTR34" s="251"/>
      <c r="PTS34" s="251"/>
      <c r="PTT34" s="250"/>
      <c r="PTU34" s="251"/>
      <c r="PTV34" s="251"/>
      <c r="PTW34" s="251"/>
      <c r="PTX34" s="251"/>
      <c r="PTY34" s="250"/>
      <c r="PTZ34" s="251"/>
      <c r="PUA34" s="251"/>
      <c r="PUB34" s="251"/>
      <c r="PUC34" s="251"/>
      <c r="PUD34" s="250"/>
      <c r="PUE34" s="251"/>
      <c r="PUF34" s="251"/>
      <c r="PUG34" s="251"/>
      <c r="PUH34" s="251"/>
      <c r="PUI34" s="250"/>
      <c r="PUJ34" s="251"/>
      <c r="PUK34" s="251"/>
      <c r="PUL34" s="251"/>
      <c r="PUM34" s="251"/>
      <c r="PUN34" s="250"/>
      <c r="PUO34" s="251"/>
      <c r="PUP34" s="251"/>
      <c r="PUQ34" s="251"/>
      <c r="PUR34" s="251"/>
      <c r="PUS34" s="250"/>
      <c r="PUT34" s="251"/>
      <c r="PUU34" s="251"/>
      <c r="PUV34" s="251"/>
      <c r="PUW34" s="251"/>
      <c r="PUX34" s="250"/>
      <c r="PUY34" s="251"/>
      <c r="PUZ34" s="251"/>
      <c r="PVA34" s="251"/>
      <c r="PVB34" s="251"/>
      <c r="PVC34" s="250"/>
      <c r="PVD34" s="251"/>
      <c r="PVE34" s="251"/>
      <c r="PVF34" s="251"/>
      <c r="PVG34" s="251"/>
      <c r="PVH34" s="250"/>
      <c r="PVI34" s="251"/>
      <c r="PVJ34" s="251"/>
      <c r="PVK34" s="251"/>
      <c r="PVL34" s="251"/>
      <c r="PVM34" s="250"/>
      <c r="PVN34" s="251"/>
      <c r="PVO34" s="251"/>
      <c r="PVP34" s="251"/>
      <c r="PVQ34" s="251"/>
      <c r="PVR34" s="250"/>
      <c r="PVS34" s="251"/>
      <c r="PVT34" s="251"/>
      <c r="PVU34" s="251"/>
      <c r="PVV34" s="251"/>
      <c r="PVW34" s="250"/>
      <c r="PVX34" s="251"/>
      <c r="PVY34" s="251"/>
      <c r="PVZ34" s="251"/>
      <c r="PWA34" s="251"/>
      <c r="PWB34" s="250"/>
      <c r="PWC34" s="251"/>
      <c r="PWD34" s="251"/>
      <c r="PWE34" s="251"/>
      <c r="PWF34" s="251"/>
      <c r="PWG34" s="250"/>
      <c r="PWH34" s="251"/>
      <c r="PWI34" s="251"/>
      <c r="PWJ34" s="251"/>
      <c r="PWK34" s="251"/>
      <c r="PWL34" s="250"/>
      <c r="PWM34" s="251"/>
      <c r="PWN34" s="251"/>
      <c r="PWO34" s="251"/>
      <c r="PWP34" s="251"/>
      <c r="PWQ34" s="250"/>
      <c r="PWR34" s="251"/>
      <c r="PWS34" s="251"/>
      <c r="PWT34" s="251"/>
      <c r="PWU34" s="251"/>
      <c r="PWV34" s="250"/>
      <c r="PWW34" s="251"/>
      <c r="PWX34" s="251"/>
      <c r="PWY34" s="251"/>
      <c r="PWZ34" s="251"/>
      <c r="PXA34" s="250"/>
      <c r="PXB34" s="251"/>
      <c r="PXC34" s="251"/>
      <c r="PXD34" s="251"/>
      <c r="PXE34" s="251"/>
      <c r="PXF34" s="250"/>
      <c r="PXG34" s="251"/>
      <c r="PXH34" s="251"/>
      <c r="PXI34" s="251"/>
      <c r="PXJ34" s="251"/>
      <c r="PXK34" s="250"/>
      <c r="PXL34" s="251"/>
      <c r="PXM34" s="251"/>
      <c r="PXN34" s="251"/>
      <c r="PXO34" s="251"/>
      <c r="PXP34" s="250"/>
      <c r="PXQ34" s="251"/>
      <c r="PXR34" s="251"/>
      <c r="PXS34" s="251"/>
      <c r="PXT34" s="251"/>
      <c r="PXU34" s="250"/>
      <c r="PXV34" s="251"/>
      <c r="PXW34" s="251"/>
      <c r="PXX34" s="251"/>
      <c r="PXY34" s="251"/>
      <c r="PXZ34" s="250"/>
      <c r="PYA34" s="251"/>
      <c r="PYB34" s="251"/>
      <c r="PYC34" s="251"/>
      <c r="PYD34" s="251"/>
      <c r="PYE34" s="250"/>
      <c r="PYF34" s="251"/>
      <c r="PYG34" s="251"/>
      <c r="PYH34" s="251"/>
      <c r="PYI34" s="251"/>
      <c r="PYJ34" s="250"/>
      <c r="PYK34" s="251"/>
      <c r="PYL34" s="251"/>
      <c r="PYM34" s="251"/>
      <c r="PYN34" s="251"/>
      <c r="PYO34" s="250"/>
      <c r="PYP34" s="251"/>
      <c r="PYQ34" s="251"/>
      <c r="PYR34" s="251"/>
      <c r="PYS34" s="251"/>
      <c r="PYT34" s="250"/>
      <c r="PYU34" s="251"/>
      <c r="PYV34" s="251"/>
      <c r="PYW34" s="251"/>
      <c r="PYX34" s="251"/>
      <c r="PYY34" s="250"/>
      <c r="PYZ34" s="251"/>
      <c r="PZA34" s="251"/>
      <c r="PZB34" s="251"/>
      <c r="PZC34" s="251"/>
      <c r="PZD34" s="250"/>
      <c r="PZE34" s="251"/>
      <c r="PZF34" s="251"/>
      <c r="PZG34" s="251"/>
      <c r="PZH34" s="251"/>
      <c r="PZI34" s="250"/>
      <c r="PZJ34" s="251"/>
      <c r="PZK34" s="251"/>
      <c r="PZL34" s="251"/>
      <c r="PZM34" s="251"/>
      <c r="PZN34" s="250"/>
      <c r="PZO34" s="251"/>
      <c r="PZP34" s="251"/>
      <c r="PZQ34" s="251"/>
      <c r="PZR34" s="251"/>
      <c r="PZS34" s="250"/>
      <c r="PZT34" s="251"/>
      <c r="PZU34" s="251"/>
      <c r="PZV34" s="251"/>
      <c r="PZW34" s="251"/>
      <c r="PZX34" s="250"/>
      <c r="PZY34" s="251"/>
      <c r="PZZ34" s="251"/>
      <c r="QAA34" s="251"/>
      <c r="QAB34" s="251"/>
      <c r="QAC34" s="250"/>
      <c r="QAD34" s="251"/>
      <c r="QAE34" s="251"/>
      <c r="QAF34" s="251"/>
      <c r="QAG34" s="251"/>
      <c r="QAH34" s="250"/>
      <c r="QAI34" s="251"/>
      <c r="QAJ34" s="251"/>
      <c r="QAK34" s="251"/>
      <c r="QAL34" s="251"/>
      <c r="QAM34" s="250"/>
      <c r="QAN34" s="251"/>
      <c r="QAO34" s="251"/>
      <c r="QAP34" s="251"/>
      <c r="QAQ34" s="251"/>
      <c r="QAR34" s="250"/>
      <c r="QAS34" s="251"/>
      <c r="QAT34" s="251"/>
      <c r="QAU34" s="251"/>
      <c r="QAV34" s="251"/>
      <c r="QAW34" s="250"/>
      <c r="QAX34" s="251"/>
      <c r="QAY34" s="251"/>
      <c r="QAZ34" s="251"/>
      <c r="QBA34" s="251"/>
      <c r="QBB34" s="250"/>
      <c r="QBC34" s="251"/>
      <c r="QBD34" s="251"/>
      <c r="QBE34" s="251"/>
      <c r="QBF34" s="251"/>
      <c r="QBG34" s="250"/>
      <c r="QBH34" s="251"/>
      <c r="QBI34" s="251"/>
      <c r="QBJ34" s="251"/>
      <c r="QBK34" s="251"/>
      <c r="QBL34" s="250"/>
      <c r="QBM34" s="251"/>
      <c r="QBN34" s="251"/>
      <c r="QBO34" s="251"/>
      <c r="QBP34" s="251"/>
      <c r="QBQ34" s="250"/>
      <c r="QBR34" s="251"/>
      <c r="QBS34" s="251"/>
      <c r="QBT34" s="251"/>
      <c r="QBU34" s="251"/>
      <c r="QBV34" s="250"/>
      <c r="QBW34" s="251"/>
      <c r="QBX34" s="251"/>
      <c r="QBY34" s="251"/>
      <c r="QBZ34" s="251"/>
      <c r="QCA34" s="250"/>
      <c r="QCB34" s="251"/>
      <c r="QCC34" s="251"/>
      <c r="QCD34" s="251"/>
      <c r="QCE34" s="251"/>
      <c r="QCF34" s="250"/>
      <c r="QCG34" s="251"/>
      <c r="QCH34" s="251"/>
      <c r="QCI34" s="251"/>
      <c r="QCJ34" s="251"/>
      <c r="QCK34" s="250"/>
      <c r="QCL34" s="251"/>
      <c r="QCM34" s="251"/>
      <c r="QCN34" s="251"/>
      <c r="QCO34" s="251"/>
      <c r="QCP34" s="250"/>
      <c r="QCQ34" s="251"/>
      <c r="QCR34" s="251"/>
      <c r="QCS34" s="251"/>
      <c r="QCT34" s="251"/>
      <c r="QCU34" s="250"/>
      <c r="QCV34" s="251"/>
      <c r="QCW34" s="251"/>
      <c r="QCX34" s="251"/>
      <c r="QCY34" s="251"/>
      <c r="QCZ34" s="250"/>
      <c r="QDA34" s="251"/>
      <c r="QDB34" s="251"/>
      <c r="QDC34" s="251"/>
      <c r="QDD34" s="251"/>
      <c r="QDE34" s="250"/>
      <c r="QDF34" s="251"/>
      <c r="QDG34" s="251"/>
      <c r="QDH34" s="251"/>
      <c r="QDI34" s="251"/>
      <c r="QDJ34" s="250"/>
      <c r="QDK34" s="251"/>
      <c r="QDL34" s="251"/>
      <c r="QDM34" s="251"/>
      <c r="QDN34" s="251"/>
      <c r="QDO34" s="250"/>
      <c r="QDP34" s="251"/>
      <c r="QDQ34" s="251"/>
      <c r="QDR34" s="251"/>
      <c r="QDS34" s="251"/>
      <c r="QDT34" s="250"/>
      <c r="QDU34" s="251"/>
      <c r="QDV34" s="251"/>
      <c r="QDW34" s="251"/>
      <c r="QDX34" s="251"/>
      <c r="QDY34" s="250"/>
      <c r="QDZ34" s="251"/>
      <c r="QEA34" s="251"/>
      <c r="QEB34" s="251"/>
      <c r="QEC34" s="251"/>
      <c r="QED34" s="250"/>
      <c r="QEE34" s="251"/>
      <c r="QEF34" s="251"/>
      <c r="QEG34" s="251"/>
      <c r="QEH34" s="251"/>
      <c r="QEI34" s="250"/>
      <c r="QEJ34" s="251"/>
      <c r="QEK34" s="251"/>
      <c r="QEL34" s="251"/>
      <c r="QEM34" s="251"/>
      <c r="QEN34" s="250"/>
      <c r="QEO34" s="251"/>
      <c r="QEP34" s="251"/>
      <c r="QEQ34" s="251"/>
      <c r="QER34" s="251"/>
      <c r="QES34" s="250"/>
      <c r="QET34" s="251"/>
      <c r="QEU34" s="251"/>
      <c r="QEV34" s="251"/>
      <c r="QEW34" s="251"/>
      <c r="QEX34" s="250"/>
      <c r="QEY34" s="251"/>
      <c r="QEZ34" s="251"/>
      <c r="QFA34" s="251"/>
      <c r="QFB34" s="251"/>
      <c r="QFC34" s="250"/>
      <c r="QFD34" s="251"/>
      <c r="QFE34" s="251"/>
      <c r="QFF34" s="251"/>
      <c r="QFG34" s="251"/>
      <c r="QFH34" s="250"/>
      <c r="QFI34" s="251"/>
      <c r="QFJ34" s="251"/>
      <c r="QFK34" s="251"/>
      <c r="QFL34" s="251"/>
      <c r="QFM34" s="250"/>
      <c r="QFN34" s="251"/>
      <c r="QFO34" s="251"/>
      <c r="QFP34" s="251"/>
      <c r="QFQ34" s="251"/>
      <c r="QFR34" s="250"/>
      <c r="QFS34" s="251"/>
      <c r="QFT34" s="251"/>
      <c r="QFU34" s="251"/>
      <c r="QFV34" s="251"/>
      <c r="QFW34" s="250"/>
      <c r="QFX34" s="251"/>
      <c r="QFY34" s="251"/>
      <c r="QFZ34" s="251"/>
      <c r="QGA34" s="251"/>
      <c r="QGB34" s="250"/>
      <c r="QGC34" s="251"/>
      <c r="QGD34" s="251"/>
      <c r="QGE34" s="251"/>
      <c r="QGF34" s="251"/>
      <c r="QGG34" s="250"/>
      <c r="QGH34" s="251"/>
      <c r="QGI34" s="251"/>
      <c r="QGJ34" s="251"/>
      <c r="QGK34" s="251"/>
      <c r="QGL34" s="250"/>
      <c r="QGM34" s="251"/>
      <c r="QGN34" s="251"/>
      <c r="QGO34" s="251"/>
      <c r="QGP34" s="251"/>
      <c r="QGQ34" s="250"/>
      <c r="QGR34" s="251"/>
      <c r="QGS34" s="251"/>
      <c r="QGT34" s="251"/>
      <c r="QGU34" s="251"/>
      <c r="QGV34" s="250"/>
      <c r="QGW34" s="251"/>
      <c r="QGX34" s="251"/>
      <c r="QGY34" s="251"/>
      <c r="QGZ34" s="251"/>
      <c r="QHA34" s="250"/>
      <c r="QHB34" s="251"/>
      <c r="QHC34" s="251"/>
      <c r="QHD34" s="251"/>
      <c r="QHE34" s="251"/>
      <c r="QHF34" s="250"/>
      <c r="QHG34" s="251"/>
      <c r="QHH34" s="251"/>
      <c r="QHI34" s="251"/>
      <c r="QHJ34" s="251"/>
      <c r="QHK34" s="250"/>
      <c r="QHL34" s="251"/>
      <c r="QHM34" s="251"/>
      <c r="QHN34" s="251"/>
      <c r="QHO34" s="251"/>
      <c r="QHP34" s="250"/>
      <c r="QHQ34" s="251"/>
      <c r="QHR34" s="251"/>
      <c r="QHS34" s="251"/>
      <c r="QHT34" s="251"/>
      <c r="QHU34" s="250"/>
      <c r="QHV34" s="251"/>
      <c r="QHW34" s="251"/>
      <c r="QHX34" s="251"/>
      <c r="QHY34" s="251"/>
      <c r="QHZ34" s="250"/>
      <c r="QIA34" s="251"/>
      <c r="QIB34" s="251"/>
      <c r="QIC34" s="251"/>
      <c r="QID34" s="251"/>
      <c r="QIE34" s="250"/>
      <c r="QIF34" s="251"/>
      <c r="QIG34" s="251"/>
      <c r="QIH34" s="251"/>
      <c r="QII34" s="251"/>
      <c r="QIJ34" s="250"/>
      <c r="QIK34" s="251"/>
      <c r="QIL34" s="251"/>
      <c r="QIM34" s="251"/>
      <c r="QIN34" s="251"/>
      <c r="QIO34" s="250"/>
      <c r="QIP34" s="251"/>
      <c r="QIQ34" s="251"/>
      <c r="QIR34" s="251"/>
      <c r="QIS34" s="251"/>
      <c r="QIT34" s="250"/>
      <c r="QIU34" s="251"/>
      <c r="QIV34" s="251"/>
      <c r="QIW34" s="251"/>
      <c r="QIX34" s="251"/>
      <c r="QIY34" s="250"/>
      <c r="QIZ34" s="251"/>
      <c r="QJA34" s="251"/>
      <c r="QJB34" s="251"/>
      <c r="QJC34" s="251"/>
      <c r="QJD34" s="250"/>
      <c r="QJE34" s="251"/>
      <c r="QJF34" s="251"/>
      <c r="QJG34" s="251"/>
      <c r="QJH34" s="251"/>
      <c r="QJI34" s="250"/>
      <c r="QJJ34" s="251"/>
      <c r="QJK34" s="251"/>
      <c r="QJL34" s="251"/>
      <c r="QJM34" s="251"/>
      <c r="QJN34" s="250"/>
      <c r="QJO34" s="251"/>
      <c r="QJP34" s="251"/>
      <c r="QJQ34" s="251"/>
      <c r="QJR34" s="251"/>
      <c r="QJS34" s="250"/>
      <c r="QJT34" s="251"/>
      <c r="QJU34" s="251"/>
      <c r="QJV34" s="251"/>
      <c r="QJW34" s="251"/>
      <c r="QJX34" s="250"/>
      <c r="QJY34" s="251"/>
      <c r="QJZ34" s="251"/>
      <c r="QKA34" s="251"/>
      <c r="QKB34" s="251"/>
      <c r="QKC34" s="250"/>
      <c r="QKD34" s="251"/>
      <c r="QKE34" s="251"/>
      <c r="QKF34" s="251"/>
      <c r="QKG34" s="251"/>
      <c r="QKH34" s="250"/>
      <c r="QKI34" s="251"/>
      <c r="QKJ34" s="251"/>
      <c r="QKK34" s="251"/>
      <c r="QKL34" s="251"/>
      <c r="QKM34" s="250"/>
      <c r="QKN34" s="251"/>
      <c r="QKO34" s="251"/>
      <c r="QKP34" s="251"/>
      <c r="QKQ34" s="251"/>
      <c r="QKR34" s="250"/>
      <c r="QKS34" s="251"/>
      <c r="QKT34" s="251"/>
      <c r="QKU34" s="251"/>
      <c r="QKV34" s="251"/>
      <c r="QKW34" s="250"/>
      <c r="QKX34" s="251"/>
      <c r="QKY34" s="251"/>
      <c r="QKZ34" s="251"/>
      <c r="QLA34" s="251"/>
      <c r="QLB34" s="250"/>
      <c r="QLC34" s="251"/>
      <c r="QLD34" s="251"/>
      <c r="QLE34" s="251"/>
      <c r="QLF34" s="251"/>
      <c r="QLG34" s="250"/>
      <c r="QLH34" s="251"/>
      <c r="QLI34" s="251"/>
      <c r="QLJ34" s="251"/>
      <c r="QLK34" s="251"/>
      <c r="QLL34" s="250"/>
      <c r="QLM34" s="251"/>
      <c r="QLN34" s="251"/>
      <c r="QLO34" s="251"/>
      <c r="QLP34" s="251"/>
      <c r="QLQ34" s="250"/>
      <c r="QLR34" s="251"/>
      <c r="QLS34" s="251"/>
      <c r="QLT34" s="251"/>
      <c r="QLU34" s="251"/>
      <c r="QLV34" s="250"/>
      <c r="QLW34" s="251"/>
      <c r="QLX34" s="251"/>
      <c r="QLY34" s="251"/>
      <c r="QLZ34" s="251"/>
      <c r="QMA34" s="250"/>
      <c r="QMB34" s="251"/>
      <c r="QMC34" s="251"/>
      <c r="QMD34" s="251"/>
      <c r="QME34" s="251"/>
      <c r="QMF34" s="250"/>
      <c r="QMG34" s="251"/>
      <c r="QMH34" s="251"/>
      <c r="QMI34" s="251"/>
      <c r="QMJ34" s="251"/>
      <c r="QMK34" s="250"/>
      <c r="QML34" s="251"/>
      <c r="QMM34" s="251"/>
      <c r="QMN34" s="251"/>
      <c r="QMO34" s="251"/>
      <c r="QMP34" s="250"/>
      <c r="QMQ34" s="251"/>
      <c r="QMR34" s="251"/>
      <c r="QMS34" s="251"/>
      <c r="QMT34" s="251"/>
      <c r="QMU34" s="250"/>
      <c r="QMV34" s="251"/>
      <c r="QMW34" s="251"/>
      <c r="QMX34" s="251"/>
      <c r="QMY34" s="251"/>
      <c r="QMZ34" s="250"/>
      <c r="QNA34" s="251"/>
      <c r="QNB34" s="251"/>
      <c r="QNC34" s="251"/>
      <c r="QND34" s="251"/>
      <c r="QNE34" s="250"/>
      <c r="QNF34" s="251"/>
      <c r="QNG34" s="251"/>
      <c r="QNH34" s="251"/>
      <c r="QNI34" s="251"/>
      <c r="QNJ34" s="250"/>
      <c r="QNK34" s="251"/>
      <c r="QNL34" s="251"/>
      <c r="QNM34" s="251"/>
      <c r="QNN34" s="251"/>
      <c r="QNO34" s="250"/>
      <c r="QNP34" s="251"/>
      <c r="QNQ34" s="251"/>
      <c r="QNR34" s="251"/>
      <c r="QNS34" s="251"/>
      <c r="QNT34" s="250"/>
      <c r="QNU34" s="251"/>
      <c r="QNV34" s="251"/>
      <c r="QNW34" s="251"/>
      <c r="QNX34" s="251"/>
      <c r="QNY34" s="250"/>
      <c r="QNZ34" s="251"/>
      <c r="QOA34" s="251"/>
      <c r="QOB34" s="251"/>
      <c r="QOC34" s="251"/>
      <c r="QOD34" s="250"/>
      <c r="QOE34" s="251"/>
      <c r="QOF34" s="251"/>
      <c r="QOG34" s="251"/>
      <c r="QOH34" s="251"/>
      <c r="QOI34" s="250"/>
      <c r="QOJ34" s="251"/>
      <c r="QOK34" s="251"/>
      <c r="QOL34" s="251"/>
      <c r="QOM34" s="251"/>
      <c r="QON34" s="250"/>
      <c r="QOO34" s="251"/>
      <c r="QOP34" s="251"/>
      <c r="QOQ34" s="251"/>
      <c r="QOR34" s="251"/>
      <c r="QOS34" s="250"/>
      <c r="QOT34" s="251"/>
      <c r="QOU34" s="251"/>
      <c r="QOV34" s="251"/>
      <c r="QOW34" s="251"/>
      <c r="QOX34" s="250"/>
      <c r="QOY34" s="251"/>
      <c r="QOZ34" s="251"/>
      <c r="QPA34" s="251"/>
      <c r="QPB34" s="251"/>
      <c r="QPC34" s="250"/>
      <c r="QPD34" s="251"/>
      <c r="QPE34" s="251"/>
      <c r="QPF34" s="251"/>
      <c r="QPG34" s="251"/>
      <c r="QPH34" s="250"/>
      <c r="QPI34" s="251"/>
      <c r="QPJ34" s="251"/>
      <c r="QPK34" s="251"/>
      <c r="QPL34" s="251"/>
      <c r="QPM34" s="250"/>
      <c r="QPN34" s="251"/>
      <c r="QPO34" s="251"/>
      <c r="QPP34" s="251"/>
      <c r="QPQ34" s="251"/>
      <c r="QPR34" s="250"/>
      <c r="QPS34" s="251"/>
      <c r="QPT34" s="251"/>
      <c r="QPU34" s="251"/>
      <c r="QPV34" s="251"/>
      <c r="QPW34" s="250"/>
      <c r="QPX34" s="251"/>
      <c r="QPY34" s="251"/>
      <c r="QPZ34" s="251"/>
      <c r="QQA34" s="251"/>
      <c r="QQB34" s="250"/>
      <c r="QQC34" s="251"/>
      <c r="QQD34" s="251"/>
      <c r="QQE34" s="251"/>
      <c r="QQF34" s="251"/>
      <c r="QQG34" s="250"/>
      <c r="QQH34" s="251"/>
      <c r="QQI34" s="251"/>
      <c r="QQJ34" s="251"/>
      <c r="QQK34" s="251"/>
      <c r="QQL34" s="250"/>
      <c r="QQM34" s="251"/>
      <c r="QQN34" s="251"/>
      <c r="QQO34" s="251"/>
      <c r="QQP34" s="251"/>
      <c r="QQQ34" s="250"/>
      <c r="QQR34" s="251"/>
      <c r="QQS34" s="251"/>
      <c r="QQT34" s="251"/>
      <c r="QQU34" s="251"/>
      <c r="QQV34" s="250"/>
      <c r="QQW34" s="251"/>
      <c r="QQX34" s="251"/>
      <c r="QQY34" s="251"/>
      <c r="QQZ34" s="251"/>
      <c r="QRA34" s="250"/>
      <c r="QRB34" s="251"/>
      <c r="QRC34" s="251"/>
      <c r="QRD34" s="251"/>
      <c r="QRE34" s="251"/>
      <c r="QRF34" s="250"/>
      <c r="QRG34" s="251"/>
      <c r="QRH34" s="251"/>
      <c r="QRI34" s="251"/>
      <c r="QRJ34" s="251"/>
      <c r="QRK34" s="250"/>
      <c r="QRL34" s="251"/>
      <c r="QRM34" s="251"/>
      <c r="QRN34" s="251"/>
      <c r="QRO34" s="251"/>
      <c r="QRP34" s="250"/>
      <c r="QRQ34" s="251"/>
      <c r="QRR34" s="251"/>
      <c r="QRS34" s="251"/>
      <c r="QRT34" s="251"/>
      <c r="QRU34" s="250"/>
      <c r="QRV34" s="251"/>
      <c r="QRW34" s="251"/>
      <c r="QRX34" s="251"/>
      <c r="QRY34" s="251"/>
      <c r="QRZ34" s="250"/>
      <c r="QSA34" s="251"/>
      <c r="QSB34" s="251"/>
      <c r="QSC34" s="251"/>
      <c r="QSD34" s="251"/>
      <c r="QSE34" s="250"/>
      <c r="QSF34" s="251"/>
      <c r="QSG34" s="251"/>
      <c r="QSH34" s="251"/>
      <c r="QSI34" s="251"/>
      <c r="QSJ34" s="250"/>
      <c r="QSK34" s="251"/>
      <c r="QSL34" s="251"/>
      <c r="QSM34" s="251"/>
      <c r="QSN34" s="251"/>
      <c r="QSO34" s="250"/>
      <c r="QSP34" s="251"/>
      <c r="QSQ34" s="251"/>
      <c r="QSR34" s="251"/>
      <c r="QSS34" s="251"/>
      <c r="QST34" s="250"/>
      <c r="QSU34" s="251"/>
      <c r="QSV34" s="251"/>
      <c r="QSW34" s="251"/>
      <c r="QSX34" s="251"/>
      <c r="QSY34" s="250"/>
      <c r="QSZ34" s="251"/>
      <c r="QTA34" s="251"/>
      <c r="QTB34" s="251"/>
      <c r="QTC34" s="251"/>
      <c r="QTD34" s="250"/>
      <c r="QTE34" s="251"/>
      <c r="QTF34" s="251"/>
      <c r="QTG34" s="251"/>
      <c r="QTH34" s="251"/>
      <c r="QTI34" s="250"/>
      <c r="QTJ34" s="251"/>
      <c r="QTK34" s="251"/>
      <c r="QTL34" s="251"/>
      <c r="QTM34" s="251"/>
      <c r="QTN34" s="250"/>
      <c r="QTO34" s="251"/>
      <c r="QTP34" s="251"/>
      <c r="QTQ34" s="251"/>
      <c r="QTR34" s="251"/>
      <c r="QTS34" s="250"/>
      <c r="QTT34" s="251"/>
      <c r="QTU34" s="251"/>
      <c r="QTV34" s="251"/>
      <c r="QTW34" s="251"/>
      <c r="QTX34" s="250"/>
      <c r="QTY34" s="251"/>
      <c r="QTZ34" s="251"/>
      <c r="QUA34" s="251"/>
      <c r="QUB34" s="251"/>
      <c r="QUC34" s="250"/>
      <c r="QUD34" s="251"/>
      <c r="QUE34" s="251"/>
      <c r="QUF34" s="251"/>
      <c r="QUG34" s="251"/>
      <c r="QUH34" s="250"/>
      <c r="QUI34" s="251"/>
      <c r="QUJ34" s="251"/>
      <c r="QUK34" s="251"/>
      <c r="QUL34" s="251"/>
      <c r="QUM34" s="250"/>
      <c r="QUN34" s="251"/>
      <c r="QUO34" s="251"/>
      <c r="QUP34" s="251"/>
      <c r="QUQ34" s="251"/>
      <c r="QUR34" s="250"/>
      <c r="QUS34" s="251"/>
      <c r="QUT34" s="251"/>
      <c r="QUU34" s="251"/>
      <c r="QUV34" s="251"/>
      <c r="QUW34" s="250"/>
      <c r="QUX34" s="251"/>
      <c r="QUY34" s="251"/>
      <c r="QUZ34" s="251"/>
      <c r="QVA34" s="251"/>
      <c r="QVB34" s="250"/>
      <c r="QVC34" s="251"/>
      <c r="QVD34" s="251"/>
      <c r="QVE34" s="251"/>
      <c r="QVF34" s="251"/>
      <c r="QVG34" s="250"/>
      <c r="QVH34" s="251"/>
      <c r="QVI34" s="251"/>
      <c r="QVJ34" s="251"/>
      <c r="QVK34" s="251"/>
      <c r="QVL34" s="250"/>
      <c r="QVM34" s="251"/>
      <c r="QVN34" s="251"/>
      <c r="QVO34" s="251"/>
      <c r="QVP34" s="251"/>
      <c r="QVQ34" s="250"/>
      <c r="QVR34" s="251"/>
      <c r="QVS34" s="251"/>
      <c r="QVT34" s="251"/>
      <c r="QVU34" s="251"/>
      <c r="QVV34" s="250"/>
      <c r="QVW34" s="251"/>
      <c r="QVX34" s="251"/>
      <c r="QVY34" s="251"/>
      <c r="QVZ34" s="251"/>
      <c r="QWA34" s="250"/>
      <c r="QWB34" s="251"/>
      <c r="QWC34" s="251"/>
      <c r="QWD34" s="251"/>
      <c r="QWE34" s="251"/>
      <c r="QWF34" s="250"/>
      <c r="QWG34" s="251"/>
      <c r="QWH34" s="251"/>
      <c r="QWI34" s="251"/>
      <c r="QWJ34" s="251"/>
      <c r="QWK34" s="250"/>
      <c r="QWL34" s="251"/>
      <c r="QWM34" s="251"/>
      <c r="QWN34" s="251"/>
      <c r="QWO34" s="251"/>
      <c r="QWP34" s="250"/>
      <c r="QWQ34" s="251"/>
      <c r="QWR34" s="251"/>
      <c r="QWS34" s="251"/>
      <c r="QWT34" s="251"/>
      <c r="QWU34" s="250"/>
      <c r="QWV34" s="251"/>
      <c r="QWW34" s="251"/>
      <c r="QWX34" s="251"/>
      <c r="QWY34" s="251"/>
      <c r="QWZ34" s="250"/>
      <c r="QXA34" s="251"/>
      <c r="QXB34" s="251"/>
      <c r="QXC34" s="251"/>
      <c r="QXD34" s="251"/>
      <c r="QXE34" s="250"/>
      <c r="QXF34" s="251"/>
      <c r="QXG34" s="251"/>
      <c r="QXH34" s="251"/>
      <c r="QXI34" s="251"/>
      <c r="QXJ34" s="250"/>
      <c r="QXK34" s="251"/>
      <c r="QXL34" s="251"/>
      <c r="QXM34" s="251"/>
      <c r="QXN34" s="251"/>
      <c r="QXO34" s="250"/>
      <c r="QXP34" s="251"/>
      <c r="QXQ34" s="251"/>
      <c r="QXR34" s="251"/>
      <c r="QXS34" s="251"/>
      <c r="QXT34" s="250"/>
      <c r="QXU34" s="251"/>
      <c r="QXV34" s="251"/>
      <c r="QXW34" s="251"/>
      <c r="QXX34" s="251"/>
      <c r="QXY34" s="250"/>
      <c r="QXZ34" s="251"/>
      <c r="QYA34" s="251"/>
      <c r="QYB34" s="251"/>
      <c r="QYC34" s="251"/>
      <c r="QYD34" s="250"/>
      <c r="QYE34" s="251"/>
      <c r="QYF34" s="251"/>
      <c r="QYG34" s="251"/>
      <c r="QYH34" s="251"/>
      <c r="QYI34" s="250"/>
      <c r="QYJ34" s="251"/>
      <c r="QYK34" s="251"/>
      <c r="QYL34" s="251"/>
      <c r="QYM34" s="251"/>
      <c r="QYN34" s="250"/>
      <c r="QYO34" s="251"/>
      <c r="QYP34" s="251"/>
      <c r="QYQ34" s="251"/>
      <c r="QYR34" s="251"/>
      <c r="QYS34" s="250"/>
      <c r="QYT34" s="251"/>
      <c r="QYU34" s="251"/>
      <c r="QYV34" s="251"/>
      <c r="QYW34" s="251"/>
      <c r="QYX34" s="250"/>
      <c r="QYY34" s="251"/>
      <c r="QYZ34" s="251"/>
      <c r="QZA34" s="251"/>
      <c r="QZB34" s="251"/>
      <c r="QZC34" s="250"/>
      <c r="QZD34" s="251"/>
      <c r="QZE34" s="251"/>
      <c r="QZF34" s="251"/>
      <c r="QZG34" s="251"/>
      <c r="QZH34" s="250"/>
      <c r="QZI34" s="251"/>
      <c r="QZJ34" s="251"/>
      <c r="QZK34" s="251"/>
      <c r="QZL34" s="251"/>
      <c r="QZM34" s="250"/>
      <c r="QZN34" s="251"/>
      <c r="QZO34" s="251"/>
      <c r="QZP34" s="251"/>
      <c r="QZQ34" s="251"/>
      <c r="QZR34" s="250"/>
      <c r="QZS34" s="251"/>
      <c r="QZT34" s="251"/>
      <c r="QZU34" s="251"/>
      <c r="QZV34" s="251"/>
      <c r="QZW34" s="250"/>
      <c r="QZX34" s="251"/>
      <c r="QZY34" s="251"/>
      <c r="QZZ34" s="251"/>
      <c r="RAA34" s="251"/>
      <c r="RAB34" s="250"/>
      <c r="RAC34" s="251"/>
      <c r="RAD34" s="251"/>
      <c r="RAE34" s="251"/>
      <c r="RAF34" s="251"/>
      <c r="RAG34" s="250"/>
      <c r="RAH34" s="251"/>
      <c r="RAI34" s="251"/>
      <c r="RAJ34" s="251"/>
      <c r="RAK34" s="251"/>
      <c r="RAL34" s="250"/>
      <c r="RAM34" s="251"/>
      <c r="RAN34" s="251"/>
      <c r="RAO34" s="251"/>
      <c r="RAP34" s="251"/>
      <c r="RAQ34" s="250"/>
      <c r="RAR34" s="251"/>
      <c r="RAS34" s="251"/>
      <c r="RAT34" s="251"/>
      <c r="RAU34" s="251"/>
      <c r="RAV34" s="250"/>
      <c r="RAW34" s="251"/>
      <c r="RAX34" s="251"/>
      <c r="RAY34" s="251"/>
      <c r="RAZ34" s="251"/>
      <c r="RBA34" s="250"/>
      <c r="RBB34" s="251"/>
      <c r="RBC34" s="251"/>
      <c r="RBD34" s="251"/>
      <c r="RBE34" s="251"/>
      <c r="RBF34" s="250"/>
      <c r="RBG34" s="251"/>
      <c r="RBH34" s="251"/>
      <c r="RBI34" s="251"/>
      <c r="RBJ34" s="251"/>
      <c r="RBK34" s="250"/>
      <c r="RBL34" s="251"/>
      <c r="RBM34" s="251"/>
      <c r="RBN34" s="251"/>
      <c r="RBO34" s="251"/>
      <c r="RBP34" s="250"/>
      <c r="RBQ34" s="251"/>
      <c r="RBR34" s="251"/>
      <c r="RBS34" s="251"/>
      <c r="RBT34" s="251"/>
      <c r="RBU34" s="250"/>
      <c r="RBV34" s="251"/>
      <c r="RBW34" s="251"/>
      <c r="RBX34" s="251"/>
      <c r="RBY34" s="251"/>
      <c r="RBZ34" s="250"/>
      <c r="RCA34" s="251"/>
      <c r="RCB34" s="251"/>
      <c r="RCC34" s="251"/>
      <c r="RCD34" s="251"/>
      <c r="RCE34" s="250"/>
      <c r="RCF34" s="251"/>
      <c r="RCG34" s="251"/>
      <c r="RCH34" s="251"/>
      <c r="RCI34" s="251"/>
      <c r="RCJ34" s="250"/>
      <c r="RCK34" s="251"/>
      <c r="RCL34" s="251"/>
      <c r="RCM34" s="251"/>
      <c r="RCN34" s="251"/>
      <c r="RCO34" s="250"/>
      <c r="RCP34" s="251"/>
      <c r="RCQ34" s="251"/>
      <c r="RCR34" s="251"/>
      <c r="RCS34" s="251"/>
      <c r="RCT34" s="250"/>
      <c r="RCU34" s="251"/>
      <c r="RCV34" s="251"/>
      <c r="RCW34" s="251"/>
      <c r="RCX34" s="251"/>
      <c r="RCY34" s="250"/>
      <c r="RCZ34" s="251"/>
      <c r="RDA34" s="251"/>
      <c r="RDB34" s="251"/>
      <c r="RDC34" s="251"/>
      <c r="RDD34" s="250"/>
      <c r="RDE34" s="251"/>
      <c r="RDF34" s="251"/>
      <c r="RDG34" s="251"/>
      <c r="RDH34" s="251"/>
      <c r="RDI34" s="250"/>
      <c r="RDJ34" s="251"/>
      <c r="RDK34" s="251"/>
      <c r="RDL34" s="251"/>
      <c r="RDM34" s="251"/>
      <c r="RDN34" s="250"/>
      <c r="RDO34" s="251"/>
      <c r="RDP34" s="251"/>
      <c r="RDQ34" s="251"/>
      <c r="RDR34" s="251"/>
      <c r="RDS34" s="250"/>
      <c r="RDT34" s="251"/>
      <c r="RDU34" s="251"/>
      <c r="RDV34" s="251"/>
      <c r="RDW34" s="251"/>
      <c r="RDX34" s="250"/>
      <c r="RDY34" s="251"/>
      <c r="RDZ34" s="251"/>
      <c r="REA34" s="251"/>
      <c r="REB34" s="251"/>
      <c r="REC34" s="250"/>
      <c r="RED34" s="251"/>
      <c r="REE34" s="251"/>
      <c r="REF34" s="251"/>
      <c r="REG34" s="251"/>
      <c r="REH34" s="250"/>
      <c r="REI34" s="251"/>
      <c r="REJ34" s="251"/>
      <c r="REK34" s="251"/>
      <c r="REL34" s="251"/>
      <c r="REM34" s="250"/>
      <c r="REN34" s="251"/>
      <c r="REO34" s="251"/>
      <c r="REP34" s="251"/>
      <c r="REQ34" s="251"/>
      <c r="RER34" s="250"/>
      <c r="RES34" s="251"/>
      <c r="RET34" s="251"/>
      <c r="REU34" s="251"/>
      <c r="REV34" s="251"/>
      <c r="REW34" s="250"/>
      <c r="REX34" s="251"/>
      <c r="REY34" s="251"/>
      <c r="REZ34" s="251"/>
      <c r="RFA34" s="251"/>
      <c r="RFB34" s="250"/>
      <c r="RFC34" s="251"/>
      <c r="RFD34" s="251"/>
      <c r="RFE34" s="251"/>
      <c r="RFF34" s="251"/>
      <c r="RFG34" s="250"/>
      <c r="RFH34" s="251"/>
      <c r="RFI34" s="251"/>
      <c r="RFJ34" s="251"/>
      <c r="RFK34" s="251"/>
      <c r="RFL34" s="250"/>
      <c r="RFM34" s="251"/>
      <c r="RFN34" s="251"/>
      <c r="RFO34" s="251"/>
      <c r="RFP34" s="251"/>
      <c r="RFQ34" s="250"/>
      <c r="RFR34" s="251"/>
      <c r="RFS34" s="251"/>
      <c r="RFT34" s="251"/>
      <c r="RFU34" s="251"/>
      <c r="RFV34" s="250"/>
      <c r="RFW34" s="251"/>
      <c r="RFX34" s="251"/>
      <c r="RFY34" s="251"/>
      <c r="RFZ34" s="251"/>
      <c r="RGA34" s="250"/>
      <c r="RGB34" s="251"/>
      <c r="RGC34" s="251"/>
      <c r="RGD34" s="251"/>
      <c r="RGE34" s="251"/>
      <c r="RGF34" s="250"/>
      <c r="RGG34" s="251"/>
      <c r="RGH34" s="251"/>
      <c r="RGI34" s="251"/>
      <c r="RGJ34" s="251"/>
      <c r="RGK34" s="250"/>
      <c r="RGL34" s="251"/>
      <c r="RGM34" s="251"/>
      <c r="RGN34" s="251"/>
      <c r="RGO34" s="251"/>
      <c r="RGP34" s="250"/>
      <c r="RGQ34" s="251"/>
      <c r="RGR34" s="251"/>
      <c r="RGS34" s="251"/>
      <c r="RGT34" s="251"/>
      <c r="RGU34" s="250"/>
      <c r="RGV34" s="251"/>
      <c r="RGW34" s="251"/>
      <c r="RGX34" s="251"/>
      <c r="RGY34" s="251"/>
      <c r="RGZ34" s="250"/>
      <c r="RHA34" s="251"/>
      <c r="RHB34" s="251"/>
      <c r="RHC34" s="251"/>
      <c r="RHD34" s="251"/>
      <c r="RHE34" s="250"/>
      <c r="RHF34" s="251"/>
      <c r="RHG34" s="251"/>
      <c r="RHH34" s="251"/>
      <c r="RHI34" s="251"/>
      <c r="RHJ34" s="250"/>
      <c r="RHK34" s="251"/>
      <c r="RHL34" s="251"/>
      <c r="RHM34" s="251"/>
      <c r="RHN34" s="251"/>
      <c r="RHO34" s="250"/>
      <c r="RHP34" s="251"/>
      <c r="RHQ34" s="251"/>
      <c r="RHR34" s="251"/>
      <c r="RHS34" s="251"/>
      <c r="RHT34" s="250"/>
      <c r="RHU34" s="251"/>
      <c r="RHV34" s="251"/>
      <c r="RHW34" s="251"/>
      <c r="RHX34" s="251"/>
      <c r="RHY34" s="250"/>
      <c r="RHZ34" s="251"/>
      <c r="RIA34" s="251"/>
      <c r="RIB34" s="251"/>
      <c r="RIC34" s="251"/>
      <c r="RID34" s="250"/>
      <c r="RIE34" s="251"/>
      <c r="RIF34" s="251"/>
      <c r="RIG34" s="251"/>
      <c r="RIH34" s="251"/>
      <c r="RII34" s="250"/>
      <c r="RIJ34" s="251"/>
      <c r="RIK34" s="251"/>
      <c r="RIL34" s="251"/>
      <c r="RIM34" s="251"/>
      <c r="RIN34" s="250"/>
      <c r="RIO34" s="251"/>
      <c r="RIP34" s="251"/>
      <c r="RIQ34" s="251"/>
      <c r="RIR34" s="251"/>
      <c r="RIS34" s="250"/>
      <c r="RIT34" s="251"/>
      <c r="RIU34" s="251"/>
      <c r="RIV34" s="251"/>
      <c r="RIW34" s="251"/>
      <c r="RIX34" s="250"/>
      <c r="RIY34" s="251"/>
      <c r="RIZ34" s="251"/>
      <c r="RJA34" s="251"/>
      <c r="RJB34" s="251"/>
      <c r="RJC34" s="250"/>
      <c r="RJD34" s="251"/>
      <c r="RJE34" s="251"/>
      <c r="RJF34" s="251"/>
      <c r="RJG34" s="251"/>
      <c r="RJH34" s="250"/>
      <c r="RJI34" s="251"/>
      <c r="RJJ34" s="251"/>
      <c r="RJK34" s="251"/>
      <c r="RJL34" s="251"/>
      <c r="RJM34" s="250"/>
      <c r="RJN34" s="251"/>
      <c r="RJO34" s="251"/>
      <c r="RJP34" s="251"/>
      <c r="RJQ34" s="251"/>
      <c r="RJR34" s="250"/>
      <c r="RJS34" s="251"/>
      <c r="RJT34" s="251"/>
      <c r="RJU34" s="251"/>
      <c r="RJV34" s="251"/>
      <c r="RJW34" s="250"/>
      <c r="RJX34" s="251"/>
      <c r="RJY34" s="251"/>
      <c r="RJZ34" s="251"/>
      <c r="RKA34" s="251"/>
      <c r="RKB34" s="250"/>
      <c r="RKC34" s="251"/>
      <c r="RKD34" s="251"/>
      <c r="RKE34" s="251"/>
      <c r="RKF34" s="251"/>
      <c r="RKG34" s="250"/>
      <c r="RKH34" s="251"/>
      <c r="RKI34" s="251"/>
      <c r="RKJ34" s="251"/>
      <c r="RKK34" s="251"/>
      <c r="RKL34" s="250"/>
      <c r="RKM34" s="251"/>
      <c r="RKN34" s="251"/>
      <c r="RKO34" s="251"/>
      <c r="RKP34" s="251"/>
      <c r="RKQ34" s="250"/>
      <c r="RKR34" s="251"/>
      <c r="RKS34" s="251"/>
      <c r="RKT34" s="251"/>
      <c r="RKU34" s="251"/>
      <c r="RKV34" s="250"/>
      <c r="RKW34" s="251"/>
      <c r="RKX34" s="251"/>
      <c r="RKY34" s="251"/>
      <c r="RKZ34" s="251"/>
      <c r="RLA34" s="250"/>
      <c r="RLB34" s="251"/>
      <c r="RLC34" s="251"/>
      <c r="RLD34" s="251"/>
      <c r="RLE34" s="251"/>
      <c r="RLF34" s="250"/>
      <c r="RLG34" s="251"/>
      <c r="RLH34" s="251"/>
      <c r="RLI34" s="251"/>
      <c r="RLJ34" s="251"/>
      <c r="RLK34" s="250"/>
      <c r="RLL34" s="251"/>
      <c r="RLM34" s="251"/>
      <c r="RLN34" s="251"/>
      <c r="RLO34" s="251"/>
      <c r="RLP34" s="250"/>
      <c r="RLQ34" s="251"/>
      <c r="RLR34" s="251"/>
      <c r="RLS34" s="251"/>
      <c r="RLT34" s="251"/>
      <c r="RLU34" s="250"/>
      <c r="RLV34" s="251"/>
      <c r="RLW34" s="251"/>
      <c r="RLX34" s="251"/>
      <c r="RLY34" s="251"/>
      <c r="RLZ34" s="250"/>
      <c r="RMA34" s="251"/>
      <c r="RMB34" s="251"/>
      <c r="RMC34" s="251"/>
      <c r="RMD34" s="251"/>
      <c r="RME34" s="250"/>
      <c r="RMF34" s="251"/>
      <c r="RMG34" s="251"/>
      <c r="RMH34" s="251"/>
      <c r="RMI34" s="251"/>
      <c r="RMJ34" s="250"/>
      <c r="RMK34" s="251"/>
      <c r="RML34" s="251"/>
      <c r="RMM34" s="251"/>
      <c r="RMN34" s="251"/>
      <c r="RMO34" s="250"/>
      <c r="RMP34" s="251"/>
      <c r="RMQ34" s="251"/>
      <c r="RMR34" s="251"/>
      <c r="RMS34" s="251"/>
      <c r="RMT34" s="250"/>
      <c r="RMU34" s="251"/>
      <c r="RMV34" s="251"/>
      <c r="RMW34" s="251"/>
      <c r="RMX34" s="251"/>
      <c r="RMY34" s="250"/>
      <c r="RMZ34" s="251"/>
      <c r="RNA34" s="251"/>
      <c r="RNB34" s="251"/>
      <c r="RNC34" s="251"/>
      <c r="RND34" s="250"/>
      <c r="RNE34" s="251"/>
      <c r="RNF34" s="251"/>
      <c r="RNG34" s="251"/>
      <c r="RNH34" s="251"/>
      <c r="RNI34" s="250"/>
      <c r="RNJ34" s="251"/>
      <c r="RNK34" s="251"/>
      <c r="RNL34" s="251"/>
      <c r="RNM34" s="251"/>
      <c r="RNN34" s="250"/>
      <c r="RNO34" s="251"/>
      <c r="RNP34" s="251"/>
      <c r="RNQ34" s="251"/>
      <c r="RNR34" s="251"/>
      <c r="RNS34" s="250"/>
      <c r="RNT34" s="251"/>
      <c r="RNU34" s="251"/>
      <c r="RNV34" s="251"/>
      <c r="RNW34" s="251"/>
      <c r="RNX34" s="250"/>
      <c r="RNY34" s="251"/>
      <c r="RNZ34" s="251"/>
      <c r="ROA34" s="251"/>
      <c r="ROB34" s="251"/>
      <c r="ROC34" s="250"/>
      <c r="ROD34" s="251"/>
      <c r="ROE34" s="251"/>
      <c r="ROF34" s="251"/>
      <c r="ROG34" s="251"/>
      <c r="ROH34" s="250"/>
      <c r="ROI34" s="251"/>
      <c r="ROJ34" s="251"/>
      <c r="ROK34" s="251"/>
      <c r="ROL34" s="251"/>
      <c r="ROM34" s="250"/>
      <c r="RON34" s="251"/>
      <c r="ROO34" s="251"/>
      <c r="ROP34" s="251"/>
      <c r="ROQ34" s="251"/>
      <c r="ROR34" s="250"/>
      <c r="ROS34" s="251"/>
      <c r="ROT34" s="251"/>
      <c r="ROU34" s="251"/>
      <c r="ROV34" s="251"/>
      <c r="ROW34" s="250"/>
      <c r="ROX34" s="251"/>
      <c r="ROY34" s="251"/>
      <c r="ROZ34" s="251"/>
      <c r="RPA34" s="251"/>
      <c r="RPB34" s="250"/>
      <c r="RPC34" s="251"/>
      <c r="RPD34" s="251"/>
      <c r="RPE34" s="251"/>
      <c r="RPF34" s="251"/>
      <c r="RPG34" s="250"/>
      <c r="RPH34" s="251"/>
      <c r="RPI34" s="251"/>
      <c r="RPJ34" s="251"/>
      <c r="RPK34" s="251"/>
      <c r="RPL34" s="250"/>
      <c r="RPM34" s="251"/>
      <c r="RPN34" s="251"/>
      <c r="RPO34" s="251"/>
      <c r="RPP34" s="251"/>
      <c r="RPQ34" s="250"/>
      <c r="RPR34" s="251"/>
      <c r="RPS34" s="251"/>
      <c r="RPT34" s="251"/>
      <c r="RPU34" s="251"/>
      <c r="RPV34" s="250"/>
      <c r="RPW34" s="251"/>
      <c r="RPX34" s="251"/>
      <c r="RPY34" s="251"/>
      <c r="RPZ34" s="251"/>
      <c r="RQA34" s="250"/>
      <c r="RQB34" s="251"/>
      <c r="RQC34" s="251"/>
      <c r="RQD34" s="251"/>
      <c r="RQE34" s="251"/>
      <c r="RQF34" s="250"/>
      <c r="RQG34" s="251"/>
      <c r="RQH34" s="251"/>
      <c r="RQI34" s="251"/>
      <c r="RQJ34" s="251"/>
      <c r="RQK34" s="250"/>
      <c r="RQL34" s="251"/>
      <c r="RQM34" s="251"/>
      <c r="RQN34" s="251"/>
      <c r="RQO34" s="251"/>
      <c r="RQP34" s="250"/>
      <c r="RQQ34" s="251"/>
      <c r="RQR34" s="251"/>
      <c r="RQS34" s="251"/>
      <c r="RQT34" s="251"/>
      <c r="RQU34" s="250"/>
      <c r="RQV34" s="251"/>
      <c r="RQW34" s="251"/>
      <c r="RQX34" s="251"/>
      <c r="RQY34" s="251"/>
      <c r="RQZ34" s="250"/>
      <c r="RRA34" s="251"/>
      <c r="RRB34" s="251"/>
      <c r="RRC34" s="251"/>
      <c r="RRD34" s="251"/>
      <c r="RRE34" s="250"/>
      <c r="RRF34" s="251"/>
      <c r="RRG34" s="251"/>
      <c r="RRH34" s="251"/>
      <c r="RRI34" s="251"/>
      <c r="RRJ34" s="250"/>
      <c r="RRK34" s="251"/>
      <c r="RRL34" s="251"/>
      <c r="RRM34" s="251"/>
      <c r="RRN34" s="251"/>
      <c r="RRO34" s="250"/>
      <c r="RRP34" s="251"/>
      <c r="RRQ34" s="251"/>
      <c r="RRR34" s="251"/>
      <c r="RRS34" s="251"/>
      <c r="RRT34" s="250"/>
      <c r="RRU34" s="251"/>
      <c r="RRV34" s="251"/>
      <c r="RRW34" s="251"/>
      <c r="RRX34" s="251"/>
      <c r="RRY34" s="250"/>
      <c r="RRZ34" s="251"/>
      <c r="RSA34" s="251"/>
      <c r="RSB34" s="251"/>
      <c r="RSC34" s="251"/>
      <c r="RSD34" s="250"/>
      <c r="RSE34" s="251"/>
      <c r="RSF34" s="251"/>
      <c r="RSG34" s="251"/>
      <c r="RSH34" s="251"/>
      <c r="RSI34" s="250"/>
      <c r="RSJ34" s="251"/>
      <c r="RSK34" s="251"/>
      <c r="RSL34" s="251"/>
      <c r="RSM34" s="251"/>
      <c r="RSN34" s="250"/>
      <c r="RSO34" s="251"/>
      <c r="RSP34" s="251"/>
      <c r="RSQ34" s="251"/>
      <c r="RSR34" s="251"/>
      <c r="RSS34" s="250"/>
      <c r="RST34" s="251"/>
      <c r="RSU34" s="251"/>
      <c r="RSV34" s="251"/>
      <c r="RSW34" s="251"/>
      <c r="RSX34" s="250"/>
      <c r="RSY34" s="251"/>
      <c r="RSZ34" s="251"/>
      <c r="RTA34" s="251"/>
      <c r="RTB34" s="251"/>
      <c r="RTC34" s="250"/>
      <c r="RTD34" s="251"/>
      <c r="RTE34" s="251"/>
      <c r="RTF34" s="251"/>
      <c r="RTG34" s="251"/>
      <c r="RTH34" s="250"/>
      <c r="RTI34" s="251"/>
      <c r="RTJ34" s="251"/>
      <c r="RTK34" s="251"/>
      <c r="RTL34" s="251"/>
      <c r="RTM34" s="250"/>
      <c r="RTN34" s="251"/>
      <c r="RTO34" s="251"/>
      <c r="RTP34" s="251"/>
      <c r="RTQ34" s="251"/>
      <c r="RTR34" s="250"/>
      <c r="RTS34" s="251"/>
      <c r="RTT34" s="251"/>
      <c r="RTU34" s="251"/>
      <c r="RTV34" s="251"/>
      <c r="RTW34" s="250"/>
      <c r="RTX34" s="251"/>
      <c r="RTY34" s="251"/>
      <c r="RTZ34" s="251"/>
      <c r="RUA34" s="251"/>
      <c r="RUB34" s="250"/>
      <c r="RUC34" s="251"/>
      <c r="RUD34" s="251"/>
      <c r="RUE34" s="251"/>
      <c r="RUF34" s="251"/>
      <c r="RUG34" s="250"/>
      <c r="RUH34" s="251"/>
      <c r="RUI34" s="251"/>
      <c r="RUJ34" s="251"/>
      <c r="RUK34" s="251"/>
      <c r="RUL34" s="250"/>
      <c r="RUM34" s="251"/>
      <c r="RUN34" s="251"/>
      <c r="RUO34" s="251"/>
      <c r="RUP34" s="251"/>
      <c r="RUQ34" s="250"/>
      <c r="RUR34" s="251"/>
      <c r="RUS34" s="251"/>
      <c r="RUT34" s="251"/>
      <c r="RUU34" s="251"/>
      <c r="RUV34" s="250"/>
      <c r="RUW34" s="251"/>
      <c r="RUX34" s="251"/>
      <c r="RUY34" s="251"/>
      <c r="RUZ34" s="251"/>
      <c r="RVA34" s="250"/>
      <c r="RVB34" s="251"/>
      <c r="RVC34" s="251"/>
      <c r="RVD34" s="251"/>
      <c r="RVE34" s="251"/>
      <c r="RVF34" s="250"/>
      <c r="RVG34" s="251"/>
      <c r="RVH34" s="251"/>
      <c r="RVI34" s="251"/>
      <c r="RVJ34" s="251"/>
      <c r="RVK34" s="250"/>
      <c r="RVL34" s="251"/>
      <c r="RVM34" s="251"/>
      <c r="RVN34" s="251"/>
      <c r="RVO34" s="251"/>
      <c r="RVP34" s="250"/>
      <c r="RVQ34" s="251"/>
      <c r="RVR34" s="251"/>
      <c r="RVS34" s="251"/>
      <c r="RVT34" s="251"/>
      <c r="RVU34" s="250"/>
      <c r="RVV34" s="251"/>
      <c r="RVW34" s="251"/>
      <c r="RVX34" s="251"/>
      <c r="RVY34" s="251"/>
      <c r="RVZ34" s="250"/>
      <c r="RWA34" s="251"/>
      <c r="RWB34" s="251"/>
      <c r="RWC34" s="251"/>
      <c r="RWD34" s="251"/>
      <c r="RWE34" s="250"/>
      <c r="RWF34" s="251"/>
      <c r="RWG34" s="251"/>
      <c r="RWH34" s="251"/>
      <c r="RWI34" s="251"/>
      <c r="RWJ34" s="250"/>
      <c r="RWK34" s="251"/>
      <c r="RWL34" s="251"/>
      <c r="RWM34" s="251"/>
      <c r="RWN34" s="251"/>
      <c r="RWO34" s="250"/>
      <c r="RWP34" s="251"/>
      <c r="RWQ34" s="251"/>
      <c r="RWR34" s="251"/>
      <c r="RWS34" s="251"/>
      <c r="RWT34" s="250"/>
      <c r="RWU34" s="251"/>
      <c r="RWV34" s="251"/>
      <c r="RWW34" s="251"/>
      <c r="RWX34" s="251"/>
      <c r="RWY34" s="250"/>
      <c r="RWZ34" s="251"/>
      <c r="RXA34" s="251"/>
      <c r="RXB34" s="251"/>
      <c r="RXC34" s="251"/>
      <c r="RXD34" s="250"/>
      <c r="RXE34" s="251"/>
      <c r="RXF34" s="251"/>
      <c r="RXG34" s="251"/>
      <c r="RXH34" s="251"/>
      <c r="RXI34" s="250"/>
      <c r="RXJ34" s="251"/>
      <c r="RXK34" s="251"/>
      <c r="RXL34" s="251"/>
      <c r="RXM34" s="251"/>
      <c r="RXN34" s="250"/>
      <c r="RXO34" s="251"/>
      <c r="RXP34" s="251"/>
      <c r="RXQ34" s="251"/>
      <c r="RXR34" s="251"/>
      <c r="RXS34" s="250"/>
      <c r="RXT34" s="251"/>
      <c r="RXU34" s="251"/>
      <c r="RXV34" s="251"/>
      <c r="RXW34" s="251"/>
      <c r="RXX34" s="250"/>
      <c r="RXY34" s="251"/>
      <c r="RXZ34" s="251"/>
      <c r="RYA34" s="251"/>
      <c r="RYB34" s="251"/>
      <c r="RYC34" s="250"/>
      <c r="RYD34" s="251"/>
      <c r="RYE34" s="251"/>
      <c r="RYF34" s="251"/>
      <c r="RYG34" s="251"/>
      <c r="RYH34" s="250"/>
      <c r="RYI34" s="251"/>
      <c r="RYJ34" s="251"/>
      <c r="RYK34" s="251"/>
      <c r="RYL34" s="251"/>
      <c r="RYM34" s="250"/>
      <c r="RYN34" s="251"/>
      <c r="RYO34" s="251"/>
      <c r="RYP34" s="251"/>
      <c r="RYQ34" s="251"/>
      <c r="RYR34" s="250"/>
      <c r="RYS34" s="251"/>
      <c r="RYT34" s="251"/>
      <c r="RYU34" s="251"/>
      <c r="RYV34" s="251"/>
      <c r="RYW34" s="250"/>
      <c r="RYX34" s="251"/>
      <c r="RYY34" s="251"/>
      <c r="RYZ34" s="251"/>
      <c r="RZA34" s="251"/>
      <c r="RZB34" s="250"/>
      <c r="RZC34" s="251"/>
      <c r="RZD34" s="251"/>
      <c r="RZE34" s="251"/>
      <c r="RZF34" s="251"/>
      <c r="RZG34" s="250"/>
      <c r="RZH34" s="251"/>
      <c r="RZI34" s="251"/>
      <c r="RZJ34" s="251"/>
      <c r="RZK34" s="251"/>
      <c r="RZL34" s="250"/>
      <c r="RZM34" s="251"/>
      <c r="RZN34" s="251"/>
      <c r="RZO34" s="251"/>
      <c r="RZP34" s="251"/>
      <c r="RZQ34" s="250"/>
      <c r="RZR34" s="251"/>
      <c r="RZS34" s="251"/>
      <c r="RZT34" s="251"/>
      <c r="RZU34" s="251"/>
      <c r="RZV34" s="250"/>
      <c r="RZW34" s="251"/>
      <c r="RZX34" s="251"/>
      <c r="RZY34" s="251"/>
      <c r="RZZ34" s="251"/>
      <c r="SAA34" s="250"/>
      <c r="SAB34" s="251"/>
      <c r="SAC34" s="251"/>
      <c r="SAD34" s="251"/>
      <c r="SAE34" s="251"/>
      <c r="SAF34" s="250"/>
      <c r="SAG34" s="251"/>
      <c r="SAH34" s="251"/>
      <c r="SAI34" s="251"/>
      <c r="SAJ34" s="251"/>
      <c r="SAK34" s="250"/>
      <c r="SAL34" s="251"/>
      <c r="SAM34" s="251"/>
      <c r="SAN34" s="251"/>
      <c r="SAO34" s="251"/>
      <c r="SAP34" s="250"/>
      <c r="SAQ34" s="251"/>
      <c r="SAR34" s="251"/>
      <c r="SAS34" s="251"/>
      <c r="SAT34" s="251"/>
      <c r="SAU34" s="250"/>
      <c r="SAV34" s="251"/>
      <c r="SAW34" s="251"/>
      <c r="SAX34" s="251"/>
      <c r="SAY34" s="251"/>
      <c r="SAZ34" s="250"/>
      <c r="SBA34" s="251"/>
      <c r="SBB34" s="251"/>
      <c r="SBC34" s="251"/>
      <c r="SBD34" s="251"/>
      <c r="SBE34" s="250"/>
      <c r="SBF34" s="251"/>
      <c r="SBG34" s="251"/>
      <c r="SBH34" s="251"/>
      <c r="SBI34" s="251"/>
      <c r="SBJ34" s="250"/>
      <c r="SBK34" s="251"/>
      <c r="SBL34" s="251"/>
      <c r="SBM34" s="251"/>
      <c r="SBN34" s="251"/>
      <c r="SBO34" s="250"/>
      <c r="SBP34" s="251"/>
      <c r="SBQ34" s="251"/>
      <c r="SBR34" s="251"/>
      <c r="SBS34" s="251"/>
      <c r="SBT34" s="250"/>
      <c r="SBU34" s="251"/>
      <c r="SBV34" s="251"/>
      <c r="SBW34" s="251"/>
      <c r="SBX34" s="251"/>
      <c r="SBY34" s="250"/>
      <c r="SBZ34" s="251"/>
      <c r="SCA34" s="251"/>
      <c r="SCB34" s="251"/>
      <c r="SCC34" s="251"/>
      <c r="SCD34" s="250"/>
      <c r="SCE34" s="251"/>
      <c r="SCF34" s="251"/>
      <c r="SCG34" s="251"/>
      <c r="SCH34" s="251"/>
      <c r="SCI34" s="250"/>
      <c r="SCJ34" s="251"/>
      <c r="SCK34" s="251"/>
      <c r="SCL34" s="251"/>
      <c r="SCM34" s="251"/>
      <c r="SCN34" s="250"/>
      <c r="SCO34" s="251"/>
      <c r="SCP34" s="251"/>
      <c r="SCQ34" s="251"/>
      <c r="SCR34" s="251"/>
      <c r="SCS34" s="250"/>
      <c r="SCT34" s="251"/>
      <c r="SCU34" s="251"/>
      <c r="SCV34" s="251"/>
      <c r="SCW34" s="251"/>
      <c r="SCX34" s="250"/>
      <c r="SCY34" s="251"/>
      <c r="SCZ34" s="251"/>
      <c r="SDA34" s="251"/>
      <c r="SDB34" s="251"/>
      <c r="SDC34" s="250"/>
      <c r="SDD34" s="251"/>
      <c r="SDE34" s="251"/>
      <c r="SDF34" s="251"/>
      <c r="SDG34" s="251"/>
      <c r="SDH34" s="250"/>
      <c r="SDI34" s="251"/>
      <c r="SDJ34" s="251"/>
      <c r="SDK34" s="251"/>
      <c r="SDL34" s="251"/>
      <c r="SDM34" s="250"/>
      <c r="SDN34" s="251"/>
      <c r="SDO34" s="251"/>
      <c r="SDP34" s="251"/>
      <c r="SDQ34" s="251"/>
      <c r="SDR34" s="250"/>
      <c r="SDS34" s="251"/>
      <c r="SDT34" s="251"/>
      <c r="SDU34" s="251"/>
      <c r="SDV34" s="251"/>
      <c r="SDW34" s="250"/>
      <c r="SDX34" s="251"/>
      <c r="SDY34" s="251"/>
      <c r="SDZ34" s="251"/>
      <c r="SEA34" s="251"/>
      <c r="SEB34" s="250"/>
      <c r="SEC34" s="251"/>
      <c r="SED34" s="251"/>
      <c r="SEE34" s="251"/>
      <c r="SEF34" s="251"/>
      <c r="SEG34" s="250"/>
      <c r="SEH34" s="251"/>
      <c r="SEI34" s="251"/>
      <c r="SEJ34" s="251"/>
      <c r="SEK34" s="251"/>
      <c r="SEL34" s="250"/>
      <c r="SEM34" s="251"/>
      <c r="SEN34" s="251"/>
      <c r="SEO34" s="251"/>
      <c r="SEP34" s="251"/>
      <c r="SEQ34" s="250"/>
      <c r="SER34" s="251"/>
      <c r="SES34" s="251"/>
      <c r="SET34" s="251"/>
      <c r="SEU34" s="251"/>
      <c r="SEV34" s="250"/>
      <c r="SEW34" s="251"/>
      <c r="SEX34" s="251"/>
      <c r="SEY34" s="251"/>
      <c r="SEZ34" s="251"/>
      <c r="SFA34" s="250"/>
      <c r="SFB34" s="251"/>
      <c r="SFC34" s="251"/>
      <c r="SFD34" s="251"/>
      <c r="SFE34" s="251"/>
      <c r="SFF34" s="250"/>
      <c r="SFG34" s="251"/>
      <c r="SFH34" s="251"/>
      <c r="SFI34" s="251"/>
      <c r="SFJ34" s="251"/>
      <c r="SFK34" s="250"/>
      <c r="SFL34" s="251"/>
      <c r="SFM34" s="251"/>
      <c r="SFN34" s="251"/>
      <c r="SFO34" s="251"/>
      <c r="SFP34" s="250"/>
      <c r="SFQ34" s="251"/>
      <c r="SFR34" s="251"/>
      <c r="SFS34" s="251"/>
      <c r="SFT34" s="251"/>
      <c r="SFU34" s="250"/>
      <c r="SFV34" s="251"/>
      <c r="SFW34" s="251"/>
      <c r="SFX34" s="251"/>
      <c r="SFY34" s="251"/>
      <c r="SFZ34" s="250"/>
      <c r="SGA34" s="251"/>
      <c r="SGB34" s="251"/>
      <c r="SGC34" s="251"/>
      <c r="SGD34" s="251"/>
      <c r="SGE34" s="250"/>
      <c r="SGF34" s="251"/>
      <c r="SGG34" s="251"/>
      <c r="SGH34" s="251"/>
      <c r="SGI34" s="251"/>
      <c r="SGJ34" s="250"/>
      <c r="SGK34" s="251"/>
      <c r="SGL34" s="251"/>
      <c r="SGM34" s="251"/>
      <c r="SGN34" s="251"/>
      <c r="SGO34" s="250"/>
      <c r="SGP34" s="251"/>
      <c r="SGQ34" s="251"/>
      <c r="SGR34" s="251"/>
      <c r="SGS34" s="251"/>
      <c r="SGT34" s="250"/>
      <c r="SGU34" s="251"/>
      <c r="SGV34" s="251"/>
      <c r="SGW34" s="251"/>
      <c r="SGX34" s="251"/>
      <c r="SGY34" s="250"/>
      <c r="SGZ34" s="251"/>
      <c r="SHA34" s="251"/>
      <c r="SHB34" s="251"/>
      <c r="SHC34" s="251"/>
      <c r="SHD34" s="250"/>
      <c r="SHE34" s="251"/>
      <c r="SHF34" s="251"/>
      <c r="SHG34" s="251"/>
      <c r="SHH34" s="251"/>
      <c r="SHI34" s="250"/>
      <c r="SHJ34" s="251"/>
      <c r="SHK34" s="251"/>
      <c r="SHL34" s="251"/>
      <c r="SHM34" s="251"/>
      <c r="SHN34" s="250"/>
      <c r="SHO34" s="251"/>
      <c r="SHP34" s="251"/>
      <c r="SHQ34" s="251"/>
      <c r="SHR34" s="251"/>
      <c r="SHS34" s="250"/>
      <c r="SHT34" s="251"/>
      <c r="SHU34" s="251"/>
      <c r="SHV34" s="251"/>
      <c r="SHW34" s="251"/>
      <c r="SHX34" s="250"/>
      <c r="SHY34" s="251"/>
      <c r="SHZ34" s="251"/>
      <c r="SIA34" s="251"/>
      <c r="SIB34" s="251"/>
      <c r="SIC34" s="250"/>
      <c r="SID34" s="251"/>
      <c r="SIE34" s="251"/>
      <c r="SIF34" s="251"/>
      <c r="SIG34" s="251"/>
      <c r="SIH34" s="250"/>
      <c r="SII34" s="251"/>
      <c r="SIJ34" s="251"/>
      <c r="SIK34" s="251"/>
      <c r="SIL34" s="251"/>
      <c r="SIM34" s="250"/>
      <c r="SIN34" s="251"/>
      <c r="SIO34" s="251"/>
      <c r="SIP34" s="251"/>
      <c r="SIQ34" s="251"/>
      <c r="SIR34" s="250"/>
      <c r="SIS34" s="251"/>
      <c r="SIT34" s="251"/>
      <c r="SIU34" s="251"/>
      <c r="SIV34" s="251"/>
      <c r="SIW34" s="250"/>
      <c r="SIX34" s="251"/>
      <c r="SIY34" s="251"/>
      <c r="SIZ34" s="251"/>
      <c r="SJA34" s="251"/>
      <c r="SJB34" s="250"/>
      <c r="SJC34" s="251"/>
      <c r="SJD34" s="251"/>
      <c r="SJE34" s="251"/>
      <c r="SJF34" s="251"/>
      <c r="SJG34" s="250"/>
      <c r="SJH34" s="251"/>
      <c r="SJI34" s="251"/>
      <c r="SJJ34" s="251"/>
      <c r="SJK34" s="251"/>
      <c r="SJL34" s="250"/>
      <c r="SJM34" s="251"/>
      <c r="SJN34" s="251"/>
      <c r="SJO34" s="251"/>
      <c r="SJP34" s="251"/>
      <c r="SJQ34" s="250"/>
      <c r="SJR34" s="251"/>
      <c r="SJS34" s="251"/>
      <c r="SJT34" s="251"/>
      <c r="SJU34" s="251"/>
      <c r="SJV34" s="250"/>
      <c r="SJW34" s="251"/>
      <c r="SJX34" s="251"/>
      <c r="SJY34" s="251"/>
      <c r="SJZ34" s="251"/>
      <c r="SKA34" s="250"/>
      <c r="SKB34" s="251"/>
      <c r="SKC34" s="251"/>
      <c r="SKD34" s="251"/>
      <c r="SKE34" s="251"/>
      <c r="SKF34" s="250"/>
      <c r="SKG34" s="251"/>
      <c r="SKH34" s="251"/>
      <c r="SKI34" s="251"/>
      <c r="SKJ34" s="251"/>
      <c r="SKK34" s="250"/>
      <c r="SKL34" s="251"/>
      <c r="SKM34" s="251"/>
      <c r="SKN34" s="251"/>
      <c r="SKO34" s="251"/>
      <c r="SKP34" s="250"/>
      <c r="SKQ34" s="251"/>
      <c r="SKR34" s="251"/>
      <c r="SKS34" s="251"/>
      <c r="SKT34" s="251"/>
      <c r="SKU34" s="250"/>
      <c r="SKV34" s="251"/>
      <c r="SKW34" s="251"/>
      <c r="SKX34" s="251"/>
      <c r="SKY34" s="251"/>
      <c r="SKZ34" s="250"/>
      <c r="SLA34" s="251"/>
      <c r="SLB34" s="251"/>
      <c r="SLC34" s="251"/>
      <c r="SLD34" s="251"/>
      <c r="SLE34" s="250"/>
      <c r="SLF34" s="251"/>
      <c r="SLG34" s="251"/>
      <c r="SLH34" s="251"/>
      <c r="SLI34" s="251"/>
      <c r="SLJ34" s="250"/>
      <c r="SLK34" s="251"/>
      <c r="SLL34" s="251"/>
      <c r="SLM34" s="251"/>
      <c r="SLN34" s="251"/>
      <c r="SLO34" s="250"/>
      <c r="SLP34" s="251"/>
      <c r="SLQ34" s="251"/>
      <c r="SLR34" s="251"/>
      <c r="SLS34" s="251"/>
      <c r="SLT34" s="250"/>
      <c r="SLU34" s="251"/>
      <c r="SLV34" s="251"/>
      <c r="SLW34" s="251"/>
      <c r="SLX34" s="251"/>
      <c r="SLY34" s="250"/>
      <c r="SLZ34" s="251"/>
      <c r="SMA34" s="251"/>
      <c r="SMB34" s="251"/>
      <c r="SMC34" s="251"/>
      <c r="SMD34" s="250"/>
      <c r="SME34" s="251"/>
      <c r="SMF34" s="251"/>
      <c r="SMG34" s="251"/>
      <c r="SMH34" s="251"/>
      <c r="SMI34" s="250"/>
      <c r="SMJ34" s="251"/>
      <c r="SMK34" s="251"/>
      <c r="SML34" s="251"/>
      <c r="SMM34" s="251"/>
      <c r="SMN34" s="250"/>
      <c r="SMO34" s="251"/>
      <c r="SMP34" s="251"/>
      <c r="SMQ34" s="251"/>
      <c r="SMR34" s="251"/>
      <c r="SMS34" s="250"/>
      <c r="SMT34" s="251"/>
      <c r="SMU34" s="251"/>
      <c r="SMV34" s="251"/>
      <c r="SMW34" s="251"/>
      <c r="SMX34" s="250"/>
      <c r="SMY34" s="251"/>
      <c r="SMZ34" s="251"/>
      <c r="SNA34" s="251"/>
      <c r="SNB34" s="251"/>
      <c r="SNC34" s="250"/>
      <c r="SND34" s="251"/>
      <c r="SNE34" s="251"/>
      <c r="SNF34" s="251"/>
      <c r="SNG34" s="251"/>
      <c r="SNH34" s="250"/>
      <c r="SNI34" s="251"/>
      <c r="SNJ34" s="251"/>
      <c r="SNK34" s="251"/>
      <c r="SNL34" s="251"/>
      <c r="SNM34" s="250"/>
      <c r="SNN34" s="251"/>
      <c r="SNO34" s="251"/>
      <c r="SNP34" s="251"/>
      <c r="SNQ34" s="251"/>
      <c r="SNR34" s="250"/>
      <c r="SNS34" s="251"/>
      <c r="SNT34" s="251"/>
      <c r="SNU34" s="251"/>
      <c r="SNV34" s="251"/>
      <c r="SNW34" s="250"/>
      <c r="SNX34" s="251"/>
      <c r="SNY34" s="251"/>
      <c r="SNZ34" s="251"/>
      <c r="SOA34" s="251"/>
      <c r="SOB34" s="250"/>
      <c r="SOC34" s="251"/>
      <c r="SOD34" s="251"/>
      <c r="SOE34" s="251"/>
      <c r="SOF34" s="251"/>
      <c r="SOG34" s="250"/>
      <c r="SOH34" s="251"/>
      <c r="SOI34" s="251"/>
      <c r="SOJ34" s="251"/>
      <c r="SOK34" s="251"/>
      <c r="SOL34" s="250"/>
      <c r="SOM34" s="251"/>
      <c r="SON34" s="251"/>
      <c r="SOO34" s="251"/>
      <c r="SOP34" s="251"/>
      <c r="SOQ34" s="250"/>
      <c r="SOR34" s="251"/>
      <c r="SOS34" s="251"/>
      <c r="SOT34" s="251"/>
      <c r="SOU34" s="251"/>
      <c r="SOV34" s="250"/>
      <c r="SOW34" s="251"/>
      <c r="SOX34" s="251"/>
      <c r="SOY34" s="251"/>
      <c r="SOZ34" s="251"/>
      <c r="SPA34" s="250"/>
      <c r="SPB34" s="251"/>
      <c r="SPC34" s="251"/>
      <c r="SPD34" s="251"/>
      <c r="SPE34" s="251"/>
      <c r="SPF34" s="250"/>
      <c r="SPG34" s="251"/>
      <c r="SPH34" s="251"/>
      <c r="SPI34" s="251"/>
      <c r="SPJ34" s="251"/>
      <c r="SPK34" s="250"/>
      <c r="SPL34" s="251"/>
      <c r="SPM34" s="251"/>
      <c r="SPN34" s="251"/>
      <c r="SPO34" s="251"/>
      <c r="SPP34" s="250"/>
      <c r="SPQ34" s="251"/>
      <c r="SPR34" s="251"/>
      <c r="SPS34" s="251"/>
      <c r="SPT34" s="251"/>
      <c r="SPU34" s="250"/>
      <c r="SPV34" s="251"/>
      <c r="SPW34" s="251"/>
      <c r="SPX34" s="251"/>
      <c r="SPY34" s="251"/>
      <c r="SPZ34" s="250"/>
      <c r="SQA34" s="251"/>
      <c r="SQB34" s="251"/>
      <c r="SQC34" s="251"/>
      <c r="SQD34" s="251"/>
      <c r="SQE34" s="250"/>
      <c r="SQF34" s="251"/>
      <c r="SQG34" s="251"/>
      <c r="SQH34" s="251"/>
      <c r="SQI34" s="251"/>
      <c r="SQJ34" s="250"/>
      <c r="SQK34" s="251"/>
      <c r="SQL34" s="251"/>
      <c r="SQM34" s="251"/>
      <c r="SQN34" s="251"/>
      <c r="SQO34" s="250"/>
      <c r="SQP34" s="251"/>
      <c r="SQQ34" s="251"/>
      <c r="SQR34" s="251"/>
      <c r="SQS34" s="251"/>
      <c r="SQT34" s="250"/>
      <c r="SQU34" s="251"/>
      <c r="SQV34" s="251"/>
      <c r="SQW34" s="251"/>
      <c r="SQX34" s="251"/>
      <c r="SQY34" s="250"/>
      <c r="SQZ34" s="251"/>
      <c r="SRA34" s="251"/>
      <c r="SRB34" s="251"/>
      <c r="SRC34" s="251"/>
      <c r="SRD34" s="250"/>
      <c r="SRE34" s="251"/>
      <c r="SRF34" s="251"/>
      <c r="SRG34" s="251"/>
      <c r="SRH34" s="251"/>
      <c r="SRI34" s="250"/>
      <c r="SRJ34" s="251"/>
      <c r="SRK34" s="251"/>
      <c r="SRL34" s="251"/>
      <c r="SRM34" s="251"/>
      <c r="SRN34" s="250"/>
      <c r="SRO34" s="251"/>
      <c r="SRP34" s="251"/>
      <c r="SRQ34" s="251"/>
      <c r="SRR34" s="251"/>
      <c r="SRS34" s="250"/>
      <c r="SRT34" s="251"/>
      <c r="SRU34" s="251"/>
      <c r="SRV34" s="251"/>
      <c r="SRW34" s="251"/>
      <c r="SRX34" s="250"/>
      <c r="SRY34" s="251"/>
      <c r="SRZ34" s="251"/>
      <c r="SSA34" s="251"/>
      <c r="SSB34" s="251"/>
      <c r="SSC34" s="250"/>
      <c r="SSD34" s="251"/>
      <c r="SSE34" s="251"/>
      <c r="SSF34" s="251"/>
      <c r="SSG34" s="251"/>
      <c r="SSH34" s="250"/>
      <c r="SSI34" s="251"/>
      <c r="SSJ34" s="251"/>
      <c r="SSK34" s="251"/>
      <c r="SSL34" s="251"/>
      <c r="SSM34" s="250"/>
      <c r="SSN34" s="251"/>
      <c r="SSO34" s="251"/>
      <c r="SSP34" s="251"/>
      <c r="SSQ34" s="251"/>
      <c r="SSR34" s="250"/>
      <c r="SSS34" s="251"/>
      <c r="SST34" s="251"/>
      <c r="SSU34" s="251"/>
      <c r="SSV34" s="251"/>
      <c r="SSW34" s="250"/>
      <c r="SSX34" s="251"/>
      <c r="SSY34" s="251"/>
      <c r="SSZ34" s="251"/>
      <c r="STA34" s="251"/>
      <c r="STB34" s="250"/>
      <c r="STC34" s="251"/>
      <c r="STD34" s="251"/>
      <c r="STE34" s="251"/>
      <c r="STF34" s="251"/>
      <c r="STG34" s="250"/>
      <c r="STH34" s="251"/>
      <c r="STI34" s="251"/>
      <c r="STJ34" s="251"/>
      <c r="STK34" s="251"/>
      <c r="STL34" s="250"/>
      <c r="STM34" s="251"/>
      <c r="STN34" s="251"/>
      <c r="STO34" s="251"/>
      <c r="STP34" s="251"/>
      <c r="STQ34" s="250"/>
      <c r="STR34" s="251"/>
      <c r="STS34" s="251"/>
      <c r="STT34" s="251"/>
      <c r="STU34" s="251"/>
      <c r="STV34" s="250"/>
      <c r="STW34" s="251"/>
      <c r="STX34" s="251"/>
      <c r="STY34" s="251"/>
      <c r="STZ34" s="251"/>
      <c r="SUA34" s="250"/>
      <c r="SUB34" s="251"/>
      <c r="SUC34" s="251"/>
      <c r="SUD34" s="251"/>
      <c r="SUE34" s="251"/>
      <c r="SUF34" s="250"/>
      <c r="SUG34" s="251"/>
      <c r="SUH34" s="251"/>
      <c r="SUI34" s="251"/>
      <c r="SUJ34" s="251"/>
      <c r="SUK34" s="250"/>
      <c r="SUL34" s="251"/>
      <c r="SUM34" s="251"/>
      <c r="SUN34" s="251"/>
      <c r="SUO34" s="251"/>
      <c r="SUP34" s="250"/>
      <c r="SUQ34" s="251"/>
      <c r="SUR34" s="251"/>
      <c r="SUS34" s="251"/>
      <c r="SUT34" s="251"/>
      <c r="SUU34" s="250"/>
      <c r="SUV34" s="251"/>
      <c r="SUW34" s="251"/>
      <c r="SUX34" s="251"/>
      <c r="SUY34" s="251"/>
      <c r="SUZ34" s="250"/>
      <c r="SVA34" s="251"/>
      <c r="SVB34" s="251"/>
      <c r="SVC34" s="251"/>
      <c r="SVD34" s="251"/>
      <c r="SVE34" s="250"/>
      <c r="SVF34" s="251"/>
      <c r="SVG34" s="251"/>
      <c r="SVH34" s="251"/>
      <c r="SVI34" s="251"/>
      <c r="SVJ34" s="250"/>
      <c r="SVK34" s="251"/>
      <c r="SVL34" s="251"/>
      <c r="SVM34" s="251"/>
      <c r="SVN34" s="251"/>
      <c r="SVO34" s="250"/>
      <c r="SVP34" s="251"/>
      <c r="SVQ34" s="251"/>
      <c r="SVR34" s="251"/>
      <c r="SVS34" s="251"/>
      <c r="SVT34" s="250"/>
      <c r="SVU34" s="251"/>
      <c r="SVV34" s="251"/>
      <c r="SVW34" s="251"/>
      <c r="SVX34" s="251"/>
      <c r="SVY34" s="250"/>
      <c r="SVZ34" s="251"/>
      <c r="SWA34" s="251"/>
      <c r="SWB34" s="251"/>
      <c r="SWC34" s="251"/>
      <c r="SWD34" s="250"/>
      <c r="SWE34" s="251"/>
      <c r="SWF34" s="251"/>
      <c r="SWG34" s="251"/>
      <c r="SWH34" s="251"/>
      <c r="SWI34" s="250"/>
      <c r="SWJ34" s="251"/>
      <c r="SWK34" s="251"/>
      <c r="SWL34" s="251"/>
      <c r="SWM34" s="251"/>
      <c r="SWN34" s="250"/>
      <c r="SWO34" s="251"/>
      <c r="SWP34" s="251"/>
      <c r="SWQ34" s="251"/>
      <c r="SWR34" s="251"/>
      <c r="SWS34" s="250"/>
      <c r="SWT34" s="251"/>
      <c r="SWU34" s="251"/>
      <c r="SWV34" s="251"/>
      <c r="SWW34" s="251"/>
      <c r="SWX34" s="250"/>
      <c r="SWY34" s="251"/>
      <c r="SWZ34" s="251"/>
      <c r="SXA34" s="251"/>
      <c r="SXB34" s="251"/>
      <c r="SXC34" s="250"/>
      <c r="SXD34" s="251"/>
      <c r="SXE34" s="251"/>
      <c r="SXF34" s="251"/>
      <c r="SXG34" s="251"/>
      <c r="SXH34" s="250"/>
      <c r="SXI34" s="251"/>
      <c r="SXJ34" s="251"/>
      <c r="SXK34" s="251"/>
      <c r="SXL34" s="251"/>
      <c r="SXM34" s="250"/>
      <c r="SXN34" s="251"/>
      <c r="SXO34" s="251"/>
      <c r="SXP34" s="251"/>
      <c r="SXQ34" s="251"/>
      <c r="SXR34" s="250"/>
      <c r="SXS34" s="251"/>
      <c r="SXT34" s="251"/>
      <c r="SXU34" s="251"/>
      <c r="SXV34" s="251"/>
      <c r="SXW34" s="250"/>
      <c r="SXX34" s="251"/>
      <c r="SXY34" s="251"/>
      <c r="SXZ34" s="251"/>
      <c r="SYA34" s="251"/>
      <c r="SYB34" s="250"/>
      <c r="SYC34" s="251"/>
      <c r="SYD34" s="251"/>
      <c r="SYE34" s="251"/>
      <c r="SYF34" s="251"/>
      <c r="SYG34" s="250"/>
      <c r="SYH34" s="251"/>
      <c r="SYI34" s="251"/>
      <c r="SYJ34" s="251"/>
      <c r="SYK34" s="251"/>
      <c r="SYL34" s="250"/>
      <c r="SYM34" s="251"/>
      <c r="SYN34" s="251"/>
      <c r="SYO34" s="251"/>
      <c r="SYP34" s="251"/>
      <c r="SYQ34" s="250"/>
      <c r="SYR34" s="251"/>
      <c r="SYS34" s="251"/>
      <c r="SYT34" s="251"/>
      <c r="SYU34" s="251"/>
      <c r="SYV34" s="250"/>
      <c r="SYW34" s="251"/>
      <c r="SYX34" s="251"/>
      <c r="SYY34" s="251"/>
      <c r="SYZ34" s="251"/>
      <c r="SZA34" s="250"/>
      <c r="SZB34" s="251"/>
      <c r="SZC34" s="251"/>
      <c r="SZD34" s="251"/>
      <c r="SZE34" s="251"/>
      <c r="SZF34" s="250"/>
      <c r="SZG34" s="251"/>
      <c r="SZH34" s="251"/>
      <c r="SZI34" s="251"/>
      <c r="SZJ34" s="251"/>
      <c r="SZK34" s="250"/>
      <c r="SZL34" s="251"/>
      <c r="SZM34" s="251"/>
      <c r="SZN34" s="251"/>
      <c r="SZO34" s="251"/>
      <c r="SZP34" s="250"/>
      <c r="SZQ34" s="251"/>
      <c r="SZR34" s="251"/>
      <c r="SZS34" s="251"/>
      <c r="SZT34" s="251"/>
      <c r="SZU34" s="250"/>
      <c r="SZV34" s="251"/>
      <c r="SZW34" s="251"/>
      <c r="SZX34" s="251"/>
      <c r="SZY34" s="251"/>
      <c r="SZZ34" s="250"/>
      <c r="TAA34" s="251"/>
      <c r="TAB34" s="251"/>
      <c r="TAC34" s="251"/>
      <c r="TAD34" s="251"/>
      <c r="TAE34" s="250"/>
      <c r="TAF34" s="251"/>
      <c r="TAG34" s="251"/>
      <c r="TAH34" s="251"/>
      <c r="TAI34" s="251"/>
      <c r="TAJ34" s="250"/>
      <c r="TAK34" s="251"/>
      <c r="TAL34" s="251"/>
      <c r="TAM34" s="251"/>
      <c r="TAN34" s="251"/>
      <c r="TAO34" s="250"/>
      <c r="TAP34" s="251"/>
      <c r="TAQ34" s="251"/>
      <c r="TAR34" s="251"/>
      <c r="TAS34" s="251"/>
      <c r="TAT34" s="250"/>
      <c r="TAU34" s="251"/>
      <c r="TAV34" s="251"/>
      <c r="TAW34" s="251"/>
      <c r="TAX34" s="251"/>
      <c r="TAY34" s="250"/>
      <c r="TAZ34" s="251"/>
      <c r="TBA34" s="251"/>
      <c r="TBB34" s="251"/>
      <c r="TBC34" s="251"/>
      <c r="TBD34" s="250"/>
      <c r="TBE34" s="251"/>
      <c r="TBF34" s="251"/>
      <c r="TBG34" s="251"/>
      <c r="TBH34" s="251"/>
      <c r="TBI34" s="250"/>
      <c r="TBJ34" s="251"/>
      <c r="TBK34" s="251"/>
      <c r="TBL34" s="251"/>
      <c r="TBM34" s="251"/>
      <c r="TBN34" s="250"/>
      <c r="TBO34" s="251"/>
      <c r="TBP34" s="251"/>
      <c r="TBQ34" s="251"/>
      <c r="TBR34" s="251"/>
      <c r="TBS34" s="250"/>
      <c r="TBT34" s="251"/>
      <c r="TBU34" s="251"/>
      <c r="TBV34" s="251"/>
      <c r="TBW34" s="251"/>
      <c r="TBX34" s="250"/>
      <c r="TBY34" s="251"/>
      <c r="TBZ34" s="251"/>
      <c r="TCA34" s="251"/>
      <c r="TCB34" s="251"/>
      <c r="TCC34" s="250"/>
      <c r="TCD34" s="251"/>
      <c r="TCE34" s="251"/>
      <c r="TCF34" s="251"/>
      <c r="TCG34" s="251"/>
      <c r="TCH34" s="250"/>
      <c r="TCI34" s="251"/>
      <c r="TCJ34" s="251"/>
      <c r="TCK34" s="251"/>
      <c r="TCL34" s="251"/>
      <c r="TCM34" s="250"/>
      <c r="TCN34" s="251"/>
      <c r="TCO34" s="251"/>
      <c r="TCP34" s="251"/>
      <c r="TCQ34" s="251"/>
      <c r="TCR34" s="250"/>
      <c r="TCS34" s="251"/>
      <c r="TCT34" s="251"/>
      <c r="TCU34" s="251"/>
      <c r="TCV34" s="251"/>
      <c r="TCW34" s="250"/>
      <c r="TCX34" s="251"/>
      <c r="TCY34" s="251"/>
      <c r="TCZ34" s="251"/>
      <c r="TDA34" s="251"/>
      <c r="TDB34" s="250"/>
      <c r="TDC34" s="251"/>
      <c r="TDD34" s="251"/>
      <c r="TDE34" s="251"/>
      <c r="TDF34" s="251"/>
      <c r="TDG34" s="250"/>
      <c r="TDH34" s="251"/>
      <c r="TDI34" s="251"/>
      <c r="TDJ34" s="251"/>
      <c r="TDK34" s="251"/>
      <c r="TDL34" s="250"/>
      <c r="TDM34" s="251"/>
      <c r="TDN34" s="251"/>
      <c r="TDO34" s="251"/>
      <c r="TDP34" s="251"/>
      <c r="TDQ34" s="250"/>
      <c r="TDR34" s="251"/>
      <c r="TDS34" s="251"/>
      <c r="TDT34" s="251"/>
      <c r="TDU34" s="251"/>
      <c r="TDV34" s="250"/>
      <c r="TDW34" s="251"/>
      <c r="TDX34" s="251"/>
      <c r="TDY34" s="251"/>
      <c r="TDZ34" s="251"/>
      <c r="TEA34" s="250"/>
      <c r="TEB34" s="251"/>
      <c r="TEC34" s="251"/>
      <c r="TED34" s="251"/>
      <c r="TEE34" s="251"/>
      <c r="TEF34" s="250"/>
      <c r="TEG34" s="251"/>
      <c r="TEH34" s="251"/>
      <c r="TEI34" s="251"/>
      <c r="TEJ34" s="251"/>
      <c r="TEK34" s="250"/>
      <c r="TEL34" s="251"/>
      <c r="TEM34" s="251"/>
      <c r="TEN34" s="251"/>
      <c r="TEO34" s="251"/>
      <c r="TEP34" s="250"/>
      <c r="TEQ34" s="251"/>
      <c r="TER34" s="251"/>
      <c r="TES34" s="251"/>
      <c r="TET34" s="251"/>
      <c r="TEU34" s="250"/>
      <c r="TEV34" s="251"/>
      <c r="TEW34" s="251"/>
      <c r="TEX34" s="251"/>
      <c r="TEY34" s="251"/>
      <c r="TEZ34" s="250"/>
      <c r="TFA34" s="251"/>
      <c r="TFB34" s="251"/>
      <c r="TFC34" s="251"/>
      <c r="TFD34" s="251"/>
      <c r="TFE34" s="250"/>
      <c r="TFF34" s="251"/>
      <c r="TFG34" s="251"/>
      <c r="TFH34" s="251"/>
      <c r="TFI34" s="251"/>
      <c r="TFJ34" s="250"/>
      <c r="TFK34" s="251"/>
      <c r="TFL34" s="251"/>
      <c r="TFM34" s="251"/>
      <c r="TFN34" s="251"/>
      <c r="TFO34" s="250"/>
      <c r="TFP34" s="251"/>
      <c r="TFQ34" s="251"/>
      <c r="TFR34" s="251"/>
      <c r="TFS34" s="251"/>
      <c r="TFT34" s="250"/>
      <c r="TFU34" s="251"/>
      <c r="TFV34" s="251"/>
      <c r="TFW34" s="251"/>
      <c r="TFX34" s="251"/>
      <c r="TFY34" s="250"/>
      <c r="TFZ34" s="251"/>
      <c r="TGA34" s="251"/>
      <c r="TGB34" s="251"/>
      <c r="TGC34" s="251"/>
      <c r="TGD34" s="250"/>
      <c r="TGE34" s="251"/>
      <c r="TGF34" s="251"/>
      <c r="TGG34" s="251"/>
      <c r="TGH34" s="251"/>
      <c r="TGI34" s="250"/>
      <c r="TGJ34" s="251"/>
      <c r="TGK34" s="251"/>
      <c r="TGL34" s="251"/>
      <c r="TGM34" s="251"/>
      <c r="TGN34" s="250"/>
      <c r="TGO34" s="251"/>
      <c r="TGP34" s="251"/>
      <c r="TGQ34" s="251"/>
      <c r="TGR34" s="251"/>
      <c r="TGS34" s="250"/>
      <c r="TGT34" s="251"/>
      <c r="TGU34" s="251"/>
      <c r="TGV34" s="251"/>
      <c r="TGW34" s="251"/>
      <c r="TGX34" s="250"/>
      <c r="TGY34" s="251"/>
      <c r="TGZ34" s="251"/>
      <c r="THA34" s="251"/>
      <c r="THB34" s="251"/>
      <c r="THC34" s="250"/>
      <c r="THD34" s="251"/>
      <c r="THE34" s="251"/>
      <c r="THF34" s="251"/>
      <c r="THG34" s="251"/>
      <c r="THH34" s="250"/>
      <c r="THI34" s="251"/>
      <c r="THJ34" s="251"/>
      <c r="THK34" s="251"/>
      <c r="THL34" s="251"/>
      <c r="THM34" s="250"/>
      <c r="THN34" s="251"/>
      <c r="THO34" s="251"/>
      <c r="THP34" s="251"/>
      <c r="THQ34" s="251"/>
      <c r="THR34" s="250"/>
      <c r="THS34" s="251"/>
      <c r="THT34" s="251"/>
      <c r="THU34" s="251"/>
      <c r="THV34" s="251"/>
      <c r="THW34" s="250"/>
      <c r="THX34" s="251"/>
      <c r="THY34" s="251"/>
      <c r="THZ34" s="251"/>
      <c r="TIA34" s="251"/>
      <c r="TIB34" s="250"/>
      <c r="TIC34" s="251"/>
      <c r="TID34" s="251"/>
      <c r="TIE34" s="251"/>
      <c r="TIF34" s="251"/>
      <c r="TIG34" s="250"/>
      <c r="TIH34" s="251"/>
      <c r="TII34" s="251"/>
      <c r="TIJ34" s="251"/>
      <c r="TIK34" s="251"/>
      <c r="TIL34" s="250"/>
      <c r="TIM34" s="251"/>
      <c r="TIN34" s="251"/>
      <c r="TIO34" s="251"/>
      <c r="TIP34" s="251"/>
      <c r="TIQ34" s="250"/>
      <c r="TIR34" s="251"/>
      <c r="TIS34" s="251"/>
      <c r="TIT34" s="251"/>
      <c r="TIU34" s="251"/>
      <c r="TIV34" s="250"/>
      <c r="TIW34" s="251"/>
      <c r="TIX34" s="251"/>
      <c r="TIY34" s="251"/>
      <c r="TIZ34" s="251"/>
      <c r="TJA34" s="250"/>
      <c r="TJB34" s="251"/>
      <c r="TJC34" s="251"/>
      <c r="TJD34" s="251"/>
      <c r="TJE34" s="251"/>
      <c r="TJF34" s="250"/>
      <c r="TJG34" s="251"/>
      <c r="TJH34" s="251"/>
      <c r="TJI34" s="251"/>
      <c r="TJJ34" s="251"/>
      <c r="TJK34" s="250"/>
      <c r="TJL34" s="251"/>
      <c r="TJM34" s="251"/>
      <c r="TJN34" s="251"/>
      <c r="TJO34" s="251"/>
      <c r="TJP34" s="250"/>
      <c r="TJQ34" s="251"/>
      <c r="TJR34" s="251"/>
      <c r="TJS34" s="251"/>
      <c r="TJT34" s="251"/>
      <c r="TJU34" s="250"/>
      <c r="TJV34" s="251"/>
      <c r="TJW34" s="251"/>
      <c r="TJX34" s="251"/>
      <c r="TJY34" s="251"/>
      <c r="TJZ34" s="250"/>
      <c r="TKA34" s="251"/>
      <c r="TKB34" s="251"/>
      <c r="TKC34" s="251"/>
      <c r="TKD34" s="251"/>
      <c r="TKE34" s="250"/>
      <c r="TKF34" s="251"/>
      <c r="TKG34" s="251"/>
      <c r="TKH34" s="251"/>
      <c r="TKI34" s="251"/>
      <c r="TKJ34" s="250"/>
      <c r="TKK34" s="251"/>
      <c r="TKL34" s="251"/>
      <c r="TKM34" s="251"/>
      <c r="TKN34" s="251"/>
      <c r="TKO34" s="250"/>
      <c r="TKP34" s="251"/>
      <c r="TKQ34" s="251"/>
      <c r="TKR34" s="251"/>
      <c r="TKS34" s="251"/>
      <c r="TKT34" s="250"/>
      <c r="TKU34" s="251"/>
      <c r="TKV34" s="251"/>
      <c r="TKW34" s="251"/>
      <c r="TKX34" s="251"/>
      <c r="TKY34" s="250"/>
      <c r="TKZ34" s="251"/>
      <c r="TLA34" s="251"/>
      <c r="TLB34" s="251"/>
      <c r="TLC34" s="251"/>
      <c r="TLD34" s="250"/>
      <c r="TLE34" s="251"/>
      <c r="TLF34" s="251"/>
      <c r="TLG34" s="251"/>
      <c r="TLH34" s="251"/>
      <c r="TLI34" s="250"/>
      <c r="TLJ34" s="251"/>
      <c r="TLK34" s="251"/>
      <c r="TLL34" s="251"/>
      <c r="TLM34" s="251"/>
      <c r="TLN34" s="250"/>
      <c r="TLO34" s="251"/>
      <c r="TLP34" s="251"/>
      <c r="TLQ34" s="251"/>
      <c r="TLR34" s="251"/>
      <c r="TLS34" s="250"/>
      <c r="TLT34" s="251"/>
      <c r="TLU34" s="251"/>
      <c r="TLV34" s="251"/>
      <c r="TLW34" s="251"/>
      <c r="TLX34" s="250"/>
      <c r="TLY34" s="251"/>
      <c r="TLZ34" s="251"/>
      <c r="TMA34" s="251"/>
      <c r="TMB34" s="251"/>
      <c r="TMC34" s="250"/>
      <c r="TMD34" s="251"/>
      <c r="TME34" s="251"/>
      <c r="TMF34" s="251"/>
      <c r="TMG34" s="251"/>
      <c r="TMH34" s="250"/>
      <c r="TMI34" s="251"/>
      <c r="TMJ34" s="251"/>
      <c r="TMK34" s="251"/>
      <c r="TML34" s="251"/>
      <c r="TMM34" s="250"/>
      <c r="TMN34" s="251"/>
      <c r="TMO34" s="251"/>
      <c r="TMP34" s="251"/>
      <c r="TMQ34" s="251"/>
      <c r="TMR34" s="250"/>
      <c r="TMS34" s="251"/>
      <c r="TMT34" s="251"/>
      <c r="TMU34" s="251"/>
      <c r="TMV34" s="251"/>
      <c r="TMW34" s="250"/>
      <c r="TMX34" s="251"/>
      <c r="TMY34" s="251"/>
      <c r="TMZ34" s="251"/>
      <c r="TNA34" s="251"/>
      <c r="TNB34" s="250"/>
      <c r="TNC34" s="251"/>
      <c r="TND34" s="251"/>
      <c r="TNE34" s="251"/>
      <c r="TNF34" s="251"/>
      <c r="TNG34" s="250"/>
      <c r="TNH34" s="251"/>
      <c r="TNI34" s="251"/>
      <c r="TNJ34" s="251"/>
      <c r="TNK34" s="251"/>
      <c r="TNL34" s="250"/>
      <c r="TNM34" s="251"/>
      <c r="TNN34" s="251"/>
      <c r="TNO34" s="251"/>
      <c r="TNP34" s="251"/>
      <c r="TNQ34" s="250"/>
      <c r="TNR34" s="251"/>
      <c r="TNS34" s="251"/>
      <c r="TNT34" s="251"/>
      <c r="TNU34" s="251"/>
      <c r="TNV34" s="250"/>
      <c r="TNW34" s="251"/>
      <c r="TNX34" s="251"/>
      <c r="TNY34" s="251"/>
      <c r="TNZ34" s="251"/>
      <c r="TOA34" s="250"/>
      <c r="TOB34" s="251"/>
      <c r="TOC34" s="251"/>
      <c r="TOD34" s="251"/>
      <c r="TOE34" s="251"/>
      <c r="TOF34" s="250"/>
      <c r="TOG34" s="251"/>
      <c r="TOH34" s="251"/>
      <c r="TOI34" s="251"/>
      <c r="TOJ34" s="251"/>
      <c r="TOK34" s="250"/>
      <c r="TOL34" s="251"/>
      <c r="TOM34" s="251"/>
      <c r="TON34" s="251"/>
      <c r="TOO34" s="251"/>
      <c r="TOP34" s="250"/>
      <c r="TOQ34" s="251"/>
      <c r="TOR34" s="251"/>
      <c r="TOS34" s="251"/>
      <c r="TOT34" s="251"/>
      <c r="TOU34" s="250"/>
      <c r="TOV34" s="251"/>
      <c r="TOW34" s="251"/>
      <c r="TOX34" s="251"/>
      <c r="TOY34" s="251"/>
      <c r="TOZ34" s="250"/>
      <c r="TPA34" s="251"/>
      <c r="TPB34" s="251"/>
      <c r="TPC34" s="251"/>
      <c r="TPD34" s="251"/>
      <c r="TPE34" s="250"/>
      <c r="TPF34" s="251"/>
      <c r="TPG34" s="251"/>
      <c r="TPH34" s="251"/>
      <c r="TPI34" s="251"/>
      <c r="TPJ34" s="250"/>
      <c r="TPK34" s="251"/>
      <c r="TPL34" s="251"/>
      <c r="TPM34" s="251"/>
      <c r="TPN34" s="251"/>
      <c r="TPO34" s="250"/>
      <c r="TPP34" s="251"/>
      <c r="TPQ34" s="251"/>
      <c r="TPR34" s="251"/>
      <c r="TPS34" s="251"/>
      <c r="TPT34" s="250"/>
      <c r="TPU34" s="251"/>
      <c r="TPV34" s="251"/>
      <c r="TPW34" s="251"/>
      <c r="TPX34" s="251"/>
      <c r="TPY34" s="250"/>
      <c r="TPZ34" s="251"/>
      <c r="TQA34" s="251"/>
      <c r="TQB34" s="251"/>
      <c r="TQC34" s="251"/>
      <c r="TQD34" s="250"/>
      <c r="TQE34" s="251"/>
      <c r="TQF34" s="251"/>
      <c r="TQG34" s="251"/>
      <c r="TQH34" s="251"/>
      <c r="TQI34" s="250"/>
      <c r="TQJ34" s="251"/>
      <c r="TQK34" s="251"/>
      <c r="TQL34" s="251"/>
      <c r="TQM34" s="251"/>
      <c r="TQN34" s="250"/>
      <c r="TQO34" s="251"/>
      <c r="TQP34" s="251"/>
      <c r="TQQ34" s="251"/>
      <c r="TQR34" s="251"/>
      <c r="TQS34" s="250"/>
      <c r="TQT34" s="251"/>
      <c r="TQU34" s="251"/>
      <c r="TQV34" s="251"/>
      <c r="TQW34" s="251"/>
      <c r="TQX34" s="250"/>
      <c r="TQY34" s="251"/>
      <c r="TQZ34" s="251"/>
      <c r="TRA34" s="251"/>
      <c r="TRB34" s="251"/>
      <c r="TRC34" s="250"/>
      <c r="TRD34" s="251"/>
      <c r="TRE34" s="251"/>
      <c r="TRF34" s="251"/>
      <c r="TRG34" s="251"/>
      <c r="TRH34" s="250"/>
      <c r="TRI34" s="251"/>
      <c r="TRJ34" s="251"/>
      <c r="TRK34" s="251"/>
      <c r="TRL34" s="251"/>
      <c r="TRM34" s="250"/>
      <c r="TRN34" s="251"/>
      <c r="TRO34" s="251"/>
      <c r="TRP34" s="251"/>
      <c r="TRQ34" s="251"/>
      <c r="TRR34" s="250"/>
      <c r="TRS34" s="251"/>
      <c r="TRT34" s="251"/>
      <c r="TRU34" s="251"/>
      <c r="TRV34" s="251"/>
      <c r="TRW34" s="250"/>
      <c r="TRX34" s="251"/>
      <c r="TRY34" s="251"/>
      <c r="TRZ34" s="251"/>
      <c r="TSA34" s="251"/>
      <c r="TSB34" s="250"/>
      <c r="TSC34" s="251"/>
      <c r="TSD34" s="251"/>
      <c r="TSE34" s="251"/>
      <c r="TSF34" s="251"/>
      <c r="TSG34" s="250"/>
      <c r="TSH34" s="251"/>
      <c r="TSI34" s="251"/>
      <c r="TSJ34" s="251"/>
      <c r="TSK34" s="251"/>
      <c r="TSL34" s="250"/>
      <c r="TSM34" s="251"/>
      <c r="TSN34" s="251"/>
      <c r="TSO34" s="251"/>
      <c r="TSP34" s="251"/>
      <c r="TSQ34" s="250"/>
      <c r="TSR34" s="251"/>
      <c r="TSS34" s="251"/>
      <c r="TST34" s="251"/>
      <c r="TSU34" s="251"/>
      <c r="TSV34" s="250"/>
      <c r="TSW34" s="251"/>
      <c r="TSX34" s="251"/>
      <c r="TSY34" s="251"/>
      <c r="TSZ34" s="251"/>
      <c r="TTA34" s="250"/>
      <c r="TTB34" s="251"/>
      <c r="TTC34" s="251"/>
      <c r="TTD34" s="251"/>
      <c r="TTE34" s="251"/>
      <c r="TTF34" s="250"/>
      <c r="TTG34" s="251"/>
      <c r="TTH34" s="251"/>
      <c r="TTI34" s="251"/>
      <c r="TTJ34" s="251"/>
      <c r="TTK34" s="250"/>
      <c r="TTL34" s="251"/>
      <c r="TTM34" s="251"/>
      <c r="TTN34" s="251"/>
      <c r="TTO34" s="251"/>
      <c r="TTP34" s="250"/>
      <c r="TTQ34" s="251"/>
      <c r="TTR34" s="251"/>
      <c r="TTS34" s="251"/>
      <c r="TTT34" s="251"/>
      <c r="TTU34" s="250"/>
      <c r="TTV34" s="251"/>
      <c r="TTW34" s="251"/>
      <c r="TTX34" s="251"/>
      <c r="TTY34" s="251"/>
      <c r="TTZ34" s="250"/>
      <c r="TUA34" s="251"/>
      <c r="TUB34" s="251"/>
      <c r="TUC34" s="251"/>
      <c r="TUD34" s="251"/>
      <c r="TUE34" s="250"/>
      <c r="TUF34" s="251"/>
      <c r="TUG34" s="251"/>
      <c r="TUH34" s="251"/>
      <c r="TUI34" s="251"/>
      <c r="TUJ34" s="250"/>
      <c r="TUK34" s="251"/>
      <c r="TUL34" s="251"/>
      <c r="TUM34" s="251"/>
      <c r="TUN34" s="251"/>
      <c r="TUO34" s="250"/>
      <c r="TUP34" s="251"/>
      <c r="TUQ34" s="251"/>
      <c r="TUR34" s="251"/>
      <c r="TUS34" s="251"/>
      <c r="TUT34" s="250"/>
      <c r="TUU34" s="251"/>
      <c r="TUV34" s="251"/>
      <c r="TUW34" s="251"/>
      <c r="TUX34" s="251"/>
      <c r="TUY34" s="250"/>
      <c r="TUZ34" s="251"/>
      <c r="TVA34" s="251"/>
      <c r="TVB34" s="251"/>
      <c r="TVC34" s="251"/>
      <c r="TVD34" s="250"/>
      <c r="TVE34" s="251"/>
      <c r="TVF34" s="251"/>
      <c r="TVG34" s="251"/>
      <c r="TVH34" s="251"/>
      <c r="TVI34" s="250"/>
      <c r="TVJ34" s="251"/>
      <c r="TVK34" s="251"/>
      <c r="TVL34" s="251"/>
      <c r="TVM34" s="251"/>
      <c r="TVN34" s="250"/>
      <c r="TVO34" s="251"/>
      <c r="TVP34" s="251"/>
      <c r="TVQ34" s="251"/>
      <c r="TVR34" s="251"/>
      <c r="TVS34" s="250"/>
      <c r="TVT34" s="251"/>
      <c r="TVU34" s="251"/>
      <c r="TVV34" s="251"/>
      <c r="TVW34" s="251"/>
      <c r="TVX34" s="250"/>
      <c r="TVY34" s="251"/>
      <c r="TVZ34" s="251"/>
      <c r="TWA34" s="251"/>
      <c r="TWB34" s="251"/>
      <c r="TWC34" s="250"/>
      <c r="TWD34" s="251"/>
      <c r="TWE34" s="251"/>
      <c r="TWF34" s="251"/>
      <c r="TWG34" s="251"/>
      <c r="TWH34" s="250"/>
      <c r="TWI34" s="251"/>
      <c r="TWJ34" s="251"/>
      <c r="TWK34" s="251"/>
      <c r="TWL34" s="251"/>
      <c r="TWM34" s="250"/>
      <c r="TWN34" s="251"/>
      <c r="TWO34" s="251"/>
      <c r="TWP34" s="251"/>
      <c r="TWQ34" s="251"/>
      <c r="TWR34" s="250"/>
      <c r="TWS34" s="251"/>
      <c r="TWT34" s="251"/>
      <c r="TWU34" s="251"/>
      <c r="TWV34" s="251"/>
      <c r="TWW34" s="250"/>
      <c r="TWX34" s="251"/>
      <c r="TWY34" s="251"/>
      <c r="TWZ34" s="251"/>
      <c r="TXA34" s="251"/>
      <c r="TXB34" s="250"/>
      <c r="TXC34" s="251"/>
      <c r="TXD34" s="251"/>
      <c r="TXE34" s="251"/>
      <c r="TXF34" s="251"/>
      <c r="TXG34" s="250"/>
      <c r="TXH34" s="251"/>
      <c r="TXI34" s="251"/>
      <c r="TXJ34" s="251"/>
      <c r="TXK34" s="251"/>
      <c r="TXL34" s="250"/>
      <c r="TXM34" s="251"/>
      <c r="TXN34" s="251"/>
      <c r="TXO34" s="251"/>
      <c r="TXP34" s="251"/>
      <c r="TXQ34" s="250"/>
      <c r="TXR34" s="251"/>
      <c r="TXS34" s="251"/>
      <c r="TXT34" s="251"/>
      <c r="TXU34" s="251"/>
      <c r="TXV34" s="250"/>
      <c r="TXW34" s="251"/>
      <c r="TXX34" s="251"/>
      <c r="TXY34" s="251"/>
      <c r="TXZ34" s="251"/>
      <c r="TYA34" s="250"/>
      <c r="TYB34" s="251"/>
      <c r="TYC34" s="251"/>
      <c r="TYD34" s="251"/>
      <c r="TYE34" s="251"/>
      <c r="TYF34" s="250"/>
      <c r="TYG34" s="251"/>
      <c r="TYH34" s="251"/>
      <c r="TYI34" s="251"/>
      <c r="TYJ34" s="251"/>
      <c r="TYK34" s="250"/>
      <c r="TYL34" s="251"/>
      <c r="TYM34" s="251"/>
      <c r="TYN34" s="251"/>
      <c r="TYO34" s="251"/>
      <c r="TYP34" s="250"/>
      <c r="TYQ34" s="251"/>
      <c r="TYR34" s="251"/>
      <c r="TYS34" s="251"/>
      <c r="TYT34" s="251"/>
      <c r="TYU34" s="250"/>
      <c r="TYV34" s="251"/>
      <c r="TYW34" s="251"/>
      <c r="TYX34" s="251"/>
      <c r="TYY34" s="251"/>
      <c r="TYZ34" s="250"/>
      <c r="TZA34" s="251"/>
      <c r="TZB34" s="251"/>
      <c r="TZC34" s="251"/>
      <c r="TZD34" s="251"/>
      <c r="TZE34" s="250"/>
      <c r="TZF34" s="251"/>
      <c r="TZG34" s="251"/>
      <c r="TZH34" s="251"/>
      <c r="TZI34" s="251"/>
      <c r="TZJ34" s="250"/>
      <c r="TZK34" s="251"/>
      <c r="TZL34" s="251"/>
      <c r="TZM34" s="251"/>
      <c r="TZN34" s="251"/>
      <c r="TZO34" s="250"/>
      <c r="TZP34" s="251"/>
      <c r="TZQ34" s="251"/>
      <c r="TZR34" s="251"/>
      <c r="TZS34" s="251"/>
      <c r="TZT34" s="250"/>
      <c r="TZU34" s="251"/>
      <c r="TZV34" s="251"/>
      <c r="TZW34" s="251"/>
      <c r="TZX34" s="251"/>
      <c r="TZY34" s="250"/>
      <c r="TZZ34" s="251"/>
      <c r="UAA34" s="251"/>
      <c r="UAB34" s="251"/>
      <c r="UAC34" s="251"/>
      <c r="UAD34" s="250"/>
      <c r="UAE34" s="251"/>
      <c r="UAF34" s="251"/>
      <c r="UAG34" s="251"/>
      <c r="UAH34" s="251"/>
      <c r="UAI34" s="250"/>
      <c r="UAJ34" s="251"/>
      <c r="UAK34" s="251"/>
      <c r="UAL34" s="251"/>
      <c r="UAM34" s="251"/>
      <c r="UAN34" s="250"/>
      <c r="UAO34" s="251"/>
      <c r="UAP34" s="251"/>
      <c r="UAQ34" s="251"/>
      <c r="UAR34" s="251"/>
      <c r="UAS34" s="250"/>
      <c r="UAT34" s="251"/>
      <c r="UAU34" s="251"/>
      <c r="UAV34" s="251"/>
      <c r="UAW34" s="251"/>
      <c r="UAX34" s="250"/>
      <c r="UAY34" s="251"/>
      <c r="UAZ34" s="251"/>
      <c r="UBA34" s="251"/>
      <c r="UBB34" s="251"/>
      <c r="UBC34" s="250"/>
      <c r="UBD34" s="251"/>
      <c r="UBE34" s="251"/>
      <c r="UBF34" s="251"/>
      <c r="UBG34" s="251"/>
      <c r="UBH34" s="250"/>
      <c r="UBI34" s="251"/>
      <c r="UBJ34" s="251"/>
      <c r="UBK34" s="251"/>
      <c r="UBL34" s="251"/>
      <c r="UBM34" s="250"/>
      <c r="UBN34" s="251"/>
      <c r="UBO34" s="251"/>
      <c r="UBP34" s="251"/>
      <c r="UBQ34" s="251"/>
      <c r="UBR34" s="250"/>
      <c r="UBS34" s="251"/>
      <c r="UBT34" s="251"/>
      <c r="UBU34" s="251"/>
      <c r="UBV34" s="251"/>
      <c r="UBW34" s="250"/>
      <c r="UBX34" s="251"/>
      <c r="UBY34" s="251"/>
      <c r="UBZ34" s="251"/>
      <c r="UCA34" s="251"/>
      <c r="UCB34" s="250"/>
      <c r="UCC34" s="251"/>
      <c r="UCD34" s="251"/>
      <c r="UCE34" s="251"/>
      <c r="UCF34" s="251"/>
      <c r="UCG34" s="250"/>
      <c r="UCH34" s="251"/>
      <c r="UCI34" s="251"/>
      <c r="UCJ34" s="251"/>
      <c r="UCK34" s="251"/>
      <c r="UCL34" s="250"/>
      <c r="UCM34" s="251"/>
      <c r="UCN34" s="251"/>
      <c r="UCO34" s="251"/>
      <c r="UCP34" s="251"/>
      <c r="UCQ34" s="250"/>
      <c r="UCR34" s="251"/>
      <c r="UCS34" s="251"/>
      <c r="UCT34" s="251"/>
      <c r="UCU34" s="251"/>
      <c r="UCV34" s="250"/>
      <c r="UCW34" s="251"/>
      <c r="UCX34" s="251"/>
      <c r="UCY34" s="251"/>
      <c r="UCZ34" s="251"/>
      <c r="UDA34" s="250"/>
      <c r="UDB34" s="251"/>
      <c r="UDC34" s="251"/>
      <c r="UDD34" s="251"/>
      <c r="UDE34" s="251"/>
      <c r="UDF34" s="250"/>
      <c r="UDG34" s="251"/>
      <c r="UDH34" s="251"/>
      <c r="UDI34" s="251"/>
      <c r="UDJ34" s="251"/>
      <c r="UDK34" s="250"/>
      <c r="UDL34" s="251"/>
      <c r="UDM34" s="251"/>
      <c r="UDN34" s="251"/>
      <c r="UDO34" s="251"/>
      <c r="UDP34" s="250"/>
      <c r="UDQ34" s="251"/>
      <c r="UDR34" s="251"/>
      <c r="UDS34" s="251"/>
      <c r="UDT34" s="251"/>
      <c r="UDU34" s="250"/>
      <c r="UDV34" s="251"/>
      <c r="UDW34" s="251"/>
      <c r="UDX34" s="251"/>
      <c r="UDY34" s="251"/>
      <c r="UDZ34" s="250"/>
      <c r="UEA34" s="251"/>
      <c r="UEB34" s="251"/>
      <c r="UEC34" s="251"/>
      <c r="UED34" s="251"/>
      <c r="UEE34" s="250"/>
      <c r="UEF34" s="251"/>
      <c r="UEG34" s="251"/>
      <c r="UEH34" s="251"/>
      <c r="UEI34" s="251"/>
      <c r="UEJ34" s="250"/>
      <c r="UEK34" s="251"/>
      <c r="UEL34" s="251"/>
      <c r="UEM34" s="251"/>
      <c r="UEN34" s="251"/>
      <c r="UEO34" s="250"/>
      <c r="UEP34" s="251"/>
      <c r="UEQ34" s="251"/>
      <c r="UER34" s="251"/>
      <c r="UES34" s="251"/>
      <c r="UET34" s="250"/>
      <c r="UEU34" s="251"/>
      <c r="UEV34" s="251"/>
      <c r="UEW34" s="251"/>
      <c r="UEX34" s="251"/>
      <c r="UEY34" s="250"/>
      <c r="UEZ34" s="251"/>
      <c r="UFA34" s="251"/>
      <c r="UFB34" s="251"/>
      <c r="UFC34" s="251"/>
      <c r="UFD34" s="250"/>
      <c r="UFE34" s="251"/>
      <c r="UFF34" s="251"/>
      <c r="UFG34" s="251"/>
      <c r="UFH34" s="251"/>
      <c r="UFI34" s="250"/>
      <c r="UFJ34" s="251"/>
      <c r="UFK34" s="251"/>
      <c r="UFL34" s="251"/>
      <c r="UFM34" s="251"/>
      <c r="UFN34" s="250"/>
      <c r="UFO34" s="251"/>
      <c r="UFP34" s="251"/>
      <c r="UFQ34" s="251"/>
      <c r="UFR34" s="251"/>
      <c r="UFS34" s="250"/>
      <c r="UFT34" s="251"/>
      <c r="UFU34" s="251"/>
      <c r="UFV34" s="251"/>
      <c r="UFW34" s="251"/>
      <c r="UFX34" s="250"/>
      <c r="UFY34" s="251"/>
      <c r="UFZ34" s="251"/>
      <c r="UGA34" s="251"/>
      <c r="UGB34" s="251"/>
      <c r="UGC34" s="250"/>
      <c r="UGD34" s="251"/>
      <c r="UGE34" s="251"/>
      <c r="UGF34" s="251"/>
      <c r="UGG34" s="251"/>
      <c r="UGH34" s="250"/>
      <c r="UGI34" s="251"/>
      <c r="UGJ34" s="251"/>
      <c r="UGK34" s="251"/>
      <c r="UGL34" s="251"/>
      <c r="UGM34" s="250"/>
      <c r="UGN34" s="251"/>
      <c r="UGO34" s="251"/>
      <c r="UGP34" s="251"/>
      <c r="UGQ34" s="251"/>
      <c r="UGR34" s="250"/>
      <c r="UGS34" s="251"/>
      <c r="UGT34" s="251"/>
      <c r="UGU34" s="251"/>
      <c r="UGV34" s="251"/>
      <c r="UGW34" s="250"/>
      <c r="UGX34" s="251"/>
      <c r="UGY34" s="251"/>
      <c r="UGZ34" s="251"/>
      <c r="UHA34" s="251"/>
      <c r="UHB34" s="250"/>
      <c r="UHC34" s="251"/>
      <c r="UHD34" s="251"/>
      <c r="UHE34" s="251"/>
      <c r="UHF34" s="251"/>
      <c r="UHG34" s="250"/>
      <c r="UHH34" s="251"/>
      <c r="UHI34" s="251"/>
      <c r="UHJ34" s="251"/>
      <c r="UHK34" s="251"/>
      <c r="UHL34" s="250"/>
      <c r="UHM34" s="251"/>
      <c r="UHN34" s="251"/>
      <c r="UHO34" s="251"/>
      <c r="UHP34" s="251"/>
      <c r="UHQ34" s="250"/>
      <c r="UHR34" s="251"/>
      <c r="UHS34" s="251"/>
      <c r="UHT34" s="251"/>
      <c r="UHU34" s="251"/>
      <c r="UHV34" s="250"/>
      <c r="UHW34" s="251"/>
      <c r="UHX34" s="251"/>
      <c r="UHY34" s="251"/>
      <c r="UHZ34" s="251"/>
      <c r="UIA34" s="250"/>
      <c r="UIB34" s="251"/>
      <c r="UIC34" s="251"/>
      <c r="UID34" s="251"/>
      <c r="UIE34" s="251"/>
      <c r="UIF34" s="250"/>
      <c r="UIG34" s="251"/>
      <c r="UIH34" s="251"/>
      <c r="UII34" s="251"/>
      <c r="UIJ34" s="251"/>
      <c r="UIK34" s="250"/>
      <c r="UIL34" s="251"/>
      <c r="UIM34" s="251"/>
      <c r="UIN34" s="251"/>
      <c r="UIO34" s="251"/>
      <c r="UIP34" s="250"/>
      <c r="UIQ34" s="251"/>
      <c r="UIR34" s="251"/>
      <c r="UIS34" s="251"/>
      <c r="UIT34" s="251"/>
      <c r="UIU34" s="250"/>
      <c r="UIV34" s="251"/>
      <c r="UIW34" s="251"/>
      <c r="UIX34" s="251"/>
      <c r="UIY34" s="251"/>
      <c r="UIZ34" s="250"/>
      <c r="UJA34" s="251"/>
      <c r="UJB34" s="251"/>
      <c r="UJC34" s="251"/>
      <c r="UJD34" s="251"/>
      <c r="UJE34" s="250"/>
      <c r="UJF34" s="251"/>
      <c r="UJG34" s="251"/>
      <c r="UJH34" s="251"/>
      <c r="UJI34" s="251"/>
      <c r="UJJ34" s="250"/>
      <c r="UJK34" s="251"/>
      <c r="UJL34" s="251"/>
      <c r="UJM34" s="251"/>
      <c r="UJN34" s="251"/>
      <c r="UJO34" s="250"/>
      <c r="UJP34" s="251"/>
      <c r="UJQ34" s="251"/>
      <c r="UJR34" s="251"/>
      <c r="UJS34" s="251"/>
      <c r="UJT34" s="250"/>
      <c r="UJU34" s="251"/>
      <c r="UJV34" s="251"/>
      <c r="UJW34" s="251"/>
      <c r="UJX34" s="251"/>
      <c r="UJY34" s="250"/>
      <c r="UJZ34" s="251"/>
      <c r="UKA34" s="251"/>
      <c r="UKB34" s="251"/>
      <c r="UKC34" s="251"/>
      <c r="UKD34" s="250"/>
      <c r="UKE34" s="251"/>
      <c r="UKF34" s="251"/>
      <c r="UKG34" s="251"/>
      <c r="UKH34" s="251"/>
      <c r="UKI34" s="250"/>
      <c r="UKJ34" s="251"/>
      <c r="UKK34" s="251"/>
      <c r="UKL34" s="251"/>
      <c r="UKM34" s="251"/>
      <c r="UKN34" s="250"/>
      <c r="UKO34" s="251"/>
      <c r="UKP34" s="251"/>
      <c r="UKQ34" s="251"/>
      <c r="UKR34" s="251"/>
      <c r="UKS34" s="250"/>
      <c r="UKT34" s="251"/>
      <c r="UKU34" s="251"/>
      <c r="UKV34" s="251"/>
      <c r="UKW34" s="251"/>
      <c r="UKX34" s="250"/>
      <c r="UKY34" s="251"/>
      <c r="UKZ34" s="251"/>
      <c r="ULA34" s="251"/>
      <c r="ULB34" s="251"/>
      <c r="ULC34" s="250"/>
      <c r="ULD34" s="251"/>
      <c r="ULE34" s="251"/>
      <c r="ULF34" s="251"/>
      <c r="ULG34" s="251"/>
      <c r="ULH34" s="250"/>
      <c r="ULI34" s="251"/>
      <c r="ULJ34" s="251"/>
      <c r="ULK34" s="251"/>
      <c r="ULL34" s="251"/>
      <c r="ULM34" s="250"/>
      <c r="ULN34" s="251"/>
      <c r="ULO34" s="251"/>
      <c r="ULP34" s="251"/>
      <c r="ULQ34" s="251"/>
      <c r="ULR34" s="250"/>
      <c r="ULS34" s="251"/>
      <c r="ULT34" s="251"/>
      <c r="ULU34" s="251"/>
      <c r="ULV34" s="251"/>
      <c r="ULW34" s="250"/>
      <c r="ULX34" s="251"/>
      <c r="ULY34" s="251"/>
      <c r="ULZ34" s="251"/>
      <c r="UMA34" s="251"/>
      <c r="UMB34" s="250"/>
      <c r="UMC34" s="251"/>
      <c r="UMD34" s="251"/>
      <c r="UME34" s="251"/>
      <c r="UMF34" s="251"/>
      <c r="UMG34" s="250"/>
      <c r="UMH34" s="251"/>
      <c r="UMI34" s="251"/>
      <c r="UMJ34" s="251"/>
      <c r="UMK34" s="251"/>
      <c r="UML34" s="250"/>
      <c r="UMM34" s="251"/>
      <c r="UMN34" s="251"/>
      <c r="UMO34" s="251"/>
      <c r="UMP34" s="251"/>
      <c r="UMQ34" s="250"/>
      <c r="UMR34" s="251"/>
      <c r="UMS34" s="251"/>
      <c r="UMT34" s="251"/>
      <c r="UMU34" s="251"/>
      <c r="UMV34" s="250"/>
      <c r="UMW34" s="251"/>
      <c r="UMX34" s="251"/>
      <c r="UMY34" s="251"/>
      <c r="UMZ34" s="251"/>
      <c r="UNA34" s="250"/>
      <c r="UNB34" s="251"/>
      <c r="UNC34" s="251"/>
      <c r="UND34" s="251"/>
      <c r="UNE34" s="251"/>
      <c r="UNF34" s="250"/>
      <c r="UNG34" s="251"/>
      <c r="UNH34" s="251"/>
      <c r="UNI34" s="251"/>
      <c r="UNJ34" s="251"/>
      <c r="UNK34" s="250"/>
      <c r="UNL34" s="251"/>
      <c r="UNM34" s="251"/>
      <c r="UNN34" s="251"/>
      <c r="UNO34" s="251"/>
      <c r="UNP34" s="250"/>
      <c r="UNQ34" s="251"/>
      <c r="UNR34" s="251"/>
      <c r="UNS34" s="251"/>
      <c r="UNT34" s="251"/>
      <c r="UNU34" s="250"/>
      <c r="UNV34" s="251"/>
      <c r="UNW34" s="251"/>
      <c r="UNX34" s="251"/>
      <c r="UNY34" s="251"/>
      <c r="UNZ34" s="250"/>
      <c r="UOA34" s="251"/>
      <c r="UOB34" s="251"/>
      <c r="UOC34" s="251"/>
      <c r="UOD34" s="251"/>
      <c r="UOE34" s="250"/>
      <c r="UOF34" s="251"/>
      <c r="UOG34" s="251"/>
      <c r="UOH34" s="251"/>
      <c r="UOI34" s="251"/>
      <c r="UOJ34" s="250"/>
      <c r="UOK34" s="251"/>
      <c r="UOL34" s="251"/>
      <c r="UOM34" s="251"/>
      <c r="UON34" s="251"/>
      <c r="UOO34" s="250"/>
      <c r="UOP34" s="251"/>
      <c r="UOQ34" s="251"/>
      <c r="UOR34" s="251"/>
      <c r="UOS34" s="251"/>
      <c r="UOT34" s="250"/>
      <c r="UOU34" s="251"/>
      <c r="UOV34" s="251"/>
      <c r="UOW34" s="251"/>
      <c r="UOX34" s="251"/>
      <c r="UOY34" s="250"/>
      <c r="UOZ34" s="251"/>
      <c r="UPA34" s="251"/>
      <c r="UPB34" s="251"/>
      <c r="UPC34" s="251"/>
      <c r="UPD34" s="250"/>
      <c r="UPE34" s="251"/>
      <c r="UPF34" s="251"/>
      <c r="UPG34" s="251"/>
      <c r="UPH34" s="251"/>
      <c r="UPI34" s="250"/>
      <c r="UPJ34" s="251"/>
      <c r="UPK34" s="251"/>
      <c r="UPL34" s="251"/>
      <c r="UPM34" s="251"/>
      <c r="UPN34" s="250"/>
      <c r="UPO34" s="251"/>
      <c r="UPP34" s="251"/>
      <c r="UPQ34" s="251"/>
      <c r="UPR34" s="251"/>
      <c r="UPS34" s="250"/>
      <c r="UPT34" s="251"/>
      <c r="UPU34" s="251"/>
      <c r="UPV34" s="251"/>
      <c r="UPW34" s="251"/>
      <c r="UPX34" s="250"/>
      <c r="UPY34" s="251"/>
      <c r="UPZ34" s="251"/>
      <c r="UQA34" s="251"/>
      <c r="UQB34" s="251"/>
      <c r="UQC34" s="250"/>
      <c r="UQD34" s="251"/>
      <c r="UQE34" s="251"/>
      <c r="UQF34" s="251"/>
      <c r="UQG34" s="251"/>
      <c r="UQH34" s="250"/>
      <c r="UQI34" s="251"/>
      <c r="UQJ34" s="251"/>
      <c r="UQK34" s="251"/>
      <c r="UQL34" s="251"/>
      <c r="UQM34" s="250"/>
      <c r="UQN34" s="251"/>
      <c r="UQO34" s="251"/>
      <c r="UQP34" s="251"/>
      <c r="UQQ34" s="251"/>
      <c r="UQR34" s="250"/>
      <c r="UQS34" s="251"/>
      <c r="UQT34" s="251"/>
      <c r="UQU34" s="251"/>
      <c r="UQV34" s="251"/>
      <c r="UQW34" s="250"/>
      <c r="UQX34" s="251"/>
      <c r="UQY34" s="251"/>
      <c r="UQZ34" s="251"/>
      <c r="URA34" s="251"/>
      <c r="URB34" s="250"/>
      <c r="URC34" s="251"/>
      <c r="URD34" s="251"/>
      <c r="URE34" s="251"/>
      <c r="URF34" s="251"/>
      <c r="URG34" s="250"/>
      <c r="URH34" s="251"/>
      <c r="URI34" s="251"/>
      <c r="URJ34" s="251"/>
      <c r="URK34" s="251"/>
      <c r="URL34" s="250"/>
      <c r="URM34" s="251"/>
      <c r="URN34" s="251"/>
      <c r="URO34" s="251"/>
      <c r="URP34" s="251"/>
      <c r="URQ34" s="250"/>
      <c r="URR34" s="251"/>
      <c r="URS34" s="251"/>
      <c r="URT34" s="251"/>
      <c r="URU34" s="251"/>
      <c r="URV34" s="250"/>
      <c r="URW34" s="251"/>
      <c r="URX34" s="251"/>
      <c r="URY34" s="251"/>
      <c r="URZ34" s="251"/>
      <c r="USA34" s="250"/>
      <c r="USB34" s="251"/>
      <c r="USC34" s="251"/>
      <c r="USD34" s="251"/>
      <c r="USE34" s="251"/>
      <c r="USF34" s="250"/>
      <c r="USG34" s="251"/>
      <c r="USH34" s="251"/>
      <c r="USI34" s="251"/>
      <c r="USJ34" s="251"/>
      <c r="USK34" s="250"/>
      <c r="USL34" s="251"/>
      <c r="USM34" s="251"/>
      <c r="USN34" s="251"/>
      <c r="USO34" s="251"/>
      <c r="USP34" s="250"/>
      <c r="USQ34" s="251"/>
      <c r="USR34" s="251"/>
      <c r="USS34" s="251"/>
      <c r="UST34" s="251"/>
      <c r="USU34" s="250"/>
      <c r="USV34" s="251"/>
      <c r="USW34" s="251"/>
      <c r="USX34" s="251"/>
      <c r="USY34" s="251"/>
      <c r="USZ34" s="250"/>
      <c r="UTA34" s="251"/>
      <c r="UTB34" s="251"/>
      <c r="UTC34" s="251"/>
      <c r="UTD34" s="251"/>
      <c r="UTE34" s="250"/>
      <c r="UTF34" s="251"/>
      <c r="UTG34" s="251"/>
      <c r="UTH34" s="251"/>
      <c r="UTI34" s="251"/>
      <c r="UTJ34" s="250"/>
      <c r="UTK34" s="251"/>
      <c r="UTL34" s="251"/>
      <c r="UTM34" s="251"/>
      <c r="UTN34" s="251"/>
      <c r="UTO34" s="250"/>
      <c r="UTP34" s="251"/>
      <c r="UTQ34" s="251"/>
      <c r="UTR34" s="251"/>
      <c r="UTS34" s="251"/>
      <c r="UTT34" s="250"/>
      <c r="UTU34" s="251"/>
      <c r="UTV34" s="251"/>
      <c r="UTW34" s="251"/>
      <c r="UTX34" s="251"/>
      <c r="UTY34" s="250"/>
      <c r="UTZ34" s="251"/>
      <c r="UUA34" s="251"/>
      <c r="UUB34" s="251"/>
      <c r="UUC34" s="251"/>
      <c r="UUD34" s="250"/>
      <c r="UUE34" s="251"/>
      <c r="UUF34" s="251"/>
      <c r="UUG34" s="251"/>
      <c r="UUH34" s="251"/>
      <c r="UUI34" s="250"/>
      <c r="UUJ34" s="251"/>
      <c r="UUK34" s="251"/>
      <c r="UUL34" s="251"/>
      <c r="UUM34" s="251"/>
      <c r="UUN34" s="250"/>
      <c r="UUO34" s="251"/>
      <c r="UUP34" s="251"/>
      <c r="UUQ34" s="251"/>
      <c r="UUR34" s="251"/>
      <c r="UUS34" s="250"/>
      <c r="UUT34" s="251"/>
      <c r="UUU34" s="251"/>
      <c r="UUV34" s="251"/>
      <c r="UUW34" s="251"/>
      <c r="UUX34" s="250"/>
      <c r="UUY34" s="251"/>
      <c r="UUZ34" s="251"/>
      <c r="UVA34" s="251"/>
      <c r="UVB34" s="251"/>
      <c r="UVC34" s="250"/>
      <c r="UVD34" s="251"/>
      <c r="UVE34" s="251"/>
      <c r="UVF34" s="251"/>
      <c r="UVG34" s="251"/>
      <c r="UVH34" s="250"/>
      <c r="UVI34" s="251"/>
      <c r="UVJ34" s="251"/>
      <c r="UVK34" s="251"/>
      <c r="UVL34" s="251"/>
      <c r="UVM34" s="250"/>
      <c r="UVN34" s="251"/>
      <c r="UVO34" s="251"/>
      <c r="UVP34" s="251"/>
      <c r="UVQ34" s="251"/>
      <c r="UVR34" s="250"/>
      <c r="UVS34" s="251"/>
      <c r="UVT34" s="251"/>
      <c r="UVU34" s="251"/>
      <c r="UVV34" s="251"/>
      <c r="UVW34" s="250"/>
      <c r="UVX34" s="251"/>
      <c r="UVY34" s="251"/>
      <c r="UVZ34" s="251"/>
      <c r="UWA34" s="251"/>
      <c r="UWB34" s="250"/>
      <c r="UWC34" s="251"/>
      <c r="UWD34" s="251"/>
      <c r="UWE34" s="251"/>
      <c r="UWF34" s="251"/>
      <c r="UWG34" s="250"/>
      <c r="UWH34" s="251"/>
      <c r="UWI34" s="251"/>
      <c r="UWJ34" s="251"/>
      <c r="UWK34" s="251"/>
      <c r="UWL34" s="250"/>
      <c r="UWM34" s="251"/>
      <c r="UWN34" s="251"/>
      <c r="UWO34" s="251"/>
      <c r="UWP34" s="251"/>
      <c r="UWQ34" s="250"/>
      <c r="UWR34" s="251"/>
      <c r="UWS34" s="251"/>
      <c r="UWT34" s="251"/>
      <c r="UWU34" s="251"/>
      <c r="UWV34" s="250"/>
      <c r="UWW34" s="251"/>
      <c r="UWX34" s="251"/>
      <c r="UWY34" s="251"/>
      <c r="UWZ34" s="251"/>
      <c r="UXA34" s="250"/>
      <c r="UXB34" s="251"/>
      <c r="UXC34" s="251"/>
      <c r="UXD34" s="251"/>
      <c r="UXE34" s="251"/>
      <c r="UXF34" s="250"/>
      <c r="UXG34" s="251"/>
      <c r="UXH34" s="251"/>
      <c r="UXI34" s="251"/>
      <c r="UXJ34" s="251"/>
      <c r="UXK34" s="250"/>
      <c r="UXL34" s="251"/>
      <c r="UXM34" s="251"/>
      <c r="UXN34" s="251"/>
      <c r="UXO34" s="251"/>
      <c r="UXP34" s="250"/>
      <c r="UXQ34" s="251"/>
      <c r="UXR34" s="251"/>
      <c r="UXS34" s="251"/>
      <c r="UXT34" s="251"/>
      <c r="UXU34" s="250"/>
      <c r="UXV34" s="251"/>
      <c r="UXW34" s="251"/>
      <c r="UXX34" s="251"/>
      <c r="UXY34" s="251"/>
      <c r="UXZ34" s="250"/>
      <c r="UYA34" s="251"/>
      <c r="UYB34" s="251"/>
      <c r="UYC34" s="251"/>
      <c r="UYD34" s="251"/>
      <c r="UYE34" s="250"/>
      <c r="UYF34" s="251"/>
      <c r="UYG34" s="251"/>
      <c r="UYH34" s="251"/>
      <c r="UYI34" s="251"/>
      <c r="UYJ34" s="250"/>
      <c r="UYK34" s="251"/>
      <c r="UYL34" s="251"/>
      <c r="UYM34" s="251"/>
      <c r="UYN34" s="251"/>
      <c r="UYO34" s="250"/>
      <c r="UYP34" s="251"/>
      <c r="UYQ34" s="251"/>
      <c r="UYR34" s="251"/>
      <c r="UYS34" s="251"/>
      <c r="UYT34" s="250"/>
      <c r="UYU34" s="251"/>
      <c r="UYV34" s="251"/>
      <c r="UYW34" s="251"/>
      <c r="UYX34" s="251"/>
      <c r="UYY34" s="250"/>
      <c r="UYZ34" s="251"/>
      <c r="UZA34" s="251"/>
      <c r="UZB34" s="251"/>
      <c r="UZC34" s="251"/>
      <c r="UZD34" s="250"/>
      <c r="UZE34" s="251"/>
      <c r="UZF34" s="251"/>
      <c r="UZG34" s="251"/>
      <c r="UZH34" s="251"/>
      <c r="UZI34" s="250"/>
      <c r="UZJ34" s="251"/>
      <c r="UZK34" s="251"/>
      <c r="UZL34" s="251"/>
      <c r="UZM34" s="251"/>
      <c r="UZN34" s="250"/>
      <c r="UZO34" s="251"/>
      <c r="UZP34" s="251"/>
      <c r="UZQ34" s="251"/>
      <c r="UZR34" s="251"/>
      <c r="UZS34" s="250"/>
      <c r="UZT34" s="251"/>
      <c r="UZU34" s="251"/>
      <c r="UZV34" s="251"/>
      <c r="UZW34" s="251"/>
      <c r="UZX34" s="250"/>
      <c r="UZY34" s="251"/>
      <c r="UZZ34" s="251"/>
      <c r="VAA34" s="251"/>
      <c r="VAB34" s="251"/>
      <c r="VAC34" s="250"/>
      <c r="VAD34" s="251"/>
      <c r="VAE34" s="251"/>
      <c r="VAF34" s="251"/>
      <c r="VAG34" s="251"/>
      <c r="VAH34" s="250"/>
      <c r="VAI34" s="251"/>
      <c r="VAJ34" s="251"/>
      <c r="VAK34" s="251"/>
      <c r="VAL34" s="251"/>
      <c r="VAM34" s="250"/>
      <c r="VAN34" s="251"/>
      <c r="VAO34" s="251"/>
      <c r="VAP34" s="251"/>
      <c r="VAQ34" s="251"/>
      <c r="VAR34" s="250"/>
      <c r="VAS34" s="251"/>
      <c r="VAT34" s="251"/>
      <c r="VAU34" s="251"/>
      <c r="VAV34" s="251"/>
      <c r="VAW34" s="250"/>
      <c r="VAX34" s="251"/>
      <c r="VAY34" s="251"/>
      <c r="VAZ34" s="251"/>
      <c r="VBA34" s="251"/>
      <c r="VBB34" s="250"/>
      <c r="VBC34" s="251"/>
      <c r="VBD34" s="251"/>
      <c r="VBE34" s="251"/>
      <c r="VBF34" s="251"/>
      <c r="VBG34" s="250"/>
      <c r="VBH34" s="251"/>
      <c r="VBI34" s="251"/>
      <c r="VBJ34" s="251"/>
      <c r="VBK34" s="251"/>
      <c r="VBL34" s="250"/>
      <c r="VBM34" s="251"/>
      <c r="VBN34" s="251"/>
      <c r="VBO34" s="251"/>
      <c r="VBP34" s="251"/>
      <c r="VBQ34" s="250"/>
      <c r="VBR34" s="251"/>
      <c r="VBS34" s="251"/>
      <c r="VBT34" s="251"/>
      <c r="VBU34" s="251"/>
      <c r="VBV34" s="250"/>
      <c r="VBW34" s="251"/>
      <c r="VBX34" s="251"/>
      <c r="VBY34" s="251"/>
      <c r="VBZ34" s="251"/>
      <c r="VCA34" s="250"/>
      <c r="VCB34" s="251"/>
      <c r="VCC34" s="251"/>
      <c r="VCD34" s="251"/>
      <c r="VCE34" s="251"/>
      <c r="VCF34" s="250"/>
      <c r="VCG34" s="251"/>
      <c r="VCH34" s="251"/>
      <c r="VCI34" s="251"/>
      <c r="VCJ34" s="251"/>
      <c r="VCK34" s="250"/>
      <c r="VCL34" s="251"/>
      <c r="VCM34" s="251"/>
      <c r="VCN34" s="251"/>
      <c r="VCO34" s="251"/>
      <c r="VCP34" s="250"/>
      <c r="VCQ34" s="251"/>
      <c r="VCR34" s="251"/>
      <c r="VCS34" s="251"/>
      <c r="VCT34" s="251"/>
      <c r="VCU34" s="250"/>
      <c r="VCV34" s="251"/>
      <c r="VCW34" s="251"/>
      <c r="VCX34" s="251"/>
      <c r="VCY34" s="251"/>
      <c r="VCZ34" s="250"/>
      <c r="VDA34" s="251"/>
      <c r="VDB34" s="251"/>
      <c r="VDC34" s="251"/>
      <c r="VDD34" s="251"/>
      <c r="VDE34" s="250"/>
      <c r="VDF34" s="251"/>
      <c r="VDG34" s="251"/>
      <c r="VDH34" s="251"/>
      <c r="VDI34" s="251"/>
      <c r="VDJ34" s="250"/>
      <c r="VDK34" s="251"/>
      <c r="VDL34" s="251"/>
      <c r="VDM34" s="251"/>
      <c r="VDN34" s="251"/>
      <c r="VDO34" s="250"/>
      <c r="VDP34" s="251"/>
      <c r="VDQ34" s="251"/>
      <c r="VDR34" s="251"/>
      <c r="VDS34" s="251"/>
      <c r="VDT34" s="250"/>
      <c r="VDU34" s="251"/>
      <c r="VDV34" s="251"/>
      <c r="VDW34" s="251"/>
      <c r="VDX34" s="251"/>
      <c r="VDY34" s="250"/>
      <c r="VDZ34" s="251"/>
      <c r="VEA34" s="251"/>
      <c r="VEB34" s="251"/>
      <c r="VEC34" s="251"/>
      <c r="VED34" s="250"/>
      <c r="VEE34" s="251"/>
      <c r="VEF34" s="251"/>
      <c r="VEG34" s="251"/>
      <c r="VEH34" s="251"/>
      <c r="VEI34" s="250"/>
      <c r="VEJ34" s="251"/>
      <c r="VEK34" s="251"/>
      <c r="VEL34" s="251"/>
      <c r="VEM34" s="251"/>
      <c r="VEN34" s="250"/>
      <c r="VEO34" s="251"/>
      <c r="VEP34" s="251"/>
      <c r="VEQ34" s="251"/>
      <c r="VER34" s="251"/>
      <c r="VES34" s="250"/>
      <c r="VET34" s="251"/>
      <c r="VEU34" s="251"/>
      <c r="VEV34" s="251"/>
      <c r="VEW34" s="251"/>
      <c r="VEX34" s="250"/>
      <c r="VEY34" s="251"/>
      <c r="VEZ34" s="251"/>
      <c r="VFA34" s="251"/>
      <c r="VFB34" s="251"/>
      <c r="VFC34" s="250"/>
      <c r="VFD34" s="251"/>
      <c r="VFE34" s="251"/>
      <c r="VFF34" s="251"/>
      <c r="VFG34" s="251"/>
      <c r="VFH34" s="250"/>
      <c r="VFI34" s="251"/>
      <c r="VFJ34" s="251"/>
      <c r="VFK34" s="251"/>
      <c r="VFL34" s="251"/>
      <c r="VFM34" s="250"/>
      <c r="VFN34" s="251"/>
      <c r="VFO34" s="251"/>
      <c r="VFP34" s="251"/>
      <c r="VFQ34" s="251"/>
      <c r="VFR34" s="250"/>
      <c r="VFS34" s="251"/>
      <c r="VFT34" s="251"/>
      <c r="VFU34" s="251"/>
      <c r="VFV34" s="251"/>
      <c r="VFW34" s="250"/>
      <c r="VFX34" s="251"/>
      <c r="VFY34" s="251"/>
      <c r="VFZ34" s="251"/>
      <c r="VGA34" s="251"/>
      <c r="VGB34" s="250"/>
      <c r="VGC34" s="251"/>
      <c r="VGD34" s="251"/>
      <c r="VGE34" s="251"/>
      <c r="VGF34" s="251"/>
      <c r="VGG34" s="250"/>
      <c r="VGH34" s="251"/>
      <c r="VGI34" s="251"/>
      <c r="VGJ34" s="251"/>
      <c r="VGK34" s="251"/>
      <c r="VGL34" s="250"/>
      <c r="VGM34" s="251"/>
      <c r="VGN34" s="251"/>
      <c r="VGO34" s="251"/>
      <c r="VGP34" s="251"/>
      <c r="VGQ34" s="250"/>
      <c r="VGR34" s="251"/>
      <c r="VGS34" s="251"/>
      <c r="VGT34" s="251"/>
      <c r="VGU34" s="251"/>
      <c r="VGV34" s="250"/>
      <c r="VGW34" s="251"/>
      <c r="VGX34" s="251"/>
      <c r="VGY34" s="251"/>
      <c r="VGZ34" s="251"/>
      <c r="VHA34" s="250"/>
      <c r="VHB34" s="251"/>
      <c r="VHC34" s="251"/>
      <c r="VHD34" s="251"/>
      <c r="VHE34" s="251"/>
      <c r="VHF34" s="250"/>
      <c r="VHG34" s="251"/>
      <c r="VHH34" s="251"/>
      <c r="VHI34" s="251"/>
      <c r="VHJ34" s="251"/>
      <c r="VHK34" s="250"/>
      <c r="VHL34" s="251"/>
      <c r="VHM34" s="251"/>
      <c r="VHN34" s="251"/>
      <c r="VHO34" s="251"/>
      <c r="VHP34" s="250"/>
      <c r="VHQ34" s="251"/>
      <c r="VHR34" s="251"/>
      <c r="VHS34" s="251"/>
      <c r="VHT34" s="251"/>
      <c r="VHU34" s="250"/>
      <c r="VHV34" s="251"/>
      <c r="VHW34" s="251"/>
      <c r="VHX34" s="251"/>
      <c r="VHY34" s="251"/>
      <c r="VHZ34" s="250"/>
      <c r="VIA34" s="251"/>
      <c r="VIB34" s="251"/>
      <c r="VIC34" s="251"/>
      <c r="VID34" s="251"/>
      <c r="VIE34" s="250"/>
      <c r="VIF34" s="251"/>
      <c r="VIG34" s="251"/>
      <c r="VIH34" s="251"/>
      <c r="VII34" s="251"/>
      <c r="VIJ34" s="250"/>
      <c r="VIK34" s="251"/>
      <c r="VIL34" s="251"/>
      <c r="VIM34" s="251"/>
      <c r="VIN34" s="251"/>
      <c r="VIO34" s="250"/>
      <c r="VIP34" s="251"/>
      <c r="VIQ34" s="251"/>
      <c r="VIR34" s="251"/>
      <c r="VIS34" s="251"/>
      <c r="VIT34" s="250"/>
      <c r="VIU34" s="251"/>
      <c r="VIV34" s="251"/>
      <c r="VIW34" s="251"/>
      <c r="VIX34" s="251"/>
      <c r="VIY34" s="250"/>
      <c r="VIZ34" s="251"/>
      <c r="VJA34" s="251"/>
      <c r="VJB34" s="251"/>
      <c r="VJC34" s="251"/>
      <c r="VJD34" s="250"/>
      <c r="VJE34" s="251"/>
      <c r="VJF34" s="251"/>
      <c r="VJG34" s="251"/>
      <c r="VJH34" s="251"/>
      <c r="VJI34" s="250"/>
      <c r="VJJ34" s="251"/>
      <c r="VJK34" s="251"/>
      <c r="VJL34" s="251"/>
      <c r="VJM34" s="251"/>
      <c r="VJN34" s="250"/>
      <c r="VJO34" s="251"/>
      <c r="VJP34" s="251"/>
      <c r="VJQ34" s="251"/>
      <c r="VJR34" s="251"/>
      <c r="VJS34" s="250"/>
      <c r="VJT34" s="251"/>
      <c r="VJU34" s="251"/>
      <c r="VJV34" s="251"/>
      <c r="VJW34" s="251"/>
      <c r="VJX34" s="250"/>
      <c r="VJY34" s="251"/>
      <c r="VJZ34" s="251"/>
      <c r="VKA34" s="251"/>
      <c r="VKB34" s="251"/>
      <c r="VKC34" s="250"/>
      <c r="VKD34" s="251"/>
      <c r="VKE34" s="251"/>
      <c r="VKF34" s="251"/>
      <c r="VKG34" s="251"/>
      <c r="VKH34" s="250"/>
      <c r="VKI34" s="251"/>
      <c r="VKJ34" s="251"/>
      <c r="VKK34" s="251"/>
      <c r="VKL34" s="251"/>
      <c r="VKM34" s="250"/>
      <c r="VKN34" s="251"/>
      <c r="VKO34" s="251"/>
      <c r="VKP34" s="251"/>
      <c r="VKQ34" s="251"/>
      <c r="VKR34" s="250"/>
      <c r="VKS34" s="251"/>
      <c r="VKT34" s="251"/>
      <c r="VKU34" s="251"/>
      <c r="VKV34" s="251"/>
      <c r="VKW34" s="250"/>
      <c r="VKX34" s="251"/>
      <c r="VKY34" s="251"/>
      <c r="VKZ34" s="251"/>
      <c r="VLA34" s="251"/>
      <c r="VLB34" s="250"/>
      <c r="VLC34" s="251"/>
      <c r="VLD34" s="251"/>
      <c r="VLE34" s="251"/>
      <c r="VLF34" s="251"/>
      <c r="VLG34" s="250"/>
      <c r="VLH34" s="251"/>
      <c r="VLI34" s="251"/>
      <c r="VLJ34" s="251"/>
      <c r="VLK34" s="251"/>
      <c r="VLL34" s="250"/>
      <c r="VLM34" s="251"/>
      <c r="VLN34" s="251"/>
      <c r="VLO34" s="251"/>
      <c r="VLP34" s="251"/>
      <c r="VLQ34" s="250"/>
      <c r="VLR34" s="251"/>
      <c r="VLS34" s="251"/>
      <c r="VLT34" s="251"/>
      <c r="VLU34" s="251"/>
      <c r="VLV34" s="250"/>
      <c r="VLW34" s="251"/>
      <c r="VLX34" s="251"/>
      <c r="VLY34" s="251"/>
      <c r="VLZ34" s="251"/>
      <c r="VMA34" s="250"/>
      <c r="VMB34" s="251"/>
      <c r="VMC34" s="251"/>
      <c r="VMD34" s="251"/>
      <c r="VME34" s="251"/>
      <c r="VMF34" s="250"/>
      <c r="VMG34" s="251"/>
      <c r="VMH34" s="251"/>
      <c r="VMI34" s="251"/>
      <c r="VMJ34" s="251"/>
      <c r="VMK34" s="250"/>
      <c r="VML34" s="251"/>
      <c r="VMM34" s="251"/>
      <c r="VMN34" s="251"/>
      <c r="VMO34" s="251"/>
      <c r="VMP34" s="250"/>
      <c r="VMQ34" s="251"/>
      <c r="VMR34" s="251"/>
      <c r="VMS34" s="251"/>
      <c r="VMT34" s="251"/>
      <c r="VMU34" s="250"/>
      <c r="VMV34" s="251"/>
      <c r="VMW34" s="251"/>
      <c r="VMX34" s="251"/>
      <c r="VMY34" s="251"/>
      <c r="VMZ34" s="250"/>
      <c r="VNA34" s="251"/>
      <c r="VNB34" s="251"/>
      <c r="VNC34" s="251"/>
      <c r="VND34" s="251"/>
      <c r="VNE34" s="250"/>
      <c r="VNF34" s="251"/>
      <c r="VNG34" s="251"/>
      <c r="VNH34" s="251"/>
      <c r="VNI34" s="251"/>
      <c r="VNJ34" s="250"/>
      <c r="VNK34" s="251"/>
      <c r="VNL34" s="251"/>
      <c r="VNM34" s="251"/>
      <c r="VNN34" s="251"/>
      <c r="VNO34" s="250"/>
      <c r="VNP34" s="251"/>
      <c r="VNQ34" s="251"/>
      <c r="VNR34" s="251"/>
      <c r="VNS34" s="251"/>
      <c r="VNT34" s="250"/>
      <c r="VNU34" s="251"/>
      <c r="VNV34" s="251"/>
      <c r="VNW34" s="251"/>
      <c r="VNX34" s="251"/>
      <c r="VNY34" s="250"/>
      <c r="VNZ34" s="251"/>
      <c r="VOA34" s="251"/>
      <c r="VOB34" s="251"/>
      <c r="VOC34" s="251"/>
      <c r="VOD34" s="250"/>
      <c r="VOE34" s="251"/>
      <c r="VOF34" s="251"/>
      <c r="VOG34" s="251"/>
      <c r="VOH34" s="251"/>
      <c r="VOI34" s="250"/>
      <c r="VOJ34" s="251"/>
      <c r="VOK34" s="251"/>
      <c r="VOL34" s="251"/>
      <c r="VOM34" s="251"/>
      <c r="VON34" s="250"/>
      <c r="VOO34" s="251"/>
      <c r="VOP34" s="251"/>
      <c r="VOQ34" s="251"/>
      <c r="VOR34" s="251"/>
      <c r="VOS34" s="250"/>
      <c r="VOT34" s="251"/>
      <c r="VOU34" s="251"/>
      <c r="VOV34" s="251"/>
      <c r="VOW34" s="251"/>
      <c r="VOX34" s="250"/>
      <c r="VOY34" s="251"/>
      <c r="VOZ34" s="251"/>
      <c r="VPA34" s="251"/>
      <c r="VPB34" s="251"/>
      <c r="VPC34" s="250"/>
      <c r="VPD34" s="251"/>
      <c r="VPE34" s="251"/>
      <c r="VPF34" s="251"/>
      <c r="VPG34" s="251"/>
      <c r="VPH34" s="250"/>
      <c r="VPI34" s="251"/>
      <c r="VPJ34" s="251"/>
      <c r="VPK34" s="251"/>
      <c r="VPL34" s="251"/>
      <c r="VPM34" s="250"/>
      <c r="VPN34" s="251"/>
      <c r="VPO34" s="251"/>
      <c r="VPP34" s="251"/>
      <c r="VPQ34" s="251"/>
      <c r="VPR34" s="250"/>
      <c r="VPS34" s="251"/>
      <c r="VPT34" s="251"/>
      <c r="VPU34" s="251"/>
      <c r="VPV34" s="251"/>
      <c r="VPW34" s="250"/>
      <c r="VPX34" s="251"/>
      <c r="VPY34" s="251"/>
      <c r="VPZ34" s="251"/>
      <c r="VQA34" s="251"/>
      <c r="VQB34" s="250"/>
      <c r="VQC34" s="251"/>
      <c r="VQD34" s="251"/>
      <c r="VQE34" s="251"/>
      <c r="VQF34" s="251"/>
      <c r="VQG34" s="250"/>
      <c r="VQH34" s="251"/>
      <c r="VQI34" s="251"/>
      <c r="VQJ34" s="251"/>
      <c r="VQK34" s="251"/>
      <c r="VQL34" s="250"/>
      <c r="VQM34" s="251"/>
      <c r="VQN34" s="251"/>
      <c r="VQO34" s="251"/>
      <c r="VQP34" s="251"/>
      <c r="VQQ34" s="250"/>
      <c r="VQR34" s="251"/>
      <c r="VQS34" s="251"/>
      <c r="VQT34" s="251"/>
      <c r="VQU34" s="251"/>
      <c r="VQV34" s="250"/>
      <c r="VQW34" s="251"/>
      <c r="VQX34" s="251"/>
      <c r="VQY34" s="251"/>
      <c r="VQZ34" s="251"/>
      <c r="VRA34" s="250"/>
      <c r="VRB34" s="251"/>
      <c r="VRC34" s="251"/>
      <c r="VRD34" s="251"/>
      <c r="VRE34" s="251"/>
      <c r="VRF34" s="250"/>
      <c r="VRG34" s="251"/>
      <c r="VRH34" s="251"/>
      <c r="VRI34" s="251"/>
      <c r="VRJ34" s="251"/>
      <c r="VRK34" s="250"/>
      <c r="VRL34" s="251"/>
      <c r="VRM34" s="251"/>
      <c r="VRN34" s="251"/>
      <c r="VRO34" s="251"/>
      <c r="VRP34" s="250"/>
      <c r="VRQ34" s="251"/>
      <c r="VRR34" s="251"/>
      <c r="VRS34" s="251"/>
      <c r="VRT34" s="251"/>
      <c r="VRU34" s="250"/>
      <c r="VRV34" s="251"/>
      <c r="VRW34" s="251"/>
      <c r="VRX34" s="251"/>
      <c r="VRY34" s="251"/>
      <c r="VRZ34" s="250"/>
      <c r="VSA34" s="251"/>
      <c r="VSB34" s="251"/>
      <c r="VSC34" s="251"/>
      <c r="VSD34" s="251"/>
      <c r="VSE34" s="250"/>
      <c r="VSF34" s="251"/>
      <c r="VSG34" s="251"/>
      <c r="VSH34" s="251"/>
      <c r="VSI34" s="251"/>
      <c r="VSJ34" s="250"/>
      <c r="VSK34" s="251"/>
      <c r="VSL34" s="251"/>
      <c r="VSM34" s="251"/>
      <c r="VSN34" s="251"/>
      <c r="VSO34" s="250"/>
      <c r="VSP34" s="251"/>
      <c r="VSQ34" s="251"/>
      <c r="VSR34" s="251"/>
      <c r="VSS34" s="251"/>
      <c r="VST34" s="250"/>
      <c r="VSU34" s="251"/>
      <c r="VSV34" s="251"/>
      <c r="VSW34" s="251"/>
      <c r="VSX34" s="251"/>
      <c r="VSY34" s="250"/>
      <c r="VSZ34" s="251"/>
      <c r="VTA34" s="251"/>
      <c r="VTB34" s="251"/>
      <c r="VTC34" s="251"/>
      <c r="VTD34" s="250"/>
      <c r="VTE34" s="251"/>
      <c r="VTF34" s="251"/>
      <c r="VTG34" s="251"/>
      <c r="VTH34" s="251"/>
      <c r="VTI34" s="250"/>
      <c r="VTJ34" s="251"/>
      <c r="VTK34" s="251"/>
      <c r="VTL34" s="251"/>
      <c r="VTM34" s="251"/>
      <c r="VTN34" s="250"/>
      <c r="VTO34" s="251"/>
      <c r="VTP34" s="251"/>
      <c r="VTQ34" s="251"/>
      <c r="VTR34" s="251"/>
      <c r="VTS34" s="250"/>
      <c r="VTT34" s="251"/>
      <c r="VTU34" s="251"/>
      <c r="VTV34" s="251"/>
      <c r="VTW34" s="251"/>
      <c r="VTX34" s="250"/>
      <c r="VTY34" s="251"/>
      <c r="VTZ34" s="251"/>
      <c r="VUA34" s="251"/>
      <c r="VUB34" s="251"/>
      <c r="VUC34" s="250"/>
      <c r="VUD34" s="251"/>
      <c r="VUE34" s="251"/>
      <c r="VUF34" s="251"/>
      <c r="VUG34" s="251"/>
      <c r="VUH34" s="250"/>
      <c r="VUI34" s="251"/>
      <c r="VUJ34" s="251"/>
      <c r="VUK34" s="251"/>
      <c r="VUL34" s="251"/>
      <c r="VUM34" s="250"/>
      <c r="VUN34" s="251"/>
      <c r="VUO34" s="251"/>
      <c r="VUP34" s="251"/>
      <c r="VUQ34" s="251"/>
      <c r="VUR34" s="250"/>
      <c r="VUS34" s="251"/>
      <c r="VUT34" s="251"/>
      <c r="VUU34" s="251"/>
      <c r="VUV34" s="251"/>
      <c r="VUW34" s="250"/>
      <c r="VUX34" s="251"/>
      <c r="VUY34" s="251"/>
      <c r="VUZ34" s="251"/>
      <c r="VVA34" s="251"/>
      <c r="VVB34" s="250"/>
      <c r="VVC34" s="251"/>
      <c r="VVD34" s="251"/>
      <c r="VVE34" s="251"/>
      <c r="VVF34" s="251"/>
      <c r="VVG34" s="250"/>
      <c r="VVH34" s="251"/>
      <c r="VVI34" s="251"/>
      <c r="VVJ34" s="251"/>
      <c r="VVK34" s="251"/>
      <c r="VVL34" s="250"/>
      <c r="VVM34" s="251"/>
      <c r="VVN34" s="251"/>
      <c r="VVO34" s="251"/>
      <c r="VVP34" s="251"/>
      <c r="VVQ34" s="250"/>
      <c r="VVR34" s="251"/>
      <c r="VVS34" s="251"/>
      <c r="VVT34" s="251"/>
      <c r="VVU34" s="251"/>
      <c r="VVV34" s="250"/>
      <c r="VVW34" s="251"/>
      <c r="VVX34" s="251"/>
      <c r="VVY34" s="251"/>
      <c r="VVZ34" s="251"/>
      <c r="VWA34" s="250"/>
      <c r="VWB34" s="251"/>
      <c r="VWC34" s="251"/>
      <c r="VWD34" s="251"/>
      <c r="VWE34" s="251"/>
      <c r="VWF34" s="250"/>
      <c r="VWG34" s="251"/>
      <c r="VWH34" s="251"/>
      <c r="VWI34" s="251"/>
      <c r="VWJ34" s="251"/>
      <c r="VWK34" s="250"/>
      <c r="VWL34" s="251"/>
      <c r="VWM34" s="251"/>
      <c r="VWN34" s="251"/>
      <c r="VWO34" s="251"/>
      <c r="VWP34" s="250"/>
      <c r="VWQ34" s="251"/>
      <c r="VWR34" s="251"/>
      <c r="VWS34" s="251"/>
      <c r="VWT34" s="251"/>
      <c r="VWU34" s="250"/>
      <c r="VWV34" s="251"/>
      <c r="VWW34" s="251"/>
      <c r="VWX34" s="251"/>
      <c r="VWY34" s="251"/>
      <c r="VWZ34" s="250"/>
      <c r="VXA34" s="251"/>
      <c r="VXB34" s="251"/>
      <c r="VXC34" s="251"/>
      <c r="VXD34" s="251"/>
      <c r="VXE34" s="250"/>
      <c r="VXF34" s="251"/>
      <c r="VXG34" s="251"/>
      <c r="VXH34" s="251"/>
      <c r="VXI34" s="251"/>
      <c r="VXJ34" s="250"/>
      <c r="VXK34" s="251"/>
      <c r="VXL34" s="251"/>
      <c r="VXM34" s="251"/>
      <c r="VXN34" s="251"/>
      <c r="VXO34" s="250"/>
      <c r="VXP34" s="251"/>
      <c r="VXQ34" s="251"/>
      <c r="VXR34" s="251"/>
      <c r="VXS34" s="251"/>
      <c r="VXT34" s="250"/>
      <c r="VXU34" s="251"/>
      <c r="VXV34" s="251"/>
      <c r="VXW34" s="251"/>
      <c r="VXX34" s="251"/>
      <c r="VXY34" s="250"/>
      <c r="VXZ34" s="251"/>
      <c r="VYA34" s="251"/>
      <c r="VYB34" s="251"/>
      <c r="VYC34" s="251"/>
      <c r="VYD34" s="250"/>
      <c r="VYE34" s="251"/>
      <c r="VYF34" s="251"/>
      <c r="VYG34" s="251"/>
      <c r="VYH34" s="251"/>
      <c r="VYI34" s="250"/>
      <c r="VYJ34" s="251"/>
      <c r="VYK34" s="251"/>
      <c r="VYL34" s="251"/>
      <c r="VYM34" s="251"/>
      <c r="VYN34" s="250"/>
      <c r="VYO34" s="251"/>
      <c r="VYP34" s="251"/>
      <c r="VYQ34" s="251"/>
      <c r="VYR34" s="251"/>
      <c r="VYS34" s="250"/>
      <c r="VYT34" s="251"/>
      <c r="VYU34" s="251"/>
      <c r="VYV34" s="251"/>
      <c r="VYW34" s="251"/>
      <c r="VYX34" s="250"/>
      <c r="VYY34" s="251"/>
      <c r="VYZ34" s="251"/>
      <c r="VZA34" s="251"/>
      <c r="VZB34" s="251"/>
      <c r="VZC34" s="250"/>
      <c r="VZD34" s="251"/>
      <c r="VZE34" s="251"/>
      <c r="VZF34" s="251"/>
      <c r="VZG34" s="251"/>
      <c r="VZH34" s="250"/>
      <c r="VZI34" s="251"/>
      <c r="VZJ34" s="251"/>
      <c r="VZK34" s="251"/>
      <c r="VZL34" s="251"/>
      <c r="VZM34" s="250"/>
      <c r="VZN34" s="251"/>
      <c r="VZO34" s="251"/>
      <c r="VZP34" s="251"/>
      <c r="VZQ34" s="251"/>
      <c r="VZR34" s="250"/>
      <c r="VZS34" s="251"/>
      <c r="VZT34" s="251"/>
      <c r="VZU34" s="251"/>
      <c r="VZV34" s="251"/>
      <c r="VZW34" s="250"/>
      <c r="VZX34" s="251"/>
      <c r="VZY34" s="251"/>
      <c r="VZZ34" s="251"/>
      <c r="WAA34" s="251"/>
      <c r="WAB34" s="250"/>
      <c r="WAC34" s="251"/>
      <c r="WAD34" s="251"/>
      <c r="WAE34" s="251"/>
      <c r="WAF34" s="251"/>
      <c r="WAG34" s="250"/>
      <c r="WAH34" s="251"/>
      <c r="WAI34" s="251"/>
      <c r="WAJ34" s="251"/>
      <c r="WAK34" s="251"/>
      <c r="WAL34" s="250"/>
      <c r="WAM34" s="251"/>
      <c r="WAN34" s="251"/>
      <c r="WAO34" s="251"/>
      <c r="WAP34" s="251"/>
      <c r="WAQ34" s="250"/>
      <c r="WAR34" s="251"/>
      <c r="WAS34" s="251"/>
      <c r="WAT34" s="251"/>
      <c r="WAU34" s="251"/>
      <c r="WAV34" s="250"/>
      <c r="WAW34" s="251"/>
      <c r="WAX34" s="251"/>
      <c r="WAY34" s="251"/>
      <c r="WAZ34" s="251"/>
      <c r="WBA34" s="250"/>
      <c r="WBB34" s="251"/>
      <c r="WBC34" s="251"/>
      <c r="WBD34" s="251"/>
      <c r="WBE34" s="251"/>
      <c r="WBF34" s="250"/>
      <c r="WBG34" s="251"/>
      <c r="WBH34" s="251"/>
      <c r="WBI34" s="251"/>
      <c r="WBJ34" s="251"/>
      <c r="WBK34" s="250"/>
      <c r="WBL34" s="251"/>
      <c r="WBM34" s="251"/>
      <c r="WBN34" s="251"/>
      <c r="WBO34" s="251"/>
      <c r="WBP34" s="250"/>
      <c r="WBQ34" s="251"/>
      <c r="WBR34" s="251"/>
      <c r="WBS34" s="251"/>
      <c r="WBT34" s="251"/>
      <c r="WBU34" s="250"/>
      <c r="WBV34" s="251"/>
      <c r="WBW34" s="251"/>
      <c r="WBX34" s="251"/>
      <c r="WBY34" s="251"/>
      <c r="WBZ34" s="250"/>
      <c r="WCA34" s="251"/>
      <c r="WCB34" s="251"/>
      <c r="WCC34" s="251"/>
      <c r="WCD34" s="251"/>
      <c r="WCE34" s="250"/>
      <c r="WCF34" s="251"/>
      <c r="WCG34" s="251"/>
      <c r="WCH34" s="251"/>
      <c r="WCI34" s="251"/>
      <c r="WCJ34" s="250"/>
      <c r="WCK34" s="251"/>
      <c r="WCL34" s="251"/>
      <c r="WCM34" s="251"/>
      <c r="WCN34" s="251"/>
      <c r="WCO34" s="250"/>
      <c r="WCP34" s="251"/>
      <c r="WCQ34" s="251"/>
      <c r="WCR34" s="251"/>
      <c r="WCS34" s="251"/>
      <c r="WCT34" s="250"/>
      <c r="WCU34" s="251"/>
      <c r="WCV34" s="251"/>
      <c r="WCW34" s="251"/>
      <c r="WCX34" s="251"/>
      <c r="WCY34" s="250"/>
      <c r="WCZ34" s="251"/>
      <c r="WDA34" s="251"/>
      <c r="WDB34" s="251"/>
      <c r="WDC34" s="251"/>
      <c r="WDD34" s="250"/>
      <c r="WDE34" s="251"/>
      <c r="WDF34" s="251"/>
      <c r="WDG34" s="251"/>
      <c r="WDH34" s="251"/>
      <c r="WDI34" s="250"/>
      <c r="WDJ34" s="251"/>
      <c r="WDK34" s="251"/>
      <c r="WDL34" s="251"/>
      <c r="WDM34" s="251"/>
      <c r="WDN34" s="250"/>
      <c r="WDO34" s="251"/>
      <c r="WDP34" s="251"/>
      <c r="WDQ34" s="251"/>
      <c r="WDR34" s="251"/>
      <c r="WDS34" s="250"/>
      <c r="WDT34" s="251"/>
      <c r="WDU34" s="251"/>
      <c r="WDV34" s="251"/>
      <c r="WDW34" s="251"/>
      <c r="WDX34" s="250"/>
      <c r="WDY34" s="251"/>
      <c r="WDZ34" s="251"/>
      <c r="WEA34" s="251"/>
      <c r="WEB34" s="251"/>
      <c r="WEC34" s="250"/>
      <c r="WED34" s="251"/>
      <c r="WEE34" s="251"/>
      <c r="WEF34" s="251"/>
      <c r="WEG34" s="251"/>
      <c r="WEH34" s="250"/>
      <c r="WEI34" s="251"/>
      <c r="WEJ34" s="251"/>
      <c r="WEK34" s="251"/>
      <c r="WEL34" s="251"/>
      <c r="WEM34" s="250"/>
      <c r="WEN34" s="251"/>
      <c r="WEO34" s="251"/>
      <c r="WEP34" s="251"/>
      <c r="WEQ34" s="251"/>
      <c r="WER34" s="250"/>
      <c r="WES34" s="251"/>
      <c r="WET34" s="251"/>
      <c r="WEU34" s="251"/>
      <c r="WEV34" s="251"/>
      <c r="WEW34" s="250"/>
      <c r="WEX34" s="251"/>
      <c r="WEY34" s="251"/>
      <c r="WEZ34" s="251"/>
      <c r="WFA34" s="251"/>
      <c r="WFB34" s="250"/>
      <c r="WFC34" s="251"/>
      <c r="WFD34" s="251"/>
      <c r="WFE34" s="251"/>
      <c r="WFF34" s="251"/>
      <c r="WFG34" s="250"/>
      <c r="WFH34" s="251"/>
      <c r="WFI34" s="251"/>
      <c r="WFJ34" s="251"/>
      <c r="WFK34" s="251"/>
      <c r="WFL34" s="250"/>
      <c r="WFM34" s="251"/>
      <c r="WFN34" s="251"/>
      <c r="WFO34" s="251"/>
      <c r="WFP34" s="251"/>
      <c r="WFQ34" s="250"/>
      <c r="WFR34" s="251"/>
      <c r="WFS34" s="251"/>
      <c r="WFT34" s="251"/>
      <c r="WFU34" s="251"/>
      <c r="WFV34" s="250"/>
      <c r="WFW34" s="251"/>
      <c r="WFX34" s="251"/>
      <c r="WFY34" s="251"/>
      <c r="WFZ34" s="251"/>
      <c r="WGA34" s="250"/>
      <c r="WGB34" s="251"/>
      <c r="WGC34" s="251"/>
      <c r="WGD34" s="251"/>
      <c r="WGE34" s="251"/>
      <c r="WGF34" s="250"/>
      <c r="WGG34" s="251"/>
      <c r="WGH34" s="251"/>
      <c r="WGI34" s="251"/>
      <c r="WGJ34" s="251"/>
      <c r="WGK34" s="250"/>
      <c r="WGL34" s="251"/>
      <c r="WGM34" s="251"/>
      <c r="WGN34" s="251"/>
      <c r="WGO34" s="251"/>
      <c r="WGP34" s="250"/>
      <c r="WGQ34" s="251"/>
      <c r="WGR34" s="251"/>
      <c r="WGS34" s="251"/>
      <c r="WGT34" s="251"/>
      <c r="WGU34" s="250"/>
      <c r="WGV34" s="251"/>
      <c r="WGW34" s="251"/>
      <c r="WGX34" s="251"/>
      <c r="WGY34" s="251"/>
      <c r="WGZ34" s="250"/>
      <c r="WHA34" s="251"/>
      <c r="WHB34" s="251"/>
      <c r="WHC34" s="251"/>
      <c r="WHD34" s="251"/>
      <c r="WHE34" s="250"/>
      <c r="WHF34" s="251"/>
      <c r="WHG34" s="251"/>
      <c r="WHH34" s="251"/>
      <c r="WHI34" s="251"/>
      <c r="WHJ34" s="250"/>
      <c r="WHK34" s="251"/>
      <c r="WHL34" s="251"/>
      <c r="WHM34" s="251"/>
      <c r="WHN34" s="251"/>
      <c r="WHO34" s="250"/>
      <c r="WHP34" s="251"/>
      <c r="WHQ34" s="251"/>
      <c r="WHR34" s="251"/>
      <c r="WHS34" s="251"/>
      <c r="WHT34" s="250"/>
      <c r="WHU34" s="251"/>
      <c r="WHV34" s="251"/>
      <c r="WHW34" s="251"/>
      <c r="WHX34" s="251"/>
      <c r="WHY34" s="250"/>
      <c r="WHZ34" s="251"/>
      <c r="WIA34" s="251"/>
      <c r="WIB34" s="251"/>
      <c r="WIC34" s="251"/>
      <c r="WID34" s="250"/>
      <c r="WIE34" s="251"/>
      <c r="WIF34" s="251"/>
      <c r="WIG34" s="251"/>
      <c r="WIH34" s="251"/>
      <c r="WII34" s="250"/>
      <c r="WIJ34" s="251"/>
      <c r="WIK34" s="251"/>
      <c r="WIL34" s="251"/>
      <c r="WIM34" s="251"/>
      <c r="WIN34" s="250"/>
      <c r="WIO34" s="251"/>
      <c r="WIP34" s="251"/>
      <c r="WIQ34" s="251"/>
      <c r="WIR34" s="251"/>
      <c r="WIS34" s="250"/>
      <c r="WIT34" s="251"/>
      <c r="WIU34" s="251"/>
      <c r="WIV34" s="251"/>
      <c r="WIW34" s="251"/>
      <c r="WIX34" s="250"/>
      <c r="WIY34" s="251"/>
      <c r="WIZ34" s="251"/>
      <c r="WJA34" s="251"/>
      <c r="WJB34" s="251"/>
      <c r="WJC34" s="250"/>
      <c r="WJD34" s="251"/>
      <c r="WJE34" s="251"/>
      <c r="WJF34" s="251"/>
      <c r="WJG34" s="251"/>
      <c r="WJH34" s="250"/>
      <c r="WJI34" s="251"/>
      <c r="WJJ34" s="251"/>
      <c r="WJK34" s="251"/>
      <c r="WJL34" s="251"/>
      <c r="WJM34" s="250"/>
      <c r="WJN34" s="251"/>
      <c r="WJO34" s="251"/>
      <c r="WJP34" s="251"/>
      <c r="WJQ34" s="251"/>
      <c r="WJR34" s="250"/>
      <c r="WJS34" s="251"/>
      <c r="WJT34" s="251"/>
      <c r="WJU34" s="251"/>
      <c r="WJV34" s="251"/>
      <c r="WJW34" s="250"/>
      <c r="WJX34" s="251"/>
      <c r="WJY34" s="251"/>
      <c r="WJZ34" s="251"/>
      <c r="WKA34" s="251"/>
      <c r="WKB34" s="250"/>
      <c r="WKC34" s="251"/>
      <c r="WKD34" s="251"/>
      <c r="WKE34" s="251"/>
      <c r="WKF34" s="251"/>
      <c r="WKG34" s="250"/>
      <c r="WKH34" s="251"/>
      <c r="WKI34" s="251"/>
      <c r="WKJ34" s="251"/>
      <c r="WKK34" s="251"/>
      <c r="WKL34" s="250"/>
      <c r="WKM34" s="251"/>
      <c r="WKN34" s="251"/>
      <c r="WKO34" s="251"/>
      <c r="WKP34" s="251"/>
      <c r="WKQ34" s="250"/>
      <c r="WKR34" s="251"/>
      <c r="WKS34" s="251"/>
      <c r="WKT34" s="251"/>
      <c r="WKU34" s="251"/>
      <c r="WKV34" s="250"/>
      <c r="WKW34" s="251"/>
      <c r="WKX34" s="251"/>
      <c r="WKY34" s="251"/>
      <c r="WKZ34" s="251"/>
      <c r="WLA34" s="250"/>
      <c r="WLB34" s="251"/>
      <c r="WLC34" s="251"/>
      <c r="WLD34" s="251"/>
      <c r="WLE34" s="251"/>
      <c r="WLF34" s="250"/>
      <c r="WLG34" s="251"/>
      <c r="WLH34" s="251"/>
      <c r="WLI34" s="251"/>
      <c r="WLJ34" s="251"/>
      <c r="WLK34" s="250"/>
      <c r="WLL34" s="251"/>
      <c r="WLM34" s="251"/>
      <c r="WLN34" s="251"/>
      <c r="WLO34" s="251"/>
      <c r="WLP34" s="250"/>
      <c r="WLQ34" s="251"/>
      <c r="WLR34" s="251"/>
      <c r="WLS34" s="251"/>
      <c r="WLT34" s="251"/>
      <c r="WLU34" s="250"/>
      <c r="WLV34" s="251"/>
      <c r="WLW34" s="251"/>
      <c r="WLX34" s="251"/>
      <c r="WLY34" s="251"/>
      <c r="WLZ34" s="250"/>
      <c r="WMA34" s="251"/>
      <c r="WMB34" s="251"/>
      <c r="WMC34" s="251"/>
      <c r="WMD34" s="251"/>
      <c r="WME34" s="250"/>
      <c r="WMF34" s="251"/>
      <c r="WMG34" s="251"/>
      <c r="WMH34" s="251"/>
      <c r="WMI34" s="251"/>
      <c r="WMJ34" s="250"/>
      <c r="WMK34" s="251"/>
      <c r="WML34" s="251"/>
      <c r="WMM34" s="251"/>
      <c r="WMN34" s="251"/>
      <c r="WMO34" s="250"/>
      <c r="WMP34" s="251"/>
      <c r="WMQ34" s="251"/>
      <c r="WMR34" s="251"/>
      <c r="WMS34" s="251"/>
      <c r="WMT34" s="250"/>
      <c r="WMU34" s="251"/>
      <c r="WMV34" s="251"/>
      <c r="WMW34" s="251"/>
      <c r="WMX34" s="251"/>
      <c r="WMY34" s="250"/>
      <c r="WMZ34" s="251"/>
      <c r="WNA34" s="251"/>
      <c r="WNB34" s="251"/>
      <c r="WNC34" s="251"/>
      <c r="WND34" s="250"/>
      <c r="WNE34" s="251"/>
      <c r="WNF34" s="251"/>
      <c r="WNG34" s="251"/>
      <c r="WNH34" s="251"/>
      <c r="WNI34" s="250"/>
      <c r="WNJ34" s="251"/>
      <c r="WNK34" s="251"/>
      <c r="WNL34" s="251"/>
      <c r="WNM34" s="251"/>
      <c r="WNN34" s="250"/>
      <c r="WNO34" s="251"/>
      <c r="WNP34" s="251"/>
      <c r="WNQ34" s="251"/>
      <c r="WNR34" s="251"/>
      <c r="WNS34" s="250"/>
      <c r="WNT34" s="251"/>
      <c r="WNU34" s="251"/>
      <c r="WNV34" s="251"/>
      <c r="WNW34" s="251"/>
      <c r="WNX34" s="250"/>
      <c r="WNY34" s="251"/>
      <c r="WNZ34" s="251"/>
      <c r="WOA34" s="251"/>
      <c r="WOB34" s="251"/>
      <c r="WOC34" s="250"/>
      <c r="WOD34" s="251"/>
      <c r="WOE34" s="251"/>
      <c r="WOF34" s="251"/>
      <c r="WOG34" s="251"/>
      <c r="WOH34" s="250"/>
      <c r="WOI34" s="251"/>
      <c r="WOJ34" s="251"/>
      <c r="WOK34" s="251"/>
      <c r="WOL34" s="251"/>
      <c r="WOM34" s="250"/>
      <c r="WON34" s="251"/>
      <c r="WOO34" s="251"/>
      <c r="WOP34" s="251"/>
      <c r="WOQ34" s="251"/>
      <c r="WOR34" s="250"/>
      <c r="WOS34" s="251"/>
      <c r="WOT34" s="251"/>
      <c r="WOU34" s="251"/>
      <c r="WOV34" s="251"/>
      <c r="WOW34" s="250"/>
      <c r="WOX34" s="251"/>
      <c r="WOY34" s="251"/>
      <c r="WOZ34" s="251"/>
      <c r="WPA34" s="251"/>
      <c r="WPB34" s="250"/>
      <c r="WPC34" s="251"/>
      <c r="WPD34" s="251"/>
      <c r="WPE34" s="251"/>
      <c r="WPF34" s="251"/>
      <c r="WPG34" s="250"/>
      <c r="WPH34" s="251"/>
      <c r="WPI34" s="251"/>
      <c r="WPJ34" s="251"/>
      <c r="WPK34" s="251"/>
      <c r="WPL34" s="250"/>
      <c r="WPM34" s="251"/>
      <c r="WPN34" s="251"/>
      <c r="WPO34" s="251"/>
      <c r="WPP34" s="251"/>
      <c r="WPQ34" s="250"/>
      <c r="WPR34" s="251"/>
      <c r="WPS34" s="251"/>
      <c r="WPT34" s="251"/>
      <c r="WPU34" s="251"/>
      <c r="WPV34" s="250"/>
      <c r="WPW34" s="251"/>
      <c r="WPX34" s="251"/>
      <c r="WPY34" s="251"/>
      <c r="WPZ34" s="251"/>
      <c r="WQA34" s="250"/>
      <c r="WQB34" s="251"/>
      <c r="WQC34" s="251"/>
      <c r="WQD34" s="251"/>
      <c r="WQE34" s="251"/>
      <c r="WQF34" s="250"/>
      <c r="WQG34" s="251"/>
      <c r="WQH34" s="251"/>
      <c r="WQI34" s="251"/>
      <c r="WQJ34" s="251"/>
      <c r="WQK34" s="250"/>
      <c r="WQL34" s="251"/>
      <c r="WQM34" s="251"/>
      <c r="WQN34" s="251"/>
      <c r="WQO34" s="251"/>
      <c r="WQP34" s="250"/>
      <c r="WQQ34" s="251"/>
      <c r="WQR34" s="251"/>
      <c r="WQS34" s="251"/>
      <c r="WQT34" s="251"/>
      <c r="WQU34" s="250"/>
      <c r="WQV34" s="251"/>
      <c r="WQW34" s="251"/>
      <c r="WQX34" s="251"/>
      <c r="WQY34" s="251"/>
      <c r="WQZ34" s="250"/>
      <c r="WRA34" s="251"/>
      <c r="WRB34" s="251"/>
      <c r="WRC34" s="251"/>
      <c r="WRD34" s="251"/>
      <c r="WRE34" s="250"/>
      <c r="WRF34" s="251"/>
      <c r="WRG34" s="251"/>
      <c r="WRH34" s="251"/>
      <c r="WRI34" s="251"/>
      <c r="WRJ34" s="250"/>
      <c r="WRK34" s="251"/>
      <c r="WRL34" s="251"/>
      <c r="WRM34" s="251"/>
      <c r="WRN34" s="251"/>
      <c r="WRO34" s="250"/>
      <c r="WRP34" s="251"/>
      <c r="WRQ34" s="251"/>
      <c r="WRR34" s="251"/>
      <c r="WRS34" s="251"/>
      <c r="WRT34" s="250"/>
      <c r="WRU34" s="251"/>
      <c r="WRV34" s="251"/>
      <c r="WRW34" s="251"/>
      <c r="WRX34" s="251"/>
      <c r="WRY34" s="250"/>
      <c r="WRZ34" s="251"/>
      <c r="WSA34" s="251"/>
      <c r="WSB34" s="251"/>
      <c r="WSC34" s="251"/>
      <c r="WSD34" s="250"/>
      <c r="WSE34" s="251"/>
      <c r="WSF34" s="251"/>
      <c r="WSG34" s="251"/>
      <c r="WSH34" s="251"/>
      <c r="WSI34" s="250"/>
      <c r="WSJ34" s="251"/>
      <c r="WSK34" s="251"/>
      <c r="WSL34" s="251"/>
      <c r="WSM34" s="251"/>
      <c r="WSN34" s="250"/>
      <c r="WSO34" s="251"/>
      <c r="WSP34" s="251"/>
      <c r="WSQ34" s="251"/>
      <c r="WSR34" s="251"/>
      <c r="WSS34" s="250"/>
      <c r="WST34" s="251"/>
      <c r="WSU34" s="251"/>
      <c r="WSV34" s="251"/>
      <c r="WSW34" s="251"/>
      <c r="WSX34" s="250"/>
      <c r="WSY34" s="251"/>
      <c r="WSZ34" s="251"/>
      <c r="WTA34" s="251"/>
      <c r="WTB34" s="251"/>
      <c r="WTC34" s="250"/>
      <c r="WTD34" s="251"/>
      <c r="WTE34" s="251"/>
      <c r="WTF34" s="251"/>
      <c r="WTG34" s="251"/>
      <c r="WTH34" s="250"/>
      <c r="WTI34" s="251"/>
      <c r="WTJ34" s="251"/>
      <c r="WTK34" s="251"/>
      <c r="WTL34" s="251"/>
      <c r="WTM34" s="250"/>
      <c r="WTN34" s="251"/>
      <c r="WTO34" s="251"/>
      <c r="WTP34" s="251"/>
      <c r="WTQ34" s="251"/>
      <c r="WTR34" s="250"/>
      <c r="WTS34" s="251"/>
      <c r="WTT34" s="251"/>
      <c r="WTU34" s="251"/>
      <c r="WTV34" s="251"/>
      <c r="WTW34" s="250"/>
      <c r="WTX34" s="251"/>
      <c r="WTY34" s="251"/>
      <c r="WTZ34" s="251"/>
      <c r="WUA34" s="251"/>
      <c r="WUB34" s="250"/>
      <c r="WUC34" s="251"/>
      <c r="WUD34" s="251"/>
      <c r="WUE34" s="251"/>
      <c r="WUF34" s="251"/>
      <c r="WUG34" s="250"/>
      <c r="WUH34" s="251"/>
      <c r="WUI34" s="251"/>
      <c r="WUJ34" s="251"/>
      <c r="WUK34" s="251"/>
      <c r="WUL34" s="250"/>
      <c r="WUM34" s="251"/>
      <c r="WUN34" s="251"/>
      <c r="WUO34" s="251"/>
      <c r="WUP34" s="251"/>
      <c r="WUQ34" s="250"/>
      <c r="WUR34" s="251"/>
      <c r="WUS34" s="251"/>
      <c r="WUT34" s="251"/>
      <c r="WUU34" s="251"/>
      <c r="WUV34" s="250"/>
      <c r="WUW34" s="251"/>
      <c r="WUX34" s="251"/>
      <c r="WUY34" s="251"/>
      <c r="WUZ34" s="251"/>
      <c r="WVA34" s="250"/>
      <c r="WVB34" s="251"/>
      <c r="WVC34" s="251"/>
      <c r="WVD34" s="251"/>
      <c r="WVE34" s="251"/>
      <c r="WVF34" s="250"/>
      <c r="WVG34" s="251"/>
      <c r="WVH34" s="251"/>
      <c r="WVI34" s="251"/>
      <c r="WVJ34" s="251"/>
      <c r="WVK34" s="250"/>
      <c r="WVL34" s="251"/>
      <c r="WVM34" s="251"/>
      <c r="WVN34" s="251"/>
      <c r="WVO34" s="251"/>
      <c r="WVP34" s="250"/>
      <c r="WVQ34" s="251"/>
      <c r="WVR34" s="251"/>
      <c r="WVS34" s="251"/>
      <c r="WVT34" s="251"/>
      <c r="WVU34" s="250"/>
      <c r="WVV34" s="251"/>
      <c r="WVW34" s="251"/>
      <c r="WVX34" s="251"/>
      <c r="WVY34" s="251"/>
      <c r="WVZ34" s="250"/>
      <c r="WWA34" s="251"/>
      <c r="WWB34" s="251"/>
      <c r="WWC34" s="251"/>
      <c r="WWD34" s="251"/>
      <c r="WWE34" s="250"/>
      <c r="WWF34" s="251"/>
      <c r="WWG34" s="251"/>
      <c r="WWH34" s="251"/>
      <c r="WWI34" s="251"/>
      <c r="WWJ34" s="250"/>
      <c r="WWK34" s="251"/>
      <c r="WWL34" s="251"/>
      <c r="WWM34" s="251"/>
      <c r="WWN34" s="251"/>
      <c r="WWO34" s="250"/>
      <c r="WWP34" s="251"/>
      <c r="WWQ34" s="251"/>
      <c r="WWR34" s="251"/>
      <c r="WWS34" s="251"/>
      <c r="WWT34" s="250"/>
      <c r="WWU34" s="251"/>
      <c r="WWV34" s="251"/>
      <c r="WWW34" s="251"/>
      <c r="WWX34" s="251"/>
      <c r="WWY34" s="250"/>
      <c r="WWZ34" s="251"/>
      <c r="WXA34" s="251"/>
      <c r="WXB34" s="251"/>
      <c r="WXC34" s="251"/>
      <c r="WXD34" s="250"/>
      <c r="WXE34" s="251"/>
      <c r="WXF34" s="251"/>
      <c r="WXG34" s="251"/>
      <c r="WXH34" s="251"/>
      <c r="WXI34" s="250"/>
      <c r="WXJ34" s="251"/>
      <c r="WXK34" s="251"/>
      <c r="WXL34" s="251"/>
      <c r="WXM34" s="251"/>
      <c r="WXN34" s="250"/>
      <c r="WXO34" s="251"/>
      <c r="WXP34" s="251"/>
      <c r="WXQ34" s="251"/>
      <c r="WXR34" s="251"/>
      <c r="WXS34" s="250"/>
      <c r="WXT34" s="251"/>
      <c r="WXU34" s="251"/>
      <c r="WXV34" s="251"/>
      <c r="WXW34" s="251"/>
      <c r="WXX34" s="250"/>
      <c r="WXY34" s="251"/>
      <c r="WXZ34" s="251"/>
      <c r="WYA34" s="251"/>
      <c r="WYB34" s="251"/>
      <c r="WYC34" s="250"/>
      <c r="WYD34" s="251"/>
      <c r="WYE34" s="251"/>
      <c r="WYF34" s="251"/>
      <c r="WYG34" s="251"/>
      <c r="WYH34" s="250"/>
      <c r="WYI34" s="251"/>
      <c r="WYJ34" s="251"/>
      <c r="WYK34" s="251"/>
      <c r="WYL34" s="251"/>
      <c r="WYM34" s="250"/>
      <c r="WYN34" s="251"/>
      <c r="WYO34" s="251"/>
      <c r="WYP34" s="251"/>
      <c r="WYQ34" s="251"/>
      <c r="WYR34" s="250"/>
      <c r="WYS34" s="251"/>
      <c r="WYT34" s="251"/>
      <c r="WYU34" s="251"/>
      <c r="WYV34" s="251"/>
      <c r="WYW34" s="250"/>
      <c r="WYX34" s="251"/>
      <c r="WYY34" s="251"/>
      <c r="WYZ34" s="251"/>
      <c r="WZA34" s="251"/>
      <c r="WZB34" s="250"/>
      <c r="WZC34" s="251"/>
      <c r="WZD34" s="251"/>
      <c r="WZE34" s="251"/>
      <c r="WZF34" s="251"/>
      <c r="WZG34" s="250"/>
      <c r="WZH34" s="251"/>
      <c r="WZI34" s="251"/>
      <c r="WZJ34" s="251"/>
      <c r="WZK34" s="251"/>
      <c r="WZL34" s="250"/>
      <c r="WZM34" s="251"/>
      <c r="WZN34" s="251"/>
      <c r="WZO34" s="251"/>
      <c r="WZP34" s="251"/>
      <c r="WZQ34" s="250"/>
      <c r="WZR34" s="251"/>
      <c r="WZS34" s="251"/>
      <c r="WZT34" s="251"/>
      <c r="WZU34" s="251"/>
      <c r="WZV34" s="250"/>
      <c r="WZW34" s="251"/>
      <c r="WZX34" s="251"/>
      <c r="WZY34" s="251"/>
      <c r="WZZ34" s="251"/>
      <c r="XAA34" s="250"/>
      <c r="XAB34" s="251"/>
      <c r="XAC34" s="251"/>
      <c r="XAD34" s="251"/>
      <c r="XAE34" s="251"/>
      <c r="XAF34" s="250"/>
      <c r="XAG34" s="251"/>
      <c r="XAH34" s="251"/>
      <c r="XAI34" s="251"/>
      <c r="XAJ34" s="251"/>
      <c r="XAK34" s="250"/>
      <c r="XAL34" s="251"/>
      <c r="XAM34" s="251"/>
      <c r="XAN34" s="251"/>
      <c r="XAO34" s="251"/>
      <c r="XAP34" s="250"/>
      <c r="XAQ34" s="251"/>
      <c r="XAR34" s="251"/>
      <c r="XAS34" s="251"/>
      <c r="XAT34" s="251"/>
      <c r="XAU34" s="250"/>
      <c r="XAV34" s="251"/>
      <c r="XAW34" s="251"/>
      <c r="XAX34" s="251"/>
      <c r="XAY34" s="251"/>
      <c r="XAZ34" s="250"/>
      <c r="XBA34" s="251"/>
      <c r="XBB34" s="251"/>
      <c r="XBC34" s="251"/>
      <c r="XBD34" s="251"/>
      <c r="XBE34" s="250"/>
      <c r="XBF34" s="251"/>
      <c r="XBG34" s="251"/>
      <c r="XBH34" s="251"/>
      <c r="XBI34" s="251"/>
      <c r="XBJ34" s="250"/>
      <c r="XBK34" s="251"/>
      <c r="XBL34" s="251"/>
      <c r="XBM34" s="251"/>
      <c r="XBN34" s="251"/>
      <c r="XBO34" s="250"/>
      <c r="XBP34" s="251"/>
      <c r="XBQ34" s="251"/>
      <c r="XBR34" s="251"/>
      <c r="XBS34" s="251"/>
      <c r="XBT34" s="250"/>
      <c r="XBU34" s="251"/>
      <c r="XBV34" s="251"/>
      <c r="XBW34" s="251"/>
      <c r="XBX34" s="251"/>
      <c r="XBY34" s="250"/>
      <c r="XBZ34" s="251"/>
      <c r="XCA34" s="251"/>
      <c r="XCB34" s="251"/>
      <c r="XCC34" s="251"/>
      <c r="XCD34" s="250"/>
      <c r="XCE34" s="251"/>
      <c r="XCF34" s="251"/>
      <c r="XCG34" s="251"/>
      <c r="XCH34" s="251"/>
      <c r="XCI34" s="250"/>
      <c r="XCJ34" s="251"/>
      <c r="XCK34" s="251"/>
      <c r="XCL34" s="251"/>
      <c r="XCM34" s="251"/>
      <c r="XCN34" s="250"/>
      <c r="XCO34" s="251"/>
      <c r="XCP34" s="251"/>
      <c r="XCQ34" s="251"/>
      <c r="XCR34" s="251"/>
      <c r="XCS34" s="250"/>
      <c r="XCT34" s="251"/>
      <c r="XCU34" s="251"/>
      <c r="XCV34" s="251"/>
      <c r="XCW34" s="251"/>
      <c r="XCX34" s="250"/>
      <c r="XCY34" s="251"/>
      <c r="XCZ34" s="251"/>
      <c r="XDA34" s="251"/>
      <c r="XDB34" s="251"/>
      <c r="XDC34" s="250"/>
      <c r="XDD34" s="251"/>
      <c r="XDE34" s="251"/>
      <c r="XDF34" s="251"/>
      <c r="XDG34" s="251"/>
      <c r="XDH34" s="250"/>
      <c r="XDI34" s="251"/>
      <c r="XDJ34" s="251"/>
      <c r="XDK34" s="251"/>
      <c r="XDL34" s="251"/>
      <c r="XDM34" s="250"/>
      <c r="XDN34" s="251"/>
      <c r="XDO34" s="251"/>
      <c r="XDP34" s="251"/>
      <c r="XDQ34" s="251"/>
      <c r="XDR34" s="250"/>
      <c r="XDS34" s="251"/>
      <c r="XDT34" s="251"/>
      <c r="XDU34" s="251"/>
      <c r="XDV34" s="251"/>
      <c r="XDW34" s="250"/>
      <c r="XDX34" s="251"/>
      <c r="XDY34" s="251"/>
      <c r="XDZ34" s="251"/>
      <c r="XEA34" s="251"/>
      <c r="XEB34" s="250"/>
      <c r="XEC34" s="251"/>
      <c r="XED34" s="251"/>
      <c r="XEE34" s="251"/>
      <c r="XEF34" s="251"/>
      <c r="XEG34" s="250"/>
      <c r="XEH34" s="251"/>
      <c r="XEI34" s="251"/>
      <c r="XEJ34" s="251"/>
      <c r="XEK34" s="251"/>
      <c r="XEL34" s="250"/>
      <c r="XEM34" s="251"/>
      <c r="XEN34" s="251"/>
      <c r="XEO34" s="251"/>
      <c r="XEP34" s="251"/>
      <c r="XEQ34" s="250"/>
      <c r="XER34" s="251"/>
      <c r="XES34" s="251"/>
      <c r="XET34" s="251"/>
      <c r="XEU34" s="251"/>
      <c r="XEV34" s="250"/>
      <c r="XEW34" s="251"/>
      <c r="XEX34" s="251"/>
      <c r="XEY34" s="251"/>
      <c r="XEZ34" s="251"/>
      <c r="XFA34" s="250"/>
      <c r="XFB34" s="250"/>
      <c r="XFC34" s="250"/>
      <c r="XFD34" s="250"/>
    </row>
    <row r="35" spans="1:16384" customFormat="1" ht="26.45" customHeight="1">
      <c r="B35" s="6" t="s">
        <v>31</v>
      </c>
      <c r="C35" s="258"/>
      <c r="D35" s="258"/>
      <c r="E35" s="258"/>
      <c r="F35" s="258"/>
    </row>
    <row r="37" spans="1:16384" customFormat="1" ht="28.5">
      <c r="A37" s="250" t="s">
        <v>288</v>
      </c>
      <c r="B37" s="251"/>
      <c r="C37" s="251"/>
      <c r="D37" s="251"/>
      <c r="E37" s="251"/>
      <c r="F37" s="250"/>
      <c r="G37" s="251"/>
      <c r="H37" s="251"/>
      <c r="I37" s="251"/>
      <c r="J37" s="251"/>
      <c r="K37" s="250"/>
      <c r="L37" s="251"/>
      <c r="M37" s="251"/>
      <c r="N37" s="251"/>
      <c r="O37" s="251"/>
      <c r="P37" s="250"/>
      <c r="Q37" s="251"/>
      <c r="R37" s="251"/>
      <c r="S37" s="251"/>
      <c r="T37" s="251"/>
      <c r="U37" s="250"/>
      <c r="V37" s="251"/>
      <c r="W37" s="251"/>
      <c r="X37" s="251"/>
      <c r="Y37" s="251"/>
      <c r="Z37" s="250"/>
      <c r="AA37" s="251"/>
      <c r="AB37" s="251"/>
      <c r="AC37" s="251"/>
      <c r="AD37" s="251"/>
      <c r="AE37" s="250"/>
      <c r="AF37" s="251"/>
      <c r="AG37" s="251"/>
      <c r="AH37" s="251"/>
      <c r="AI37" s="251"/>
      <c r="AJ37" s="250"/>
      <c r="AK37" s="251"/>
      <c r="AL37" s="251"/>
      <c r="AM37" s="251"/>
      <c r="AN37" s="251"/>
      <c r="AO37" s="250"/>
      <c r="AP37" s="251"/>
      <c r="AQ37" s="251"/>
      <c r="AR37" s="251"/>
      <c r="AS37" s="251"/>
      <c r="AT37" s="250"/>
      <c r="AU37" s="251"/>
      <c r="AV37" s="251"/>
      <c r="AW37" s="251"/>
      <c r="AX37" s="251"/>
      <c r="AY37" s="250"/>
      <c r="AZ37" s="251"/>
      <c r="BA37" s="251"/>
      <c r="BB37" s="251"/>
      <c r="BC37" s="251"/>
      <c r="BD37" s="250"/>
      <c r="BE37" s="251"/>
      <c r="BF37" s="251"/>
      <c r="BG37" s="251"/>
      <c r="BH37" s="251"/>
      <c r="BI37" s="250"/>
      <c r="BJ37" s="251"/>
      <c r="BK37" s="251"/>
      <c r="BL37" s="251"/>
      <c r="BM37" s="251"/>
      <c r="BN37" s="250"/>
      <c r="BO37" s="251"/>
      <c r="BP37" s="251"/>
      <c r="BQ37" s="251"/>
      <c r="BR37" s="251"/>
      <c r="BS37" s="250"/>
      <c r="BT37" s="251"/>
      <c r="BU37" s="251"/>
      <c r="BV37" s="251"/>
      <c r="BW37" s="251"/>
      <c r="BX37" s="250"/>
      <c r="BY37" s="251"/>
      <c r="BZ37" s="251"/>
      <c r="CA37" s="251"/>
      <c r="CB37" s="251"/>
      <c r="CC37" s="250"/>
      <c r="CD37" s="251"/>
      <c r="CE37" s="251"/>
      <c r="CF37" s="251"/>
      <c r="CG37" s="251"/>
      <c r="CH37" s="250"/>
      <c r="CI37" s="251"/>
      <c r="CJ37" s="251"/>
      <c r="CK37" s="251"/>
      <c r="CL37" s="251"/>
      <c r="CM37" s="250"/>
      <c r="CN37" s="251"/>
      <c r="CO37" s="251"/>
      <c r="CP37" s="251"/>
      <c r="CQ37" s="251"/>
      <c r="CR37" s="250"/>
      <c r="CS37" s="251"/>
      <c r="CT37" s="251"/>
      <c r="CU37" s="251"/>
      <c r="CV37" s="251"/>
      <c r="CW37" s="250"/>
      <c r="CX37" s="251"/>
      <c r="CY37" s="251"/>
      <c r="CZ37" s="251"/>
      <c r="DA37" s="251"/>
      <c r="DB37" s="250"/>
      <c r="DC37" s="251"/>
      <c r="DD37" s="251"/>
      <c r="DE37" s="251"/>
      <c r="DF37" s="251"/>
      <c r="DG37" s="250"/>
      <c r="DH37" s="251"/>
      <c r="DI37" s="251"/>
      <c r="DJ37" s="251"/>
      <c r="DK37" s="251"/>
      <c r="DL37" s="250"/>
      <c r="DM37" s="251"/>
      <c r="DN37" s="251"/>
      <c r="DO37" s="251"/>
      <c r="DP37" s="251"/>
      <c r="DQ37" s="250"/>
      <c r="DR37" s="251"/>
      <c r="DS37" s="251"/>
      <c r="DT37" s="251"/>
      <c r="DU37" s="251"/>
      <c r="DV37" s="250"/>
      <c r="DW37" s="251"/>
      <c r="DX37" s="251"/>
      <c r="DY37" s="251"/>
      <c r="DZ37" s="251"/>
      <c r="EA37" s="250"/>
      <c r="EB37" s="251"/>
      <c r="EC37" s="251"/>
      <c r="ED37" s="251"/>
      <c r="EE37" s="251"/>
      <c r="EF37" s="250"/>
      <c r="EG37" s="251"/>
      <c r="EH37" s="251"/>
      <c r="EI37" s="251"/>
      <c r="EJ37" s="251"/>
      <c r="EK37" s="250"/>
      <c r="EL37" s="251"/>
      <c r="EM37" s="251"/>
      <c r="EN37" s="251"/>
      <c r="EO37" s="251"/>
      <c r="EP37" s="250"/>
      <c r="EQ37" s="251"/>
      <c r="ER37" s="251"/>
      <c r="ES37" s="251"/>
      <c r="ET37" s="251"/>
      <c r="EU37" s="250"/>
      <c r="EV37" s="251"/>
      <c r="EW37" s="251"/>
      <c r="EX37" s="251"/>
      <c r="EY37" s="251"/>
      <c r="EZ37" s="250"/>
      <c r="FA37" s="251"/>
      <c r="FB37" s="251"/>
      <c r="FC37" s="251"/>
      <c r="FD37" s="251"/>
      <c r="FE37" s="250"/>
      <c r="FF37" s="251"/>
      <c r="FG37" s="251"/>
      <c r="FH37" s="251"/>
      <c r="FI37" s="251"/>
      <c r="FJ37" s="250"/>
      <c r="FK37" s="251"/>
      <c r="FL37" s="251"/>
      <c r="FM37" s="251"/>
      <c r="FN37" s="251"/>
      <c r="FO37" s="250"/>
      <c r="FP37" s="251"/>
      <c r="FQ37" s="251"/>
      <c r="FR37" s="251"/>
      <c r="FS37" s="251"/>
      <c r="FT37" s="250"/>
      <c r="FU37" s="251"/>
      <c r="FV37" s="251"/>
      <c r="FW37" s="251"/>
      <c r="FX37" s="251"/>
      <c r="FY37" s="250"/>
      <c r="FZ37" s="251"/>
      <c r="GA37" s="251"/>
      <c r="GB37" s="251"/>
      <c r="GC37" s="251"/>
      <c r="GD37" s="250"/>
      <c r="GE37" s="251"/>
      <c r="GF37" s="251"/>
      <c r="GG37" s="251"/>
      <c r="GH37" s="251"/>
      <c r="GI37" s="250"/>
      <c r="GJ37" s="251"/>
      <c r="GK37" s="251"/>
      <c r="GL37" s="251"/>
      <c r="GM37" s="251"/>
      <c r="GN37" s="250"/>
      <c r="GO37" s="251"/>
      <c r="GP37" s="251"/>
      <c r="GQ37" s="251"/>
      <c r="GR37" s="251"/>
      <c r="GS37" s="250"/>
      <c r="GT37" s="251"/>
      <c r="GU37" s="251"/>
      <c r="GV37" s="251"/>
      <c r="GW37" s="251"/>
      <c r="GX37" s="250"/>
      <c r="GY37" s="251"/>
      <c r="GZ37" s="251"/>
      <c r="HA37" s="251"/>
      <c r="HB37" s="251"/>
      <c r="HC37" s="250"/>
      <c r="HD37" s="251"/>
      <c r="HE37" s="251"/>
      <c r="HF37" s="251"/>
      <c r="HG37" s="251"/>
      <c r="HH37" s="250"/>
      <c r="HI37" s="251"/>
      <c r="HJ37" s="251"/>
      <c r="HK37" s="251"/>
      <c r="HL37" s="251"/>
      <c r="HM37" s="250"/>
      <c r="HN37" s="251"/>
      <c r="HO37" s="251"/>
      <c r="HP37" s="251"/>
      <c r="HQ37" s="251"/>
      <c r="HR37" s="250"/>
      <c r="HS37" s="251"/>
      <c r="HT37" s="251"/>
      <c r="HU37" s="251"/>
      <c r="HV37" s="251"/>
      <c r="HW37" s="250"/>
      <c r="HX37" s="251"/>
      <c r="HY37" s="251"/>
      <c r="HZ37" s="251"/>
      <c r="IA37" s="251"/>
      <c r="IB37" s="250"/>
      <c r="IC37" s="251"/>
      <c r="ID37" s="251"/>
      <c r="IE37" s="251"/>
      <c r="IF37" s="251"/>
      <c r="IG37" s="250"/>
      <c r="IH37" s="251"/>
      <c r="II37" s="251"/>
      <c r="IJ37" s="251"/>
      <c r="IK37" s="251"/>
      <c r="IL37" s="250"/>
      <c r="IM37" s="251"/>
      <c r="IN37" s="251"/>
      <c r="IO37" s="251"/>
      <c r="IP37" s="251"/>
      <c r="IQ37" s="250"/>
      <c r="IR37" s="251"/>
      <c r="IS37" s="251"/>
      <c r="IT37" s="251"/>
      <c r="IU37" s="251"/>
      <c r="IV37" s="250"/>
      <c r="IW37" s="251"/>
      <c r="IX37" s="251"/>
      <c r="IY37" s="251"/>
      <c r="IZ37" s="251"/>
      <c r="JA37" s="250"/>
      <c r="JB37" s="251"/>
      <c r="JC37" s="251"/>
      <c r="JD37" s="251"/>
      <c r="JE37" s="251"/>
      <c r="JF37" s="250"/>
      <c r="JG37" s="251"/>
      <c r="JH37" s="251"/>
      <c r="JI37" s="251"/>
      <c r="JJ37" s="251"/>
      <c r="JK37" s="250"/>
      <c r="JL37" s="251"/>
      <c r="JM37" s="251"/>
      <c r="JN37" s="251"/>
      <c r="JO37" s="251"/>
      <c r="JP37" s="250"/>
      <c r="JQ37" s="251"/>
      <c r="JR37" s="251"/>
      <c r="JS37" s="251"/>
      <c r="JT37" s="251"/>
      <c r="JU37" s="250"/>
      <c r="JV37" s="251"/>
      <c r="JW37" s="251"/>
      <c r="JX37" s="251"/>
      <c r="JY37" s="251"/>
      <c r="JZ37" s="250"/>
      <c r="KA37" s="251"/>
      <c r="KB37" s="251"/>
      <c r="KC37" s="251"/>
      <c r="KD37" s="251"/>
      <c r="KE37" s="250"/>
      <c r="KF37" s="251"/>
      <c r="KG37" s="251"/>
      <c r="KH37" s="251"/>
      <c r="KI37" s="251"/>
      <c r="KJ37" s="250"/>
      <c r="KK37" s="251"/>
      <c r="KL37" s="251"/>
      <c r="KM37" s="251"/>
      <c r="KN37" s="251"/>
      <c r="KO37" s="250"/>
      <c r="KP37" s="251"/>
      <c r="KQ37" s="251"/>
      <c r="KR37" s="251"/>
      <c r="KS37" s="251"/>
      <c r="KT37" s="250"/>
      <c r="KU37" s="251"/>
      <c r="KV37" s="251"/>
      <c r="KW37" s="251"/>
      <c r="KX37" s="251"/>
      <c r="KY37" s="250"/>
      <c r="KZ37" s="251"/>
      <c r="LA37" s="251"/>
      <c r="LB37" s="251"/>
      <c r="LC37" s="251"/>
      <c r="LD37" s="250"/>
      <c r="LE37" s="251"/>
      <c r="LF37" s="251"/>
      <c r="LG37" s="251"/>
      <c r="LH37" s="251"/>
      <c r="LI37" s="250"/>
      <c r="LJ37" s="251"/>
      <c r="LK37" s="251"/>
      <c r="LL37" s="251"/>
      <c r="LM37" s="251"/>
      <c r="LN37" s="250"/>
      <c r="LO37" s="251"/>
      <c r="LP37" s="251"/>
      <c r="LQ37" s="251"/>
      <c r="LR37" s="251"/>
      <c r="LS37" s="250"/>
      <c r="LT37" s="251"/>
      <c r="LU37" s="251"/>
      <c r="LV37" s="251"/>
      <c r="LW37" s="251"/>
      <c r="LX37" s="250"/>
      <c r="LY37" s="251"/>
      <c r="LZ37" s="251"/>
      <c r="MA37" s="251"/>
      <c r="MB37" s="251"/>
      <c r="MC37" s="250"/>
      <c r="MD37" s="251"/>
      <c r="ME37" s="251"/>
      <c r="MF37" s="251"/>
      <c r="MG37" s="251"/>
      <c r="MH37" s="250"/>
      <c r="MI37" s="251"/>
      <c r="MJ37" s="251"/>
      <c r="MK37" s="251"/>
      <c r="ML37" s="251"/>
      <c r="MM37" s="250"/>
      <c r="MN37" s="251"/>
      <c r="MO37" s="251"/>
      <c r="MP37" s="251"/>
      <c r="MQ37" s="251"/>
      <c r="MR37" s="250"/>
      <c r="MS37" s="251"/>
      <c r="MT37" s="251"/>
      <c r="MU37" s="251"/>
      <c r="MV37" s="251"/>
      <c r="MW37" s="250"/>
      <c r="MX37" s="251"/>
      <c r="MY37" s="251"/>
      <c r="MZ37" s="251"/>
      <c r="NA37" s="251"/>
      <c r="NB37" s="250"/>
      <c r="NC37" s="251"/>
      <c r="ND37" s="251"/>
      <c r="NE37" s="251"/>
      <c r="NF37" s="251"/>
      <c r="NG37" s="250"/>
      <c r="NH37" s="251"/>
      <c r="NI37" s="251"/>
      <c r="NJ37" s="251"/>
      <c r="NK37" s="251"/>
      <c r="NL37" s="250"/>
      <c r="NM37" s="251"/>
      <c r="NN37" s="251"/>
      <c r="NO37" s="251"/>
      <c r="NP37" s="251"/>
      <c r="NQ37" s="250"/>
      <c r="NR37" s="251"/>
      <c r="NS37" s="251"/>
      <c r="NT37" s="251"/>
      <c r="NU37" s="251"/>
      <c r="NV37" s="250"/>
      <c r="NW37" s="251"/>
      <c r="NX37" s="251"/>
      <c r="NY37" s="251"/>
      <c r="NZ37" s="251"/>
      <c r="OA37" s="250"/>
      <c r="OB37" s="251"/>
      <c r="OC37" s="251"/>
      <c r="OD37" s="251"/>
      <c r="OE37" s="251"/>
      <c r="OF37" s="250"/>
      <c r="OG37" s="251"/>
      <c r="OH37" s="251"/>
      <c r="OI37" s="251"/>
      <c r="OJ37" s="251"/>
      <c r="OK37" s="250"/>
      <c r="OL37" s="251"/>
      <c r="OM37" s="251"/>
      <c r="ON37" s="251"/>
      <c r="OO37" s="251"/>
      <c r="OP37" s="250"/>
      <c r="OQ37" s="251"/>
      <c r="OR37" s="251"/>
      <c r="OS37" s="251"/>
      <c r="OT37" s="251"/>
      <c r="OU37" s="250"/>
      <c r="OV37" s="251"/>
      <c r="OW37" s="251"/>
      <c r="OX37" s="251"/>
      <c r="OY37" s="251"/>
      <c r="OZ37" s="250"/>
      <c r="PA37" s="251"/>
      <c r="PB37" s="251"/>
      <c r="PC37" s="251"/>
      <c r="PD37" s="251"/>
      <c r="PE37" s="250"/>
      <c r="PF37" s="251"/>
      <c r="PG37" s="251"/>
      <c r="PH37" s="251"/>
      <c r="PI37" s="251"/>
      <c r="PJ37" s="250"/>
      <c r="PK37" s="251"/>
      <c r="PL37" s="251"/>
      <c r="PM37" s="251"/>
      <c r="PN37" s="251"/>
      <c r="PO37" s="250"/>
      <c r="PP37" s="251"/>
      <c r="PQ37" s="251"/>
      <c r="PR37" s="251"/>
      <c r="PS37" s="251"/>
      <c r="PT37" s="250"/>
      <c r="PU37" s="251"/>
      <c r="PV37" s="251"/>
      <c r="PW37" s="251"/>
      <c r="PX37" s="251"/>
      <c r="PY37" s="250"/>
      <c r="PZ37" s="251"/>
      <c r="QA37" s="251"/>
      <c r="QB37" s="251"/>
      <c r="QC37" s="251"/>
      <c r="QD37" s="250"/>
      <c r="QE37" s="251"/>
      <c r="QF37" s="251"/>
      <c r="QG37" s="251"/>
      <c r="QH37" s="251"/>
      <c r="QI37" s="250"/>
      <c r="QJ37" s="251"/>
      <c r="QK37" s="251"/>
      <c r="QL37" s="251"/>
      <c r="QM37" s="251"/>
      <c r="QN37" s="250"/>
      <c r="QO37" s="251"/>
      <c r="QP37" s="251"/>
      <c r="QQ37" s="251"/>
      <c r="QR37" s="251"/>
      <c r="QS37" s="250"/>
      <c r="QT37" s="251"/>
      <c r="QU37" s="251"/>
      <c r="QV37" s="251"/>
      <c r="QW37" s="251"/>
      <c r="QX37" s="250"/>
      <c r="QY37" s="251"/>
      <c r="QZ37" s="251"/>
      <c r="RA37" s="251"/>
      <c r="RB37" s="251"/>
      <c r="RC37" s="250"/>
      <c r="RD37" s="251"/>
      <c r="RE37" s="251"/>
      <c r="RF37" s="251"/>
      <c r="RG37" s="251"/>
      <c r="RH37" s="250"/>
      <c r="RI37" s="251"/>
      <c r="RJ37" s="251"/>
      <c r="RK37" s="251"/>
      <c r="RL37" s="251"/>
      <c r="RM37" s="250"/>
      <c r="RN37" s="251"/>
      <c r="RO37" s="251"/>
      <c r="RP37" s="251"/>
      <c r="RQ37" s="251"/>
      <c r="RR37" s="250"/>
      <c r="RS37" s="251"/>
      <c r="RT37" s="251"/>
      <c r="RU37" s="251"/>
      <c r="RV37" s="251"/>
      <c r="RW37" s="250"/>
      <c r="RX37" s="251"/>
      <c r="RY37" s="251"/>
      <c r="RZ37" s="251"/>
      <c r="SA37" s="251"/>
      <c r="SB37" s="250"/>
      <c r="SC37" s="251"/>
      <c r="SD37" s="251"/>
      <c r="SE37" s="251"/>
      <c r="SF37" s="251"/>
      <c r="SG37" s="250"/>
      <c r="SH37" s="251"/>
      <c r="SI37" s="251"/>
      <c r="SJ37" s="251"/>
      <c r="SK37" s="251"/>
      <c r="SL37" s="250"/>
      <c r="SM37" s="251"/>
      <c r="SN37" s="251"/>
      <c r="SO37" s="251"/>
      <c r="SP37" s="251"/>
      <c r="SQ37" s="250"/>
      <c r="SR37" s="251"/>
      <c r="SS37" s="251"/>
      <c r="ST37" s="251"/>
      <c r="SU37" s="251"/>
      <c r="SV37" s="250"/>
      <c r="SW37" s="251"/>
      <c r="SX37" s="251"/>
      <c r="SY37" s="251"/>
      <c r="SZ37" s="251"/>
      <c r="TA37" s="250"/>
      <c r="TB37" s="251"/>
      <c r="TC37" s="251"/>
      <c r="TD37" s="251"/>
      <c r="TE37" s="251"/>
      <c r="TF37" s="250"/>
      <c r="TG37" s="251"/>
      <c r="TH37" s="251"/>
      <c r="TI37" s="251"/>
      <c r="TJ37" s="251"/>
      <c r="TK37" s="250"/>
      <c r="TL37" s="251"/>
      <c r="TM37" s="251"/>
      <c r="TN37" s="251"/>
      <c r="TO37" s="251"/>
      <c r="TP37" s="250"/>
      <c r="TQ37" s="251"/>
      <c r="TR37" s="251"/>
      <c r="TS37" s="251"/>
      <c r="TT37" s="251"/>
      <c r="TU37" s="250"/>
      <c r="TV37" s="251"/>
      <c r="TW37" s="251"/>
      <c r="TX37" s="251"/>
      <c r="TY37" s="251"/>
      <c r="TZ37" s="250"/>
      <c r="UA37" s="251"/>
      <c r="UB37" s="251"/>
      <c r="UC37" s="251"/>
      <c r="UD37" s="251"/>
      <c r="UE37" s="250"/>
      <c r="UF37" s="251"/>
      <c r="UG37" s="251"/>
      <c r="UH37" s="251"/>
      <c r="UI37" s="251"/>
      <c r="UJ37" s="250"/>
      <c r="UK37" s="251"/>
      <c r="UL37" s="251"/>
      <c r="UM37" s="251"/>
      <c r="UN37" s="251"/>
      <c r="UO37" s="250"/>
      <c r="UP37" s="251"/>
      <c r="UQ37" s="251"/>
      <c r="UR37" s="251"/>
      <c r="US37" s="251"/>
      <c r="UT37" s="250"/>
      <c r="UU37" s="251"/>
      <c r="UV37" s="251"/>
      <c r="UW37" s="251"/>
      <c r="UX37" s="251"/>
      <c r="UY37" s="250"/>
      <c r="UZ37" s="251"/>
      <c r="VA37" s="251"/>
      <c r="VB37" s="251"/>
      <c r="VC37" s="251"/>
      <c r="VD37" s="250"/>
      <c r="VE37" s="251"/>
      <c r="VF37" s="251"/>
      <c r="VG37" s="251"/>
      <c r="VH37" s="251"/>
      <c r="VI37" s="250"/>
      <c r="VJ37" s="251"/>
      <c r="VK37" s="251"/>
      <c r="VL37" s="251"/>
      <c r="VM37" s="251"/>
      <c r="VN37" s="250"/>
      <c r="VO37" s="251"/>
      <c r="VP37" s="251"/>
      <c r="VQ37" s="251"/>
      <c r="VR37" s="251"/>
      <c r="VS37" s="250"/>
      <c r="VT37" s="251"/>
      <c r="VU37" s="251"/>
      <c r="VV37" s="251"/>
      <c r="VW37" s="251"/>
      <c r="VX37" s="250"/>
      <c r="VY37" s="251"/>
      <c r="VZ37" s="251"/>
      <c r="WA37" s="251"/>
      <c r="WB37" s="251"/>
      <c r="WC37" s="250"/>
      <c r="WD37" s="251"/>
      <c r="WE37" s="251"/>
      <c r="WF37" s="251"/>
      <c r="WG37" s="251"/>
      <c r="WH37" s="250"/>
      <c r="WI37" s="251"/>
      <c r="WJ37" s="251"/>
      <c r="WK37" s="251"/>
      <c r="WL37" s="251"/>
      <c r="WM37" s="250"/>
      <c r="WN37" s="251"/>
      <c r="WO37" s="251"/>
      <c r="WP37" s="251"/>
      <c r="WQ37" s="251"/>
      <c r="WR37" s="250"/>
      <c r="WS37" s="251"/>
      <c r="WT37" s="251"/>
      <c r="WU37" s="251"/>
      <c r="WV37" s="251"/>
      <c r="WW37" s="250"/>
      <c r="WX37" s="251"/>
      <c r="WY37" s="251"/>
      <c r="WZ37" s="251"/>
      <c r="XA37" s="251"/>
      <c r="XB37" s="250"/>
      <c r="XC37" s="251"/>
      <c r="XD37" s="251"/>
      <c r="XE37" s="251"/>
      <c r="XF37" s="251"/>
      <c r="XG37" s="250"/>
      <c r="XH37" s="251"/>
      <c r="XI37" s="251"/>
      <c r="XJ37" s="251"/>
      <c r="XK37" s="251"/>
      <c r="XL37" s="250"/>
      <c r="XM37" s="251"/>
      <c r="XN37" s="251"/>
      <c r="XO37" s="251"/>
      <c r="XP37" s="251"/>
      <c r="XQ37" s="250"/>
      <c r="XR37" s="251"/>
      <c r="XS37" s="251"/>
      <c r="XT37" s="251"/>
      <c r="XU37" s="251"/>
      <c r="XV37" s="250"/>
      <c r="XW37" s="251"/>
      <c r="XX37" s="251"/>
      <c r="XY37" s="251"/>
      <c r="XZ37" s="251"/>
      <c r="YA37" s="250"/>
      <c r="YB37" s="251"/>
      <c r="YC37" s="251"/>
      <c r="YD37" s="251"/>
      <c r="YE37" s="251"/>
      <c r="YF37" s="250"/>
      <c r="YG37" s="251"/>
      <c r="YH37" s="251"/>
      <c r="YI37" s="251"/>
      <c r="YJ37" s="251"/>
      <c r="YK37" s="250"/>
      <c r="YL37" s="251"/>
      <c r="YM37" s="251"/>
      <c r="YN37" s="251"/>
      <c r="YO37" s="251"/>
      <c r="YP37" s="250"/>
      <c r="YQ37" s="251"/>
      <c r="YR37" s="251"/>
      <c r="YS37" s="251"/>
      <c r="YT37" s="251"/>
      <c r="YU37" s="250"/>
      <c r="YV37" s="251"/>
      <c r="YW37" s="251"/>
      <c r="YX37" s="251"/>
      <c r="YY37" s="251"/>
      <c r="YZ37" s="250"/>
      <c r="ZA37" s="251"/>
      <c r="ZB37" s="251"/>
      <c r="ZC37" s="251"/>
      <c r="ZD37" s="251"/>
      <c r="ZE37" s="250"/>
      <c r="ZF37" s="251"/>
      <c r="ZG37" s="251"/>
      <c r="ZH37" s="251"/>
      <c r="ZI37" s="251"/>
      <c r="ZJ37" s="250"/>
      <c r="ZK37" s="251"/>
      <c r="ZL37" s="251"/>
      <c r="ZM37" s="251"/>
      <c r="ZN37" s="251"/>
      <c r="ZO37" s="250"/>
      <c r="ZP37" s="251"/>
      <c r="ZQ37" s="251"/>
      <c r="ZR37" s="251"/>
      <c r="ZS37" s="251"/>
      <c r="ZT37" s="250"/>
      <c r="ZU37" s="251"/>
      <c r="ZV37" s="251"/>
      <c r="ZW37" s="251"/>
      <c r="ZX37" s="251"/>
      <c r="ZY37" s="250"/>
      <c r="ZZ37" s="251"/>
      <c r="AAA37" s="251"/>
      <c r="AAB37" s="251"/>
      <c r="AAC37" s="251"/>
      <c r="AAD37" s="250"/>
      <c r="AAE37" s="251"/>
      <c r="AAF37" s="251"/>
      <c r="AAG37" s="251"/>
      <c r="AAH37" s="251"/>
      <c r="AAI37" s="250"/>
      <c r="AAJ37" s="251"/>
      <c r="AAK37" s="251"/>
      <c r="AAL37" s="251"/>
      <c r="AAM37" s="251"/>
      <c r="AAN37" s="250"/>
      <c r="AAO37" s="251"/>
      <c r="AAP37" s="251"/>
      <c r="AAQ37" s="251"/>
      <c r="AAR37" s="251"/>
      <c r="AAS37" s="250"/>
      <c r="AAT37" s="251"/>
      <c r="AAU37" s="251"/>
      <c r="AAV37" s="251"/>
      <c r="AAW37" s="251"/>
      <c r="AAX37" s="250"/>
      <c r="AAY37" s="251"/>
      <c r="AAZ37" s="251"/>
      <c r="ABA37" s="251"/>
      <c r="ABB37" s="251"/>
      <c r="ABC37" s="250"/>
      <c r="ABD37" s="251"/>
      <c r="ABE37" s="251"/>
      <c r="ABF37" s="251"/>
      <c r="ABG37" s="251"/>
      <c r="ABH37" s="250"/>
      <c r="ABI37" s="251"/>
      <c r="ABJ37" s="251"/>
      <c r="ABK37" s="251"/>
      <c r="ABL37" s="251"/>
      <c r="ABM37" s="250"/>
      <c r="ABN37" s="251"/>
      <c r="ABO37" s="251"/>
      <c r="ABP37" s="251"/>
      <c r="ABQ37" s="251"/>
      <c r="ABR37" s="250"/>
      <c r="ABS37" s="251"/>
      <c r="ABT37" s="251"/>
      <c r="ABU37" s="251"/>
      <c r="ABV37" s="251"/>
      <c r="ABW37" s="250"/>
      <c r="ABX37" s="251"/>
      <c r="ABY37" s="251"/>
      <c r="ABZ37" s="251"/>
      <c r="ACA37" s="251"/>
      <c r="ACB37" s="250"/>
      <c r="ACC37" s="251"/>
      <c r="ACD37" s="251"/>
      <c r="ACE37" s="251"/>
      <c r="ACF37" s="251"/>
      <c r="ACG37" s="250"/>
      <c r="ACH37" s="251"/>
      <c r="ACI37" s="251"/>
      <c r="ACJ37" s="251"/>
      <c r="ACK37" s="251"/>
      <c r="ACL37" s="250"/>
      <c r="ACM37" s="251"/>
      <c r="ACN37" s="251"/>
      <c r="ACO37" s="251"/>
      <c r="ACP37" s="251"/>
      <c r="ACQ37" s="250"/>
      <c r="ACR37" s="251"/>
      <c r="ACS37" s="251"/>
      <c r="ACT37" s="251"/>
      <c r="ACU37" s="251"/>
      <c r="ACV37" s="250"/>
      <c r="ACW37" s="251"/>
      <c r="ACX37" s="251"/>
      <c r="ACY37" s="251"/>
      <c r="ACZ37" s="251"/>
      <c r="ADA37" s="250"/>
      <c r="ADB37" s="251"/>
      <c r="ADC37" s="251"/>
      <c r="ADD37" s="251"/>
      <c r="ADE37" s="251"/>
      <c r="ADF37" s="250"/>
      <c r="ADG37" s="251"/>
      <c r="ADH37" s="251"/>
      <c r="ADI37" s="251"/>
      <c r="ADJ37" s="251"/>
      <c r="ADK37" s="250"/>
      <c r="ADL37" s="251"/>
      <c r="ADM37" s="251"/>
      <c r="ADN37" s="251"/>
      <c r="ADO37" s="251"/>
      <c r="ADP37" s="250"/>
      <c r="ADQ37" s="251"/>
      <c r="ADR37" s="251"/>
      <c r="ADS37" s="251"/>
      <c r="ADT37" s="251"/>
      <c r="ADU37" s="250"/>
      <c r="ADV37" s="251"/>
      <c r="ADW37" s="251"/>
      <c r="ADX37" s="251"/>
      <c r="ADY37" s="251"/>
      <c r="ADZ37" s="250"/>
      <c r="AEA37" s="251"/>
      <c r="AEB37" s="251"/>
      <c r="AEC37" s="251"/>
      <c r="AED37" s="251"/>
      <c r="AEE37" s="250"/>
      <c r="AEF37" s="251"/>
      <c r="AEG37" s="251"/>
      <c r="AEH37" s="251"/>
      <c r="AEI37" s="251"/>
      <c r="AEJ37" s="250"/>
      <c r="AEK37" s="251"/>
      <c r="AEL37" s="251"/>
      <c r="AEM37" s="251"/>
      <c r="AEN37" s="251"/>
      <c r="AEO37" s="250"/>
      <c r="AEP37" s="251"/>
      <c r="AEQ37" s="251"/>
      <c r="AER37" s="251"/>
      <c r="AES37" s="251"/>
      <c r="AET37" s="250"/>
      <c r="AEU37" s="251"/>
      <c r="AEV37" s="251"/>
      <c r="AEW37" s="251"/>
      <c r="AEX37" s="251"/>
      <c r="AEY37" s="250"/>
      <c r="AEZ37" s="251"/>
      <c r="AFA37" s="251"/>
      <c r="AFB37" s="251"/>
      <c r="AFC37" s="251"/>
      <c r="AFD37" s="250"/>
      <c r="AFE37" s="251"/>
      <c r="AFF37" s="251"/>
      <c r="AFG37" s="251"/>
      <c r="AFH37" s="251"/>
      <c r="AFI37" s="250"/>
      <c r="AFJ37" s="251"/>
      <c r="AFK37" s="251"/>
      <c r="AFL37" s="251"/>
      <c r="AFM37" s="251"/>
      <c r="AFN37" s="250"/>
      <c r="AFO37" s="251"/>
      <c r="AFP37" s="251"/>
      <c r="AFQ37" s="251"/>
      <c r="AFR37" s="251"/>
      <c r="AFS37" s="250"/>
      <c r="AFT37" s="251"/>
      <c r="AFU37" s="251"/>
      <c r="AFV37" s="251"/>
      <c r="AFW37" s="251"/>
      <c r="AFX37" s="250"/>
      <c r="AFY37" s="251"/>
      <c r="AFZ37" s="251"/>
      <c r="AGA37" s="251"/>
      <c r="AGB37" s="251"/>
      <c r="AGC37" s="250"/>
      <c r="AGD37" s="251"/>
      <c r="AGE37" s="251"/>
      <c r="AGF37" s="251"/>
      <c r="AGG37" s="251"/>
      <c r="AGH37" s="250"/>
      <c r="AGI37" s="251"/>
      <c r="AGJ37" s="251"/>
      <c r="AGK37" s="251"/>
      <c r="AGL37" s="251"/>
      <c r="AGM37" s="250"/>
      <c r="AGN37" s="251"/>
      <c r="AGO37" s="251"/>
      <c r="AGP37" s="251"/>
      <c r="AGQ37" s="251"/>
      <c r="AGR37" s="250"/>
      <c r="AGS37" s="251"/>
      <c r="AGT37" s="251"/>
      <c r="AGU37" s="251"/>
      <c r="AGV37" s="251"/>
      <c r="AGW37" s="250"/>
      <c r="AGX37" s="251"/>
      <c r="AGY37" s="251"/>
      <c r="AGZ37" s="251"/>
      <c r="AHA37" s="251"/>
      <c r="AHB37" s="250"/>
      <c r="AHC37" s="251"/>
      <c r="AHD37" s="251"/>
      <c r="AHE37" s="251"/>
      <c r="AHF37" s="251"/>
      <c r="AHG37" s="250"/>
      <c r="AHH37" s="251"/>
      <c r="AHI37" s="251"/>
      <c r="AHJ37" s="251"/>
      <c r="AHK37" s="251"/>
      <c r="AHL37" s="250"/>
      <c r="AHM37" s="251"/>
      <c r="AHN37" s="251"/>
      <c r="AHO37" s="251"/>
      <c r="AHP37" s="251"/>
      <c r="AHQ37" s="250"/>
      <c r="AHR37" s="251"/>
      <c r="AHS37" s="251"/>
      <c r="AHT37" s="251"/>
      <c r="AHU37" s="251"/>
      <c r="AHV37" s="250"/>
      <c r="AHW37" s="251"/>
      <c r="AHX37" s="251"/>
      <c r="AHY37" s="251"/>
      <c r="AHZ37" s="251"/>
      <c r="AIA37" s="250"/>
      <c r="AIB37" s="251"/>
      <c r="AIC37" s="251"/>
      <c r="AID37" s="251"/>
      <c r="AIE37" s="251"/>
      <c r="AIF37" s="250"/>
      <c r="AIG37" s="251"/>
      <c r="AIH37" s="251"/>
      <c r="AII37" s="251"/>
      <c r="AIJ37" s="251"/>
      <c r="AIK37" s="250"/>
      <c r="AIL37" s="251"/>
      <c r="AIM37" s="251"/>
      <c r="AIN37" s="251"/>
      <c r="AIO37" s="251"/>
      <c r="AIP37" s="250"/>
      <c r="AIQ37" s="251"/>
      <c r="AIR37" s="251"/>
      <c r="AIS37" s="251"/>
      <c r="AIT37" s="251"/>
      <c r="AIU37" s="250"/>
      <c r="AIV37" s="251"/>
      <c r="AIW37" s="251"/>
      <c r="AIX37" s="251"/>
      <c r="AIY37" s="251"/>
      <c r="AIZ37" s="250"/>
      <c r="AJA37" s="251"/>
      <c r="AJB37" s="251"/>
      <c r="AJC37" s="251"/>
      <c r="AJD37" s="251"/>
      <c r="AJE37" s="250"/>
      <c r="AJF37" s="251"/>
      <c r="AJG37" s="251"/>
      <c r="AJH37" s="251"/>
      <c r="AJI37" s="251"/>
      <c r="AJJ37" s="250"/>
      <c r="AJK37" s="251"/>
      <c r="AJL37" s="251"/>
      <c r="AJM37" s="251"/>
      <c r="AJN37" s="251"/>
      <c r="AJO37" s="250"/>
      <c r="AJP37" s="251"/>
      <c r="AJQ37" s="251"/>
      <c r="AJR37" s="251"/>
      <c r="AJS37" s="251"/>
      <c r="AJT37" s="250"/>
      <c r="AJU37" s="251"/>
      <c r="AJV37" s="251"/>
      <c r="AJW37" s="251"/>
      <c r="AJX37" s="251"/>
      <c r="AJY37" s="250"/>
      <c r="AJZ37" s="251"/>
      <c r="AKA37" s="251"/>
      <c r="AKB37" s="251"/>
      <c r="AKC37" s="251"/>
      <c r="AKD37" s="250"/>
      <c r="AKE37" s="251"/>
      <c r="AKF37" s="251"/>
      <c r="AKG37" s="251"/>
      <c r="AKH37" s="251"/>
      <c r="AKI37" s="250"/>
      <c r="AKJ37" s="251"/>
      <c r="AKK37" s="251"/>
      <c r="AKL37" s="251"/>
      <c r="AKM37" s="251"/>
      <c r="AKN37" s="250"/>
      <c r="AKO37" s="251"/>
      <c r="AKP37" s="251"/>
      <c r="AKQ37" s="251"/>
      <c r="AKR37" s="251"/>
      <c r="AKS37" s="250"/>
      <c r="AKT37" s="251"/>
      <c r="AKU37" s="251"/>
      <c r="AKV37" s="251"/>
      <c r="AKW37" s="251"/>
      <c r="AKX37" s="250"/>
      <c r="AKY37" s="251"/>
      <c r="AKZ37" s="251"/>
      <c r="ALA37" s="251"/>
      <c r="ALB37" s="251"/>
      <c r="ALC37" s="250"/>
      <c r="ALD37" s="251"/>
      <c r="ALE37" s="251"/>
      <c r="ALF37" s="251"/>
      <c r="ALG37" s="251"/>
      <c r="ALH37" s="250"/>
      <c r="ALI37" s="251"/>
      <c r="ALJ37" s="251"/>
      <c r="ALK37" s="251"/>
      <c r="ALL37" s="251"/>
      <c r="ALM37" s="250"/>
      <c r="ALN37" s="251"/>
      <c r="ALO37" s="251"/>
      <c r="ALP37" s="251"/>
      <c r="ALQ37" s="251"/>
      <c r="ALR37" s="250"/>
      <c r="ALS37" s="251"/>
      <c r="ALT37" s="251"/>
      <c r="ALU37" s="251"/>
      <c r="ALV37" s="251"/>
      <c r="ALW37" s="250"/>
      <c r="ALX37" s="251"/>
      <c r="ALY37" s="251"/>
      <c r="ALZ37" s="251"/>
      <c r="AMA37" s="251"/>
      <c r="AMB37" s="250"/>
      <c r="AMC37" s="251"/>
      <c r="AMD37" s="251"/>
      <c r="AME37" s="251"/>
      <c r="AMF37" s="251"/>
      <c r="AMG37" s="250"/>
      <c r="AMH37" s="251"/>
      <c r="AMI37" s="251"/>
      <c r="AMJ37" s="251"/>
      <c r="AMK37" s="251"/>
      <c r="AML37" s="250"/>
      <c r="AMM37" s="251"/>
      <c r="AMN37" s="251"/>
      <c r="AMO37" s="251"/>
      <c r="AMP37" s="251"/>
      <c r="AMQ37" s="250"/>
      <c r="AMR37" s="251"/>
      <c r="AMS37" s="251"/>
      <c r="AMT37" s="251"/>
      <c r="AMU37" s="251"/>
      <c r="AMV37" s="250"/>
      <c r="AMW37" s="251"/>
      <c r="AMX37" s="251"/>
      <c r="AMY37" s="251"/>
      <c r="AMZ37" s="251"/>
      <c r="ANA37" s="250"/>
      <c r="ANB37" s="251"/>
      <c r="ANC37" s="251"/>
      <c r="AND37" s="251"/>
      <c r="ANE37" s="251"/>
      <c r="ANF37" s="250"/>
      <c r="ANG37" s="251"/>
      <c r="ANH37" s="251"/>
      <c r="ANI37" s="251"/>
      <c r="ANJ37" s="251"/>
      <c r="ANK37" s="250"/>
      <c r="ANL37" s="251"/>
      <c r="ANM37" s="251"/>
      <c r="ANN37" s="251"/>
      <c r="ANO37" s="251"/>
      <c r="ANP37" s="250"/>
      <c r="ANQ37" s="251"/>
      <c r="ANR37" s="251"/>
      <c r="ANS37" s="251"/>
      <c r="ANT37" s="251"/>
      <c r="ANU37" s="250"/>
      <c r="ANV37" s="251"/>
      <c r="ANW37" s="251"/>
      <c r="ANX37" s="251"/>
      <c r="ANY37" s="251"/>
      <c r="ANZ37" s="250"/>
      <c r="AOA37" s="251"/>
      <c r="AOB37" s="251"/>
      <c r="AOC37" s="251"/>
      <c r="AOD37" s="251"/>
      <c r="AOE37" s="250"/>
      <c r="AOF37" s="251"/>
      <c r="AOG37" s="251"/>
      <c r="AOH37" s="251"/>
      <c r="AOI37" s="251"/>
      <c r="AOJ37" s="250"/>
      <c r="AOK37" s="251"/>
      <c r="AOL37" s="251"/>
      <c r="AOM37" s="251"/>
      <c r="AON37" s="251"/>
      <c r="AOO37" s="250"/>
      <c r="AOP37" s="251"/>
      <c r="AOQ37" s="251"/>
      <c r="AOR37" s="251"/>
      <c r="AOS37" s="251"/>
      <c r="AOT37" s="250"/>
      <c r="AOU37" s="251"/>
      <c r="AOV37" s="251"/>
      <c r="AOW37" s="251"/>
      <c r="AOX37" s="251"/>
      <c r="AOY37" s="250"/>
      <c r="AOZ37" s="251"/>
      <c r="APA37" s="251"/>
      <c r="APB37" s="251"/>
      <c r="APC37" s="251"/>
      <c r="APD37" s="250"/>
      <c r="APE37" s="251"/>
      <c r="APF37" s="251"/>
      <c r="APG37" s="251"/>
      <c r="APH37" s="251"/>
      <c r="API37" s="250"/>
      <c r="APJ37" s="251"/>
      <c r="APK37" s="251"/>
      <c r="APL37" s="251"/>
      <c r="APM37" s="251"/>
      <c r="APN37" s="250"/>
      <c r="APO37" s="251"/>
      <c r="APP37" s="251"/>
      <c r="APQ37" s="251"/>
      <c r="APR37" s="251"/>
      <c r="APS37" s="250"/>
      <c r="APT37" s="251"/>
      <c r="APU37" s="251"/>
      <c r="APV37" s="251"/>
      <c r="APW37" s="251"/>
      <c r="APX37" s="250"/>
      <c r="APY37" s="251"/>
      <c r="APZ37" s="251"/>
      <c r="AQA37" s="251"/>
      <c r="AQB37" s="251"/>
      <c r="AQC37" s="250"/>
      <c r="AQD37" s="251"/>
      <c r="AQE37" s="251"/>
      <c r="AQF37" s="251"/>
      <c r="AQG37" s="251"/>
      <c r="AQH37" s="250"/>
      <c r="AQI37" s="251"/>
      <c r="AQJ37" s="251"/>
      <c r="AQK37" s="251"/>
      <c r="AQL37" s="251"/>
      <c r="AQM37" s="250"/>
      <c r="AQN37" s="251"/>
      <c r="AQO37" s="251"/>
      <c r="AQP37" s="251"/>
      <c r="AQQ37" s="251"/>
      <c r="AQR37" s="250"/>
      <c r="AQS37" s="251"/>
      <c r="AQT37" s="251"/>
      <c r="AQU37" s="251"/>
      <c r="AQV37" s="251"/>
      <c r="AQW37" s="250"/>
      <c r="AQX37" s="251"/>
      <c r="AQY37" s="251"/>
      <c r="AQZ37" s="251"/>
      <c r="ARA37" s="251"/>
      <c r="ARB37" s="250"/>
      <c r="ARC37" s="251"/>
      <c r="ARD37" s="251"/>
      <c r="ARE37" s="251"/>
      <c r="ARF37" s="251"/>
      <c r="ARG37" s="250"/>
      <c r="ARH37" s="251"/>
      <c r="ARI37" s="251"/>
      <c r="ARJ37" s="251"/>
      <c r="ARK37" s="251"/>
      <c r="ARL37" s="250"/>
      <c r="ARM37" s="251"/>
      <c r="ARN37" s="251"/>
      <c r="ARO37" s="251"/>
      <c r="ARP37" s="251"/>
      <c r="ARQ37" s="250"/>
      <c r="ARR37" s="251"/>
      <c r="ARS37" s="251"/>
      <c r="ART37" s="251"/>
      <c r="ARU37" s="251"/>
      <c r="ARV37" s="250"/>
      <c r="ARW37" s="251"/>
      <c r="ARX37" s="251"/>
      <c r="ARY37" s="251"/>
      <c r="ARZ37" s="251"/>
      <c r="ASA37" s="250"/>
      <c r="ASB37" s="251"/>
      <c r="ASC37" s="251"/>
      <c r="ASD37" s="251"/>
      <c r="ASE37" s="251"/>
      <c r="ASF37" s="250"/>
      <c r="ASG37" s="251"/>
      <c r="ASH37" s="251"/>
      <c r="ASI37" s="251"/>
      <c r="ASJ37" s="251"/>
      <c r="ASK37" s="250"/>
      <c r="ASL37" s="251"/>
      <c r="ASM37" s="251"/>
      <c r="ASN37" s="251"/>
      <c r="ASO37" s="251"/>
      <c r="ASP37" s="250"/>
      <c r="ASQ37" s="251"/>
      <c r="ASR37" s="251"/>
      <c r="ASS37" s="251"/>
      <c r="AST37" s="251"/>
      <c r="ASU37" s="250"/>
      <c r="ASV37" s="251"/>
      <c r="ASW37" s="251"/>
      <c r="ASX37" s="251"/>
      <c r="ASY37" s="251"/>
      <c r="ASZ37" s="250"/>
      <c r="ATA37" s="251"/>
      <c r="ATB37" s="251"/>
      <c r="ATC37" s="251"/>
      <c r="ATD37" s="251"/>
      <c r="ATE37" s="250"/>
      <c r="ATF37" s="251"/>
      <c r="ATG37" s="251"/>
      <c r="ATH37" s="251"/>
      <c r="ATI37" s="251"/>
      <c r="ATJ37" s="250"/>
      <c r="ATK37" s="251"/>
      <c r="ATL37" s="251"/>
      <c r="ATM37" s="251"/>
      <c r="ATN37" s="251"/>
      <c r="ATO37" s="250"/>
      <c r="ATP37" s="251"/>
      <c r="ATQ37" s="251"/>
      <c r="ATR37" s="251"/>
      <c r="ATS37" s="251"/>
      <c r="ATT37" s="250"/>
      <c r="ATU37" s="251"/>
      <c r="ATV37" s="251"/>
      <c r="ATW37" s="251"/>
      <c r="ATX37" s="251"/>
      <c r="ATY37" s="250"/>
      <c r="ATZ37" s="251"/>
      <c r="AUA37" s="251"/>
      <c r="AUB37" s="251"/>
      <c r="AUC37" s="251"/>
      <c r="AUD37" s="250"/>
      <c r="AUE37" s="251"/>
      <c r="AUF37" s="251"/>
      <c r="AUG37" s="251"/>
      <c r="AUH37" s="251"/>
      <c r="AUI37" s="250"/>
      <c r="AUJ37" s="251"/>
      <c r="AUK37" s="251"/>
      <c r="AUL37" s="251"/>
      <c r="AUM37" s="251"/>
      <c r="AUN37" s="250"/>
      <c r="AUO37" s="251"/>
      <c r="AUP37" s="251"/>
      <c r="AUQ37" s="251"/>
      <c r="AUR37" s="251"/>
      <c r="AUS37" s="250"/>
      <c r="AUT37" s="251"/>
      <c r="AUU37" s="251"/>
      <c r="AUV37" s="251"/>
      <c r="AUW37" s="251"/>
      <c r="AUX37" s="250"/>
      <c r="AUY37" s="251"/>
      <c r="AUZ37" s="251"/>
      <c r="AVA37" s="251"/>
      <c r="AVB37" s="251"/>
      <c r="AVC37" s="250"/>
      <c r="AVD37" s="251"/>
      <c r="AVE37" s="251"/>
      <c r="AVF37" s="251"/>
      <c r="AVG37" s="251"/>
      <c r="AVH37" s="250"/>
      <c r="AVI37" s="251"/>
      <c r="AVJ37" s="251"/>
      <c r="AVK37" s="251"/>
      <c r="AVL37" s="251"/>
      <c r="AVM37" s="250"/>
      <c r="AVN37" s="251"/>
      <c r="AVO37" s="251"/>
      <c r="AVP37" s="251"/>
      <c r="AVQ37" s="251"/>
      <c r="AVR37" s="250"/>
      <c r="AVS37" s="251"/>
      <c r="AVT37" s="251"/>
      <c r="AVU37" s="251"/>
      <c r="AVV37" s="251"/>
      <c r="AVW37" s="250"/>
      <c r="AVX37" s="251"/>
      <c r="AVY37" s="251"/>
      <c r="AVZ37" s="251"/>
      <c r="AWA37" s="251"/>
      <c r="AWB37" s="250"/>
      <c r="AWC37" s="251"/>
      <c r="AWD37" s="251"/>
      <c r="AWE37" s="251"/>
      <c r="AWF37" s="251"/>
      <c r="AWG37" s="250"/>
      <c r="AWH37" s="251"/>
      <c r="AWI37" s="251"/>
      <c r="AWJ37" s="251"/>
      <c r="AWK37" s="251"/>
      <c r="AWL37" s="250"/>
      <c r="AWM37" s="251"/>
      <c r="AWN37" s="251"/>
      <c r="AWO37" s="251"/>
      <c r="AWP37" s="251"/>
      <c r="AWQ37" s="250"/>
      <c r="AWR37" s="251"/>
      <c r="AWS37" s="251"/>
      <c r="AWT37" s="251"/>
      <c r="AWU37" s="251"/>
      <c r="AWV37" s="250"/>
      <c r="AWW37" s="251"/>
      <c r="AWX37" s="251"/>
      <c r="AWY37" s="251"/>
      <c r="AWZ37" s="251"/>
      <c r="AXA37" s="250"/>
      <c r="AXB37" s="251"/>
      <c r="AXC37" s="251"/>
      <c r="AXD37" s="251"/>
      <c r="AXE37" s="251"/>
      <c r="AXF37" s="250"/>
      <c r="AXG37" s="251"/>
      <c r="AXH37" s="251"/>
      <c r="AXI37" s="251"/>
      <c r="AXJ37" s="251"/>
      <c r="AXK37" s="250"/>
      <c r="AXL37" s="251"/>
      <c r="AXM37" s="251"/>
      <c r="AXN37" s="251"/>
      <c r="AXO37" s="251"/>
      <c r="AXP37" s="250"/>
      <c r="AXQ37" s="251"/>
      <c r="AXR37" s="251"/>
      <c r="AXS37" s="251"/>
      <c r="AXT37" s="251"/>
      <c r="AXU37" s="250"/>
      <c r="AXV37" s="251"/>
      <c r="AXW37" s="251"/>
      <c r="AXX37" s="251"/>
      <c r="AXY37" s="251"/>
      <c r="AXZ37" s="250"/>
      <c r="AYA37" s="251"/>
      <c r="AYB37" s="251"/>
      <c r="AYC37" s="251"/>
      <c r="AYD37" s="251"/>
      <c r="AYE37" s="250"/>
      <c r="AYF37" s="251"/>
      <c r="AYG37" s="251"/>
      <c r="AYH37" s="251"/>
      <c r="AYI37" s="251"/>
      <c r="AYJ37" s="250"/>
      <c r="AYK37" s="251"/>
      <c r="AYL37" s="251"/>
      <c r="AYM37" s="251"/>
      <c r="AYN37" s="251"/>
      <c r="AYO37" s="250"/>
      <c r="AYP37" s="251"/>
      <c r="AYQ37" s="251"/>
      <c r="AYR37" s="251"/>
      <c r="AYS37" s="251"/>
      <c r="AYT37" s="250"/>
      <c r="AYU37" s="251"/>
      <c r="AYV37" s="251"/>
      <c r="AYW37" s="251"/>
      <c r="AYX37" s="251"/>
      <c r="AYY37" s="250"/>
      <c r="AYZ37" s="251"/>
      <c r="AZA37" s="251"/>
      <c r="AZB37" s="251"/>
      <c r="AZC37" s="251"/>
      <c r="AZD37" s="250"/>
      <c r="AZE37" s="251"/>
      <c r="AZF37" s="251"/>
      <c r="AZG37" s="251"/>
      <c r="AZH37" s="251"/>
      <c r="AZI37" s="250"/>
      <c r="AZJ37" s="251"/>
      <c r="AZK37" s="251"/>
      <c r="AZL37" s="251"/>
      <c r="AZM37" s="251"/>
      <c r="AZN37" s="250"/>
      <c r="AZO37" s="251"/>
      <c r="AZP37" s="251"/>
      <c r="AZQ37" s="251"/>
      <c r="AZR37" s="251"/>
      <c r="AZS37" s="250"/>
      <c r="AZT37" s="251"/>
      <c r="AZU37" s="251"/>
      <c r="AZV37" s="251"/>
      <c r="AZW37" s="251"/>
      <c r="AZX37" s="250"/>
      <c r="AZY37" s="251"/>
      <c r="AZZ37" s="251"/>
      <c r="BAA37" s="251"/>
      <c r="BAB37" s="251"/>
      <c r="BAC37" s="250"/>
      <c r="BAD37" s="251"/>
      <c r="BAE37" s="251"/>
      <c r="BAF37" s="251"/>
      <c r="BAG37" s="251"/>
      <c r="BAH37" s="250"/>
      <c r="BAI37" s="251"/>
      <c r="BAJ37" s="251"/>
      <c r="BAK37" s="251"/>
      <c r="BAL37" s="251"/>
      <c r="BAM37" s="250"/>
      <c r="BAN37" s="251"/>
      <c r="BAO37" s="251"/>
      <c r="BAP37" s="251"/>
      <c r="BAQ37" s="251"/>
      <c r="BAR37" s="250"/>
      <c r="BAS37" s="251"/>
      <c r="BAT37" s="251"/>
      <c r="BAU37" s="251"/>
      <c r="BAV37" s="251"/>
      <c r="BAW37" s="250"/>
      <c r="BAX37" s="251"/>
      <c r="BAY37" s="251"/>
      <c r="BAZ37" s="251"/>
      <c r="BBA37" s="251"/>
      <c r="BBB37" s="250"/>
      <c r="BBC37" s="251"/>
      <c r="BBD37" s="251"/>
      <c r="BBE37" s="251"/>
      <c r="BBF37" s="251"/>
      <c r="BBG37" s="250"/>
      <c r="BBH37" s="251"/>
      <c r="BBI37" s="251"/>
      <c r="BBJ37" s="251"/>
      <c r="BBK37" s="251"/>
      <c r="BBL37" s="250"/>
      <c r="BBM37" s="251"/>
      <c r="BBN37" s="251"/>
      <c r="BBO37" s="251"/>
      <c r="BBP37" s="251"/>
      <c r="BBQ37" s="250"/>
      <c r="BBR37" s="251"/>
      <c r="BBS37" s="251"/>
      <c r="BBT37" s="251"/>
      <c r="BBU37" s="251"/>
      <c r="BBV37" s="250"/>
      <c r="BBW37" s="251"/>
      <c r="BBX37" s="251"/>
      <c r="BBY37" s="251"/>
      <c r="BBZ37" s="251"/>
      <c r="BCA37" s="250"/>
      <c r="BCB37" s="251"/>
      <c r="BCC37" s="251"/>
      <c r="BCD37" s="251"/>
      <c r="BCE37" s="251"/>
      <c r="BCF37" s="250"/>
      <c r="BCG37" s="251"/>
      <c r="BCH37" s="251"/>
      <c r="BCI37" s="251"/>
      <c r="BCJ37" s="251"/>
      <c r="BCK37" s="250"/>
      <c r="BCL37" s="251"/>
      <c r="BCM37" s="251"/>
      <c r="BCN37" s="251"/>
      <c r="BCO37" s="251"/>
      <c r="BCP37" s="250"/>
      <c r="BCQ37" s="251"/>
      <c r="BCR37" s="251"/>
      <c r="BCS37" s="251"/>
      <c r="BCT37" s="251"/>
      <c r="BCU37" s="250"/>
      <c r="BCV37" s="251"/>
      <c r="BCW37" s="251"/>
      <c r="BCX37" s="251"/>
      <c r="BCY37" s="251"/>
      <c r="BCZ37" s="250"/>
      <c r="BDA37" s="251"/>
      <c r="BDB37" s="251"/>
      <c r="BDC37" s="251"/>
      <c r="BDD37" s="251"/>
      <c r="BDE37" s="250"/>
      <c r="BDF37" s="251"/>
      <c r="BDG37" s="251"/>
      <c r="BDH37" s="251"/>
      <c r="BDI37" s="251"/>
      <c r="BDJ37" s="250"/>
      <c r="BDK37" s="251"/>
      <c r="BDL37" s="251"/>
      <c r="BDM37" s="251"/>
      <c r="BDN37" s="251"/>
      <c r="BDO37" s="250"/>
      <c r="BDP37" s="251"/>
      <c r="BDQ37" s="251"/>
      <c r="BDR37" s="251"/>
      <c r="BDS37" s="251"/>
      <c r="BDT37" s="250"/>
      <c r="BDU37" s="251"/>
      <c r="BDV37" s="251"/>
      <c r="BDW37" s="251"/>
      <c r="BDX37" s="251"/>
      <c r="BDY37" s="250"/>
      <c r="BDZ37" s="251"/>
      <c r="BEA37" s="251"/>
      <c r="BEB37" s="251"/>
      <c r="BEC37" s="251"/>
      <c r="BED37" s="250"/>
      <c r="BEE37" s="251"/>
      <c r="BEF37" s="251"/>
      <c r="BEG37" s="251"/>
      <c r="BEH37" s="251"/>
      <c r="BEI37" s="250"/>
      <c r="BEJ37" s="251"/>
      <c r="BEK37" s="251"/>
      <c r="BEL37" s="251"/>
      <c r="BEM37" s="251"/>
      <c r="BEN37" s="250"/>
      <c r="BEO37" s="251"/>
      <c r="BEP37" s="251"/>
      <c r="BEQ37" s="251"/>
      <c r="BER37" s="251"/>
      <c r="BES37" s="250"/>
      <c r="BET37" s="251"/>
      <c r="BEU37" s="251"/>
      <c r="BEV37" s="251"/>
      <c r="BEW37" s="251"/>
      <c r="BEX37" s="250"/>
      <c r="BEY37" s="251"/>
      <c r="BEZ37" s="251"/>
      <c r="BFA37" s="251"/>
      <c r="BFB37" s="251"/>
      <c r="BFC37" s="250"/>
      <c r="BFD37" s="251"/>
      <c r="BFE37" s="251"/>
      <c r="BFF37" s="251"/>
      <c r="BFG37" s="251"/>
      <c r="BFH37" s="250"/>
      <c r="BFI37" s="251"/>
      <c r="BFJ37" s="251"/>
      <c r="BFK37" s="251"/>
      <c r="BFL37" s="251"/>
      <c r="BFM37" s="250"/>
      <c r="BFN37" s="251"/>
      <c r="BFO37" s="251"/>
      <c r="BFP37" s="251"/>
      <c r="BFQ37" s="251"/>
      <c r="BFR37" s="250"/>
      <c r="BFS37" s="251"/>
      <c r="BFT37" s="251"/>
      <c r="BFU37" s="251"/>
      <c r="BFV37" s="251"/>
      <c r="BFW37" s="250"/>
      <c r="BFX37" s="251"/>
      <c r="BFY37" s="251"/>
      <c r="BFZ37" s="251"/>
      <c r="BGA37" s="251"/>
      <c r="BGB37" s="250"/>
      <c r="BGC37" s="251"/>
      <c r="BGD37" s="251"/>
      <c r="BGE37" s="251"/>
      <c r="BGF37" s="251"/>
      <c r="BGG37" s="250"/>
      <c r="BGH37" s="251"/>
      <c r="BGI37" s="251"/>
      <c r="BGJ37" s="251"/>
      <c r="BGK37" s="251"/>
      <c r="BGL37" s="250"/>
      <c r="BGM37" s="251"/>
      <c r="BGN37" s="251"/>
      <c r="BGO37" s="251"/>
      <c r="BGP37" s="251"/>
      <c r="BGQ37" s="250"/>
      <c r="BGR37" s="251"/>
      <c r="BGS37" s="251"/>
      <c r="BGT37" s="251"/>
      <c r="BGU37" s="251"/>
      <c r="BGV37" s="250"/>
      <c r="BGW37" s="251"/>
      <c r="BGX37" s="251"/>
      <c r="BGY37" s="251"/>
      <c r="BGZ37" s="251"/>
      <c r="BHA37" s="250"/>
      <c r="BHB37" s="251"/>
      <c r="BHC37" s="251"/>
      <c r="BHD37" s="251"/>
      <c r="BHE37" s="251"/>
      <c r="BHF37" s="250"/>
      <c r="BHG37" s="251"/>
      <c r="BHH37" s="251"/>
      <c r="BHI37" s="251"/>
      <c r="BHJ37" s="251"/>
      <c r="BHK37" s="250"/>
      <c r="BHL37" s="251"/>
      <c r="BHM37" s="251"/>
      <c r="BHN37" s="251"/>
      <c r="BHO37" s="251"/>
      <c r="BHP37" s="250"/>
      <c r="BHQ37" s="251"/>
      <c r="BHR37" s="251"/>
      <c r="BHS37" s="251"/>
      <c r="BHT37" s="251"/>
      <c r="BHU37" s="250"/>
      <c r="BHV37" s="251"/>
      <c r="BHW37" s="251"/>
      <c r="BHX37" s="251"/>
      <c r="BHY37" s="251"/>
      <c r="BHZ37" s="250"/>
      <c r="BIA37" s="251"/>
      <c r="BIB37" s="251"/>
      <c r="BIC37" s="251"/>
      <c r="BID37" s="251"/>
      <c r="BIE37" s="250"/>
      <c r="BIF37" s="251"/>
      <c r="BIG37" s="251"/>
      <c r="BIH37" s="251"/>
      <c r="BII37" s="251"/>
      <c r="BIJ37" s="250"/>
      <c r="BIK37" s="251"/>
      <c r="BIL37" s="251"/>
      <c r="BIM37" s="251"/>
      <c r="BIN37" s="251"/>
      <c r="BIO37" s="250"/>
      <c r="BIP37" s="251"/>
      <c r="BIQ37" s="251"/>
      <c r="BIR37" s="251"/>
      <c r="BIS37" s="251"/>
      <c r="BIT37" s="250"/>
      <c r="BIU37" s="251"/>
      <c r="BIV37" s="251"/>
      <c r="BIW37" s="251"/>
      <c r="BIX37" s="251"/>
      <c r="BIY37" s="250"/>
      <c r="BIZ37" s="251"/>
      <c r="BJA37" s="251"/>
      <c r="BJB37" s="251"/>
      <c r="BJC37" s="251"/>
      <c r="BJD37" s="250"/>
      <c r="BJE37" s="251"/>
      <c r="BJF37" s="251"/>
      <c r="BJG37" s="251"/>
      <c r="BJH37" s="251"/>
      <c r="BJI37" s="250"/>
      <c r="BJJ37" s="251"/>
      <c r="BJK37" s="251"/>
      <c r="BJL37" s="251"/>
      <c r="BJM37" s="251"/>
      <c r="BJN37" s="250"/>
      <c r="BJO37" s="251"/>
      <c r="BJP37" s="251"/>
      <c r="BJQ37" s="251"/>
      <c r="BJR37" s="251"/>
      <c r="BJS37" s="250"/>
      <c r="BJT37" s="251"/>
      <c r="BJU37" s="251"/>
      <c r="BJV37" s="251"/>
      <c r="BJW37" s="251"/>
      <c r="BJX37" s="250"/>
      <c r="BJY37" s="251"/>
      <c r="BJZ37" s="251"/>
      <c r="BKA37" s="251"/>
      <c r="BKB37" s="251"/>
      <c r="BKC37" s="250"/>
      <c r="BKD37" s="251"/>
      <c r="BKE37" s="251"/>
      <c r="BKF37" s="251"/>
      <c r="BKG37" s="251"/>
      <c r="BKH37" s="250"/>
      <c r="BKI37" s="251"/>
      <c r="BKJ37" s="251"/>
      <c r="BKK37" s="251"/>
      <c r="BKL37" s="251"/>
      <c r="BKM37" s="250"/>
      <c r="BKN37" s="251"/>
      <c r="BKO37" s="251"/>
      <c r="BKP37" s="251"/>
      <c r="BKQ37" s="251"/>
      <c r="BKR37" s="250"/>
      <c r="BKS37" s="251"/>
      <c r="BKT37" s="251"/>
      <c r="BKU37" s="251"/>
      <c r="BKV37" s="251"/>
      <c r="BKW37" s="250"/>
      <c r="BKX37" s="251"/>
      <c r="BKY37" s="251"/>
      <c r="BKZ37" s="251"/>
      <c r="BLA37" s="251"/>
      <c r="BLB37" s="250"/>
      <c r="BLC37" s="251"/>
      <c r="BLD37" s="251"/>
      <c r="BLE37" s="251"/>
      <c r="BLF37" s="251"/>
      <c r="BLG37" s="250"/>
      <c r="BLH37" s="251"/>
      <c r="BLI37" s="251"/>
      <c r="BLJ37" s="251"/>
      <c r="BLK37" s="251"/>
      <c r="BLL37" s="250"/>
      <c r="BLM37" s="251"/>
      <c r="BLN37" s="251"/>
      <c r="BLO37" s="251"/>
      <c r="BLP37" s="251"/>
      <c r="BLQ37" s="250"/>
      <c r="BLR37" s="251"/>
      <c r="BLS37" s="251"/>
      <c r="BLT37" s="251"/>
      <c r="BLU37" s="251"/>
      <c r="BLV37" s="250"/>
      <c r="BLW37" s="251"/>
      <c r="BLX37" s="251"/>
      <c r="BLY37" s="251"/>
      <c r="BLZ37" s="251"/>
      <c r="BMA37" s="250"/>
      <c r="BMB37" s="251"/>
      <c r="BMC37" s="251"/>
      <c r="BMD37" s="251"/>
      <c r="BME37" s="251"/>
      <c r="BMF37" s="250"/>
      <c r="BMG37" s="251"/>
      <c r="BMH37" s="251"/>
      <c r="BMI37" s="251"/>
      <c r="BMJ37" s="251"/>
      <c r="BMK37" s="250"/>
      <c r="BML37" s="251"/>
      <c r="BMM37" s="251"/>
      <c r="BMN37" s="251"/>
      <c r="BMO37" s="251"/>
      <c r="BMP37" s="250"/>
      <c r="BMQ37" s="251"/>
      <c r="BMR37" s="251"/>
      <c r="BMS37" s="251"/>
      <c r="BMT37" s="251"/>
      <c r="BMU37" s="250"/>
      <c r="BMV37" s="251"/>
      <c r="BMW37" s="251"/>
      <c r="BMX37" s="251"/>
      <c r="BMY37" s="251"/>
      <c r="BMZ37" s="250"/>
      <c r="BNA37" s="251"/>
      <c r="BNB37" s="251"/>
      <c r="BNC37" s="251"/>
      <c r="BND37" s="251"/>
      <c r="BNE37" s="250"/>
      <c r="BNF37" s="251"/>
      <c r="BNG37" s="251"/>
      <c r="BNH37" s="251"/>
      <c r="BNI37" s="251"/>
      <c r="BNJ37" s="250"/>
      <c r="BNK37" s="251"/>
      <c r="BNL37" s="251"/>
      <c r="BNM37" s="251"/>
      <c r="BNN37" s="251"/>
      <c r="BNO37" s="250"/>
      <c r="BNP37" s="251"/>
      <c r="BNQ37" s="251"/>
      <c r="BNR37" s="251"/>
      <c r="BNS37" s="251"/>
      <c r="BNT37" s="250"/>
      <c r="BNU37" s="251"/>
      <c r="BNV37" s="251"/>
      <c r="BNW37" s="251"/>
      <c r="BNX37" s="251"/>
      <c r="BNY37" s="250"/>
      <c r="BNZ37" s="251"/>
      <c r="BOA37" s="251"/>
      <c r="BOB37" s="251"/>
      <c r="BOC37" s="251"/>
      <c r="BOD37" s="250"/>
      <c r="BOE37" s="251"/>
      <c r="BOF37" s="251"/>
      <c r="BOG37" s="251"/>
      <c r="BOH37" s="251"/>
      <c r="BOI37" s="250"/>
      <c r="BOJ37" s="251"/>
      <c r="BOK37" s="251"/>
      <c r="BOL37" s="251"/>
      <c r="BOM37" s="251"/>
      <c r="BON37" s="250"/>
      <c r="BOO37" s="251"/>
      <c r="BOP37" s="251"/>
      <c r="BOQ37" s="251"/>
      <c r="BOR37" s="251"/>
      <c r="BOS37" s="250"/>
      <c r="BOT37" s="251"/>
      <c r="BOU37" s="251"/>
      <c r="BOV37" s="251"/>
      <c r="BOW37" s="251"/>
      <c r="BOX37" s="250"/>
      <c r="BOY37" s="251"/>
      <c r="BOZ37" s="251"/>
      <c r="BPA37" s="251"/>
      <c r="BPB37" s="251"/>
      <c r="BPC37" s="250"/>
      <c r="BPD37" s="251"/>
      <c r="BPE37" s="251"/>
      <c r="BPF37" s="251"/>
      <c r="BPG37" s="251"/>
      <c r="BPH37" s="250"/>
      <c r="BPI37" s="251"/>
      <c r="BPJ37" s="251"/>
      <c r="BPK37" s="251"/>
      <c r="BPL37" s="251"/>
      <c r="BPM37" s="250"/>
      <c r="BPN37" s="251"/>
      <c r="BPO37" s="251"/>
      <c r="BPP37" s="251"/>
      <c r="BPQ37" s="251"/>
      <c r="BPR37" s="250"/>
      <c r="BPS37" s="251"/>
      <c r="BPT37" s="251"/>
      <c r="BPU37" s="251"/>
      <c r="BPV37" s="251"/>
      <c r="BPW37" s="250"/>
      <c r="BPX37" s="251"/>
      <c r="BPY37" s="251"/>
      <c r="BPZ37" s="251"/>
      <c r="BQA37" s="251"/>
      <c r="BQB37" s="250"/>
      <c r="BQC37" s="251"/>
      <c r="BQD37" s="251"/>
      <c r="BQE37" s="251"/>
      <c r="BQF37" s="251"/>
      <c r="BQG37" s="250"/>
      <c r="BQH37" s="251"/>
      <c r="BQI37" s="251"/>
      <c r="BQJ37" s="251"/>
      <c r="BQK37" s="251"/>
      <c r="BQL37" s="250"/>
      <c r="BQM37" s="251"/>
      <c r="BQN37" s="251"/>
      <c r="BQO37" s="251"/>
      <c r="BQP37" s="251"/>
      <c r="BQQ37" s="250"/>
      <c r="BQR37" s="251"/>
      <c r="BQS37" s="251"/>
      <c r="BQT37" s="251"/>
      <c r="BQU37" s="251"/>
      <c r="BQV37" s="250"/>
      <c r="BQW37" s="251"/>
      <c r="BQX37" s="251"/>
      <c r="BQY37" s="251"/>
      <c r="BQZ37" s="251"/>
      <c r="BRA37" s="250"/>
      <c r="BRB37" s="251"/>
      <c r="BRC37" s="251"/>
      <c r="BRD37" s="251"/>
      <c r="BRE37" s="251"/>
      <c r="BRF37" s="250"/>
      <c r="BRG37" s="251"/>
      <c r="BRH37" s="251"/>
      <c r="BRI37" s="251"/>
      <c r="BRJ37" s="251"/>
      <c r="BRK37" s="250"/>
      <c r="BRL37" s="251"/>
      <c r="BRM37" s="251"/>
      <c r="BRN37" s="251"/>
      <c r="BRO37" s="251"/>
      <c r="BRP37" s="250"/>
      <c r="BRQ37" s="251"/>
      <c r="BRR37" s="251"/>
      <c r="BRS37" s="251"/>
      <c r="BRT37" s="251"/>
      <c r="BRU37" s="250"/>
      <c r="BRV37" s="251"/>
      <c r="BRW37" s="251"/>
      <c r="BRX37" s="251"/>
      <c r="BRY37" s="251"/>
      <c r="BRZ37" s="250"/>
      <c r="BSA37" s="251"/>
      <c r="BSB37" s="251"/>
      <c r="BSC37" s="251"/>
      <c r="BSD37" s="251"/>
      <c r="BSE37" s="250"/>
      <c r="BSF37" s="251"/>
      <c r="BSG37" s="251"/>
      <c r="BSH37" s="251"/>
      <c r="BSI37" s="251"/>
      <c r="BSJ37" s="250"/>
      <c r="BSK37" s="251"/>
      <c r="BSL37" s="251"/>
      <c r="BSM37" s="251"/>
      <c r="BSN37" s="251"/>
      <c r="BSO37" s="250"/>
      <c r="BSP37" s="251"/>
      <c r="BSQ37" s="251"/>
      <c r="BSR37" s="251"/>
      <c r="BSS37" s="251"/>
      <c r="BST37" s="250"/>
      <c r="BSU37" s="251"/>
      <c r="BSV37" s="251"/>
      <c r="BSW37" s="251"/>
      <c r="BSX37" s="251"/>
      <c r="BSY37" s="250"/>
      <c r="BSZ37" s="251"/>
      <c r="BTA37" s="251"/>
      <c r="BTB37" s="251"/>
      <c r="BTC37" s="251"/>
      <c r="BTD37" s="250"/>
      <c r="BTE37" s="251"/>
      <c r="BTF37" s="251"/>
      <c r="BTG37" s="251"/>
      <c r="BTH37" s="251"/>
      <c r="BTI37" s="250"/>
      <c r="BTJ37" s="251"/>
      <c r="BTK37" s="251"/>
      <c r="BTL37" s="251"/>
      <c r="BTM37" s="251"/>
      <c r="BTN37" s="250"/>
      <c r="BTO37" s="251"/>
      <c r="BTP37" s="251"/>
      <c r="BTQ37" s="251"/>
      <c r="BTR37" s="251"/>
      <c r="BTS37" s="250"/>
      <c r="BTT37" s="251"/>
      <c r="BTU37" s="251"/>
      <c r="BTV37" s="251"/>
      <c r="BTW37" s="251"/>
      <c r="BTX37" s="250"/>
      <c r="BTY37" s="251"/>
      <c r="BTZ37" s="251"/>
      <c r="BUA37" s="251"/>
      <c r="BUB37" s="251"/>
      <c r="BUC37" s="250"/>
      <c r="BUD37" s="251"/>
      <c r="BUE37" s="251"/>
      <c r="BUF37" s="251"/>
      <c r="BUG37" s="251"/>
      <c r="BUH37" s="250"/>
      <c r="BUI37" s="251"/>
      <c r="BUJ37" s="251"/>
      <c r="BUK37" s="251"/>
      <c r="BUL37" s="251"/>
      <c r="BUM37" s="250"/>
      <c r="BUN37" s="251"/>
      <c r="BUO37" s="251"/>
      <c r="BUP37" s="251"/>
      <c r="BUQ37" s="251"/>
      <c r="BUR37" s="250"/>
      <c r="BUS37" s="251"/>
      <c r="BUT37" s="251"/>
      <c r="BUU37" s="251"/>
      <c r="BUV37" s="251"/>
      <c r="BUW37" s="250"/>
      <c r="BUX37" s="251"/>
      <c r="BUY37" s="251"/>
      <c r="BUZ37" s="251"/>
      <c r="BVA37" s="251"/>
      <c r="BVB37" s="250"/>
      <c r="BVC37" s="251"/>
      <c r="BVD37" s="251"/>
      <c r="BVE37" s="251"/>
      <c r="BVF37" s="251"/>
      <c r="BVG37" s="250"/>
      <c r="BVH37" s="251"/>
      <c r="BVI37" s="251"/>
      <c r="BVJ37" s="251"/>
      <c r="BVK37" s="251"/>
      <c r="BVL37" s="250"/>
      <c r="BVM37" s="251"/>
      <c r="BVN37" s="251"/>
      <c r="BVO37" s="251"/>
      <c r="BVP37" s="251"/>
      <c r="BVQ37" s="250"/>
      <c r="BVR37" s="251"/>
      <c r="BVS37" s="251"/>
      <c r="BVT37" s="251"/>
      <c r="BVU37" s="251"/>
      <c r="BVV37" s="250"/>
      <c r="BVW37" s="251"/>
      <c r="BVX37" s="251"/>
      <c r="BVY37" s="251"/>
      <c r="BVZ37" s="251"/>
      <c r="BWA37" s="250"/>
      <c r="BWB37" s="251"/>
      <c r="BWC37" s="251"/>
      <c r="BWD37" s="251"/>
      <c r="BWE37" s="251"/>
      <c r="BWF37" s="250"/>
      <c r="BWG37" s="251"/>
      <c r="BWH37" s="251"/>
      <c r="BWI37" s="251"/>
      <c r="BWJ37" s="251"/>
      <c r="BWK37" s="250"/>
      <c r="BWL37" s="251"/>
      <c r="BWM37" s="251"/>
      <c r="BWN37" s="251"/>
      <c r="BWO37" s="251"/>
      <c r="BWP37" s="250"/>
      <c r="BWQ37" s="251"/>
      <c r="BWR37" s="251"/>
      <c r="BWS37" s="251"/>
      <c r="BWT37" s="251"/>
      <c r="BWU37" s="250"/>
      <c r="BWV37" s="251"/>
      <c r="BWW37" s="251"/>
      <c r="BWX37" s="251"/>
      <c r="BWY37" s="251"/>
      <c r="BWZ37" s="250"/>
      <c r="BXA37" s="251"/>
      <c r="BXB37" s="251"/>
      <c r="BXC37" s="251"/>
      <c r="BXD37" s="251"/>
      <c r="BXE37" s="250"/>
      <c r="BXF37" s="251"/>
      <c r="BXG37" s="251"/>
      <c r="BXH37" s="251"/>
      <c r="BXI37" s="251"/>
      <c r="BXJ37" s="250"/>
      <c r="BXK37" s="251"/>
      <c r="BXL37" s="251"/>
      <c r="BXM37" s="251"/>
      <c r="BXN37" s="251"/>
      <c r="BXO37" s="250"/>
      <c r="BXP37" s="251"/>
      <c r="BXQ37" s="251"/>
      <c r="BXR37" s="251"/>
      <c r="BXS37" s="251"/>
      <c r="BXT37" s="250"/>
      <c r="BXU37" s="251"/>
      <c r="BXV37" s="251"/>
      <c r="BXW37" s="251"/>
      <c r="BXX37" s="251"/>
      <c r="BXY37" s="250"/>
      <c r="BXZ37" s="251"/>
      <c r="BYA37" s="251"/>
      <c r="BYB37" s="251"/>
      <c r="BYC37" s="251"/>
      <c r="BYD37" s="250"/>
      <c r="BYE37" s="251"/>
      <c r="BYF37" s="251"/>
      <c r="BYG37" s="251"/>
      <c r="BYH37" s="251"/>
      <c r="BYI37" s="250"/>
      <c r="BYJ37" s="251"/>
      <c r="BYK37" s="251"/>
      <c r="BYL37" s="251"/>
      <c r="BYM37" s="251"/>
      <c r="BYN37" s="250"/>
      <c r="BYO37" s="251"/>
      <c r="BYP37" s="251"/>
      <c r="BYQ37" s="251"/>
      <c r="BYR37" s="251"/>
      <c r="BYS37" s="250"/>
      <c r="BYT37" s="251"/>
      <c r="BYU37" s="251"/>
      <c r="BYV37" s="251"/>
      <c r="BYW37" s="251"/>
      <c r="BYX37" s="250"/>
      <c r="BYY37" s="251"/>
      <c r="BYZ37" s="251"/>
      <c r="BZA37" s="251"/>
      <c r="BZB37" s="251"/>
      <c r="BZC37" s="250"/>
      <c r="BZD37" s="251"/>
      <c r="BZE37" s="251"/>
      <c r="BZF37" s="251"/>
      <c r="BZG37" s="251"/>
      <c r="BZH37" s="250"/>
      <c r="BZI37" s="251"/>
      <c r="BZJ37" s="251"/>
      <c r="BZK37" s="251"/>
      <c r="BZL37" s="251"/>
      <c r="BZM37" s="250"/>
      <c r="BZN37" s="251"/>
      <c r="BZO37" s="251"/>
      <c r="BZP37" s="251"/>
      <c r="BZQ37" s="251"/>
      <c r="BZR37" s="250"/>
      <c r="BZS37" s="251"/>
      <c r="BZT37" s="251"/>
      <c r="BZU37" s="251"/>
      <c r="BZV37" s="251"/>
      <c r="BZW37" s="250"/>
      <c r="BZX37" s="251"/>
      <c r="BZY37" s="251"/>
      <c r="BZZ37" s="251"/>
      <c r="CAA37" s="251"/>
      <c r="CAB37" s="250"/>
      <c r="CAC37" s="251"/>
      <c r="CAD37" s="251"/>
      <c r="CAE37" s="251"/>
      <c r="CAF37" s="251"/>
      <c r="CAG37" s="250"/>
      <c r="CAH37" s="251"/>
      <c r="CAI37" s="251"/>
      <c r="CAJ37" s="251"/>
      <c r="CAK37" s="251"/>
      <c r="CAL37" s="250"/>
      <c r="CAM37" s="251"/>
      <c r="CAN37" s="251"/>
      <c r="CAO37" s="251"/>
      <c r="CAP37" s="251"/>
      <c r="CAQ37" s="250"/>
      <c r="CAR37" s="251"/>
      <c r="CAS37" s="251"/>
      <c r="CAT37" s="251"/>
      <c r="CAU37" s="251"/>
      <c r="CAV37" s="250"/>
      <c r="CAW37" s="251"/>
      <c r="CAX37" s="251"/>
      <c r="CAY37" s="251"/>
      <c r="CAZ37" s="251"/>
      <c r="CBA37" s="250"/>
      <c r="CBB37" s="251"/>
      <c r="CBC37" s="251"/>
      <c r="CBD37" s="251"/>
      <c r="CBE37" s="251"/>
      <c r="CBF37" s="250"/>
      <c r="CBG37" s="251"/>
      <c r="CBH37" s="251"/>
      <c r="CBI37" s="251"/>
      <c r="CBJ37" s="251"/>
      <c r="CBK37" s="250"/>
      <c r="CBL37" s="251"/>
      <c r="CBM37" s="251"/>
      <c r="CBN37" s="251"/>
      <c r="CBO37" s="251"/>
      <c r="CBP37" s="250"/>
      <c r="CBQ37" s="251"/>
      <c r="CBR37" s="251"/>
      <c r="CBS37" s="251"/>
      <c r="CBT37" s="251"/>
      <c r="CBU37" s="250"/>
      <c r="CBV37" s="251"/>
      <c r="CBW37" s="251"/>
      <c r="CBX37" s="251"/>
      <c r="CBY37" s="251"/>
      <c r="CBZ37" s="250"/>
      <c r="CCA37" s="251"/>
      <c r="CCB37" s="251"/>
      <c r="CCC37" s="251"/>
      <c r="CCD37" s="251"/>
      <c r="CCE37" s="250"/>
      <c r="CCF37" s="251"/>
      <c r="CCG37" s="251"/>
      <c r="CCH37" s="251"/>
      <c r="CCI37" s="251"/>
      <c r="CCJ37" s="250"/>
      <c r="CCK37" s="251"/>
      <c r="CCL37" s="251"/>
      <c r="CCM37" s="251"/>
      <c r="CCN37" s="251"/>
      <c r="CCO37" s="250"/>
      <c r="CCP37" s="251"/>
      <c r="CCQ37" s="251"/>
      <c r="CCR37" s="251"/>
      <c r="CCS37" s="251"/>
      <c r="CCT37" s="250"/>
      <c r="CCU37" s="251"/>
      <c r="CCV37" s="251"/>
      <c r="CCW37" s="251"/>
      <c r="CCX37" s="251"/>
      <c r="CCY37" s="250"/>
      <c r="CCZ37" s="251"/>
      <c r="CDA37" s="251"/>
      <c r="CDB37" s="251"/>
      <c r="CDC37" s="251"/>
      <c r="CDD37" s="250"/>
      <c r="CDE37" s="251"/>
      <c r="CDF37" s="251"/>
      <c r="CDG37" s="251"/>
      <c r="CDH37" s="251"/>
      <c r="CDI37" s="250"/>
      <c r="CDJ37" s="251"/>
      <c r="CDK37" s="251"/>
      <c r="CDL37" s="251"/>
      <c r="CDM37" s="251"/>
      <c r="CDN37" s="250"/>
      <c r="CDO37" s="251"/>
      <c r="CDP37" s="251"/>
      <c r="CDQ37" s="251"/>
      <c r="CDR37" s="251"/>
      <c r="CDS37" s="250"/>
      <c r="CDT37" s="251"/>
      <c r="CDU37" s="251"/>
      <c r="CDV37" s="251"/>
      <c r="CDW37" s="251"/>
      <c r="CDX37" s="250"/>
      <c r="CDY37" s="251"/>
      <c r="CDZ37" s="251"/>
      <c r="CEA37" s="251"/>
      <c r="CEB37" s="251"/>
      <c r="CEC37" s="250"/>
      <c r="CED37" s="251"/>
      <c r="CEE37" s="251"/>
      <c r="CEF37" s="251"/>
      <c r="CEG37" s="251"/>
      <c r="CEH37" s="250"/>
      <c r="CEI37" s="251"/>
      <c r="CEJ37" s="251"/>
      <c r="CEK37" s="251"/>
      <c r="CEL37" s="251"/>
      <c r="CEM37" s="250"/>
      <c r="CEN37" s="251"/>
      <c r="CEO37" s="251"/>
      <c r="CEP37" s="251"/>
      <c r="CEQ37" s="251"/>
      <c r="CER37" s="250"/>
      <c r="CES37" s="251"/>
      <c r="CET37" s="251"/>
      <c r="CEU37" s="251"/>
      <c r="CEV37" s="251"/>
      <c r="CEW37" s="250"/>
      <c r="CEX37" s="251"/>
      <c r="CEY37" s="251"/>
      <c r="CEZ37" s="251"/>
      <c r="CFA37" s="251"/>
      <c r="CFB37" s="250"/>
      <c r="CFC37" s="251"/>
      <c r="CFD37" s="251"/>
      <c r="CFE37" s="251"/>
      <c r="CFF37" s="251"/>
      <c r="CFG37" s="250"/>
      <c r="CFH37" s="251"/>
      <c r="CFI37" s="251"/>
      <c r="CFJ37" s="251"/>
      <c r="CFK37" s="251"/>
      <c r="CFL37" s="250"/>
      <c r="CFM37" s="251"/>
      <c r="CFN37" s="251"/>
      <c r="CFO37" s="251"/>
      <c r="CFP37" s="251"/>
      <c r="CFQ37" s="250"/>
      <c r="CFR37" s="251"/>
      <c r="CFS37" s="251"/>
      <c r="CFT37" s="251"/>
      <c r="CFU37" s="251"/>
      <c r="CFV37" s="250"/>
      <c r="CFW37" s="251"/>
      <c r="CFX37" s="251"/>
      <c r="CFY37" s="251"/>
      <c r="CFZ37" s="251"/>
      <c r="CGA37" s="250"/>
      <c r="CGB37" s="251"/>
      <c r="CGC37" s="251"/>
      <c r="CGD37" s="251"/>
      <c r="CGE37" s="251"/>
      <c r="CGF37" s="250"/>
      <c r="CGG37" s="251"/>
      <c r="CGH37" s="251"/>
      <c r="CGI37" s="251"/>
      <c r="CGJ37" s="251"/>
      <c r="CGK37" s="250"/>
      <c r="CGL37" s="251"/>
      <c r="CGM37" s="251"/>
      <c r="CGN37" s="251"/>
      <c r="CGO37" s="251"/>
      <c r="CGP37" s="250"/>
      <c r="CGQ37" s="251"/>
      <c r="CGR37" s="251"/>
      <c r="CGS37" s="251"/>
      <c r="CGT37" s="251"/>
      <c r="CGU37" s="250"/>
      <c r="CGV37" s="251"/>
      <c r="CGW37" s="251"/>
      <c r="CGX37" s="251"/>
      <c r="CGY37" s="251"/>
      <c r="CGZ37" s="250"/>
      <c r="CHA37" s="251"/>
      <c r="CHB37" s="251"/>
      <c r="CHC37" s="251"/>
      <c r="CHD37" s="251"/>
      <c r="CHE37" s="250"/>
      <c r="CHF37" s="251"/>
      <c r="CHG37" s="251"/>
      <c r="CHH37" s="251"/>
      <c r="CHI37" s="251"/>
      <c r="CHJ37" s="250"/>
      <c r="CHK37" s="251"/>
      <c r="CHL37" s="251"/>
      <c r="CHM37" s="251"/>
      <c r="CHN37" s="251"/>
      <c r="CHO37" s="250"/>
      <c r="CHP37" s="251"/>
      <c r="CHQ37" s="251"/>
      <c r="CHR37" s="251"/>
      <c r="CHS37" s="251"/>
      <c r="CHT37" s="250"/>
      <c r="CHU37" s="251"/>
      <c r="CHV37" s="251"/>
      <c r="CHW37" s="251"/>
      <c r="CHX37" s="251"/>
      <c r="CHY37" s="250"/>
      <c r="CHZ37" s="251"/>
      <c r="CIA37" s="251"/>
      <c r="CIB37" s="251"/>
      <c r="CIC37" s="251"/>
      <c r="CID37" s="250"/>
      <c r="CIE37" s="251"/>
      <c r="CIF37" s="251"/>
      <c r="CIG37" s="251"/>
      <c r="CIH37" s="251"/>
      <c r="CII37" s="250"/>
      <c r="CIJ37" s="251"/>
      <c r="CIK37" s="251"/>
      <c r="CIL37" s="251"/>
      <c r="CIM37" s="251"/>
      <c r="CIN37" s="250"/>
      <c r="CIO37" s="251"/>
      <c r="CIP37" s="251"/>
      <c r="CIQ37" s="251"/>
      <c r="CIR37" s="251"/>
      <c r="CIS37" s="250"/>
      <c r="CIT37" s="251"/>
      <c r="CIU37" s="251"/>
      <c r="CIV37" s="251"/>
      <c r="CIW37" s="251"/>
      <c r="CIX37" s="250"/>
      <c r="CIY37" s="251"/>
      <c r="CIZ37" s="251"/>
      <c r="CJA37" s="251"/>
      <c r="CJB37" s="251"/>
      <c r="CJC37" s="250"/>
      <c r="CJD37" s="251"/>
      <c r="CJE37" s="251"/>
      <c r="CJF37" s="251"/>
      <c r="CJG37" s="251"/>
      <c r="CJH37" s="250"/>
      <c r="CJI37" s="251"/>
      <c r="CJJ37" s="251"/>
      <c r="CJK37" s="251"/>
      <c r="CJL37" s="251"/>
      <c r="CJM37" s="250"/>
      <c r="CJN37" s="251"/>
      <c r="CJO37" s="251"/>
      <c r="CJP37" s="251"/>
      <c r="CJQ37" s="251"/>
      <c r="CJR37" s="250"/>
      <c r="CJS37" s="251"/>
      <c r="CJT37" s="251"/>
      <c r="CJU37" s="251"/>
      <c r="CJV37" s="251"/>
      <c r="CJW37" s="250"/>
      <c r="CJX37" s="251"/>
      <c r="CJY37" s="251"/>
      <c r="CJZ37" s="251"/>
      <c r="CKA37" s="251"/>
      <c r="CKB37" s="250"/>
      <c r="CKC37" s="251"/>
      <c r="CKD37" s="251"/>
      <c r="CKE37" s="251"/>
      <c r="CKF37" s="251"/>
      <c r="CKG37" s="250"/>
      <c r="CKH37" s="251"/>
      <c r="CKI37" s="251"/>
      <c r="CKJ37" s="251"/>
      <c r="CKK37" s="251"/>
      <c r="CKL37" s="250"/>
      <c r="CKM37" s="251"/>
      <c r="CKN37" s="251"/>
      <c r="CKO37" s="251"/>
      <c r="CKP37" s="251"/>
      <c r="CKQ37" s="250"/>
      <c r="CKR37" s="251"/>
      <c r="CKS37" s="251"/>
      <c r="CKT37" s="251"/>
      <c r="CKU37" s="251"/>
      <c r="CKV37" s="250"/>
      <c r="CKW37" s="251"/>
      <c r="CKX37" s="251"/>
      <c r="CKY37" s="251"/>
      <c r="CKZ37" s="251"/>
      <c r="CLA37" s="250"/>
      <c r="CLB37" s="251"/>
      <c r="CLC37" s="251"/>
      <c r="CLD37" s="251"/>
      <c r="CLE37" s="251"/>
      <c r="CLF37" s="250"/>
      <c r="CLG37" s="251"/>
      <c r="CLH37" s="251"/>
      <c r="CLI37" s="251"/>
      <c r="CLJ37" s="251"/>
      <c r="CLK37" s="250"/>
      <c r="CLL37" s="251"/>
      <c r="CLM37" s="251"/>
      <c r="CLN37" s="251"/>
      <c r="CLO37" s="251"/>
      <c r="CLP37" s="250"/>
      <c r="CLQ37" s="251"/>
      <c r="CLR37" s="251"/>
      <c r="CLS37" s="251"/>
      <c r="CLT37" s="251"/>
      <c r="CLU37" s="250"/>
      <c r="CLV37" s="251"/>
      <c r="CLW37" s="251"/>
      <c r="CLX37" s="251"/>
      <c r="CLY37" s="251"/>
      <c r="CLZ37" s="250"/>
      <c r="CMA37" s="251"/>
      <c r="CMB37" s="251"/>
      <c r="CMC37" s="251"/>
      <c r="CMD37" s="251"/>
      <c r="CME37" s="250"/>
      <c r="CMF37" s="251"/>
      <c r="CMG37" s="251"/>
      <c r="CMH37" s="251"/>
      <c r="CMI37" s="251"/>
      <c r="CMJ37" s="250"/>
      <c r="CMK37" s="251"/>
      <c r="CML37" s="251"/>
      <c r="CMM37" s="251"/>
      <c r="CMN37" s="251"/>
      <c r="CMO37" s="250"/>
      <c r="CMP37" s="251"/>
      <c r="CMQ37" s="251"/>
      <c r="CMR37" s="251"/>
      <c r="CMS37" s="251"/>
      <c r="CMT37" s="250"/>
      <c r="CMU37" s="251"/>
      <c r="CMV37" s="251"/>
      <c r="CMW37" s="251"/>
      <c r="CMX37" s="251"/>
      <c r="CMY37" s="250"/>
      <c r="CMZ37" s="251"/>
      <c r="CNA37" s="251"/>
      <c r="CNB37" s="251"/>
      <c r="CNC37" s="251"/>
      <c r="CND37" s="250"/>
      <c r="CNE37" s="251"/>
      <c r="CNF37" s="251"/>
      <c r="CNG37" s="251"/>
      <c r="CNH37" s="251"/>
      <c r="CNI37" s="250"/>
      <c r="CNJ37" s="251"/>
      <c r="CNK37" s="251"/>
      <c r="CNL37" s="251"/>
      <c r="CNM37" s="251"/>
      <c r="CNN37" s="250"/>
      <c r="CNO37" s="251"/>
      <c r="CNP37" s="251"/>
      <c r="CNQ37" s="251"/>
      <c r="CNR37" s="251"/>
      <c r="CNS37" s="250"/>
      <c r="CNT37" s="251"/>
      <c r="CNU37" s="251"/>
      <c r="CNV37" s="251"/>
      <c r="CNW37" s="251"/>
      <c r="CNX37" s="250"/>
      <c r="CNY37" s="251"/>
      <c r="CNZ37" s="251"/>
      <c r="COA37" s="251"/>
      <c r="COB37" s="251"/>
      <c r="COC37" s="250"/>
      <c r="COD37" s="251"/>
      <c r="COE37" s="251"/>
      <c r="COF37" s="251"/>
      <c r="COG37" s="251"/>
      <c r="COH37" s="250"/>
      <c r="COI37" s="251"/>
      <c r="COJ37" s="251"/>
      <c r="COK37" s="251"/>
      <c r="COL37" s="251"/>
      <c r="COM37" s="250"/>
      <c r="CON37" s="251"/>
      <c r="COO37" s="251"/>
      <c r="COP37" s="251"/>
      <c r="COQ37" s="251"/>
      <c r="COR37" s="250"/>
      <c r="COS37" s="251"/>
      <c r="COT37" s="251"/>
      <c r="COU37" s="251"/>
      <c r="COV37" s="251"/>
      <c r="COW37" s="250"/>
      <c r="COX37" s="251"/>
      <c r="COY37" s="251"/>
      <c r="COZ37" s="251"/>
      <c r="CPA37" s="251"/>
      <c r="CPB37" s="250"/>
      <c r="CPC37" s="251"/>
      <c r="CPD37" s="251"/>
      <c r="CPE37" s="251"/>
      <c r="CPF37" s="251"/>
      <c r="CPG37" s="250"/>
      <c r="CPH37" s="251"/>
      <c r="CPI37" s="251"/>
      <c r="CPJ37" s="251"/>
      <c r="CPK37" s="251"/>
      <c r="CPL37" s="250"/>
      <c r="CPM37" s="251"/>
      <c r="CPN37" s="251"/>
      <c r="CPO37" s="251"/>
      <c r="CPP37" s="251"/>
      <c r="CPQ37" s="250"/>
      <c r="CPR37" s="251"/>
      <c r="CPS37" s="251"/>
      <c r="CPT37" s="251"/>
      <c r="CPU37" s="251"/>
      <c r="CPV37" s="250"/>
      <c r="CPW37" s="251"/>
      <c r="CPX37" s="251"/>
      <c r="CPY37" s="251"/>
      <c r="CPZ37" s="251"/>
      <c r="CQA37" s="250"/>
      <c r="CQB37" s="251"/>
      <c r="CQC37" s="251"/>
      <c r="CQD37" s="251"/>
      <c r="CQE37" s="251"/>
      <c r="CQF37" s="250"/>
      <c r="CQG37" s="251"/>
      <c r="CQH37" s="251"/>
      <c r="CQI37" s="251"/>
      <c r="CQJ37" s="251"/>
      <c r="CQK37" s="250"/>
      <c r="CQL37" s="251"/>
      <c r="CQM37" s="251"/>
      <c r="CQN37" s="251"/>
      <c r="CQO37" s="251"/>
      <c r="CQP37" s="250"/>
      <c r="CQQ37" s="251"/>
      <c r="CQR37" s="251"/>
      <c r="CQS37" s="251"/>
      <c r="CQT37" s="251"/>
      <c r="CQU37" s="250"/>
      <c r="CQV37" s="251"/>
      <c r="CQW37" s="251"/>
      <c r="CQX37" s="251"/>
      <c r="CQY37" s="251"/>
      <c r="CQZ37" s="250"/>
      <c r="CRA37" s="251"/>
      <c r="CRB37" s="251"/>
      <c r="CRC37" s="251"/>
      <c r="CRD37" s="251"/>
      <c r="CRE37" s="250"/>
      <c r="CRF37" s="251"/>
      <c r="CRG37" s="251"/>
      <c r="CRH37" s="251"/>
      <c r="CRI37" s="251"/>
      <c r="CRJ37" s="250"/>
      <c r="CRK37" s="251"/>
      <c r="CRL37" s="251"/>
      <c r="CRM37" s="251"/>
      <c r="CRN37" s="251"/>
      <c r="CRO37" s="250"/>
      <c r="CRP37" s="251"/>
      <c r="CRQ37" s="251"/>
      <c r="CRR37" s="251"/>
      <c r="CRS37" s="251"/>
      <c r="CRT37" s="250"/>
      <c r="CRU37" s="251"/>
      <c r="CRV37" s="251"/>
      <c r="CRW37" s="251"/>
      <c r="CRX37" s="251"/>
      <c r="CRY37" s="250"/>
      <c r="CRZ37" s="251"/>
      <c r="CSA37" s="251"/>
      <c r="CSB37" s="251"/>
      <c r="CSC37" s="251"/>
      <c r="CSD37" s="250"/>
      <c r="CSE37" s="251"/>
      <c r="CSF37" s="251"/>
      <c r="CSG37" s="251"/>
      <c r="CSH37" s="251"/>
      <c r="CSI37" s="250"/>
      <c r="CSJ37" s="251"/>
      <c r="CSK37" s="251"/>
      <c r="CSL37" s="251"/>
      <c r="CSM37" s="251"/>
      <c r="CSN37" s="250"/>
      <c r="CSO37" s="251"/>
      <c r="CSP37" s="251"/>
      <c r="CSQ37" s="251"/>
      <c r="CSR37" s="251"/>
      <c r="CSS37" s="250"/>
      <c r="CST37" s="251"/>
      <c r="CSU37" s="251"/>
      <c r="CSV37" s="251"/>
      <c r="CSW37" s="251"/>
      <c r="CSX37" s="250"/>
      <c r="CSY37" s="251"/>
      <c r="CSZ37" s="251"/>
      <c r="CTA37" s="251"/>
      <c r="CTB37" s="251"/>
      <c r="CTC37" s="250"/>
      <c r="CTD37" s="251"/>
      <c r="CTE37" s="251"/>
      <c r="CTF37" s="251"/>
      <c r="CTG37" s="251"/>
      <c r="CTH37" s="250"/>
      <c r="CTI37" s="251"/>
      <c r="CTJ37" s="251"/>
      <c r="CTK37" s="251"/>
      <c r="CTL37" s="251"/>
      <c r="CTM37" s="250"/>
      <c r="CTN37" s="251"/>
      <c r="CTO37" s="251"/>
      <c r="CTP37" s="251"/>
      <c r="CTQ37" s="251"/>
      <c r="CTR37" s="250"/>
      <c r="CTS37" s="251"/>
      <c r="CTT37" s="251"/>
      <c r="CTU37" s="251"/>
      <c r="CTV37" s="251"/>
      <c r="CTW37" s="250"/>
      <c r="CTX37" s="251"/>
      <c r="CTY37" s="251"/>
      <c r="CTZ37" s="251"/>
      <c r="CUA37" s="251"/>
      <c r="CUB37" s="250"/>
      <c r="CUC37" s="251"/>
      <c r="CUD37" s="251"/>
      <c r="CUE37" s="251"/>
      <c r="CUF37" s="251"/>
      <c r="CUG37" s="250"/>
      <c r="CUH37" s="251"/>
      <c r="CUI37" s="251"/>
      <c r="CUJ37" s="251"/>
      <c r="CUK37" s="251"/>
      <c r="CUL37" s="250"/>
      <c r="CUM37" s="251"/>
      <c r="CUN37" s="251"/>
      <c r="CUO37" s="251"/>
      <c r="CUP37" s="251"/>
      <c r="CUQ37" s="250"/>
      <c r="CUR37" s="251"/>
      <c r="CUS37" s="251"/>
      <c r="CUT37" s="251"/>
      <c r="CUU37" s="251"/>
      <c r="CUV37" s="250"/>
      <c r="CUW37" s="251"/>
      <c r="CUX37" s="251"/>
      <c r="CUY37" s="251"/>
      <c r="CUZ37" s="251"/>
      <c r="CVA37" s="250"/>
      <c r="CVB37" s="251"/>
      <c r="CVC37" s="251"/>
      <c r="CVD37" s="251"/>
      <c r="CVE37" s="251"/>
      <c r="CVF37" s="250"/>
      <c r="CVG37" s="251"/>
      <c r="CVH37" s="251"/>
      <c r="CVI37" s="251"/>
      <c r="CVJ37" s="251"/>
      <c r="CVK37" s="250"/>
      <c r="CVL37" s="251"/>
      <c r="CVM37" s="251"/>
      <c r="CVN37" s="251"/>
      <c r="CVO37" s="251"/>
      <c r="CVP37" s="250"/>
      <c r="CVQ37" s="251"/>
      <c r="CVR37" s="251"/>
      <c r="CVS37" s="251"/>
      <c r="CVT37" s="251"/>
      <c r="CVU37" s="250"/>
      <c r="CVV37" s="251"/>
      <c r="CVW37" s="251"/>
      <c r="CVX37" s="251"/>
      <c r="CVY37" s="251"/>
      <c r="CVZ37" s="250"/>
      <c r="CWA37" s="251"/>
      <c r="CWB37" s="251"/>
      <c r="CWC37" s="251"/>
      <c r="CWD37" s="251"/>
      <c r="CWE37" s="250"/>
      <c r="CWF37" s="251"/>
      <c r="CWG37" s="251"/>
      <c r="CWH37" s="251"/>
      <c r="CWI37" s="251"/>
      <c r="CWJ37" s="250"/>
      <c r="CWK37" s="251"/>
      <c r="CWL37" s="251"/>
      <c r="CWM37" s="251"/>
      <c r="CWN37" s="251"/>
      <c r="CWO37" s="250"/>
      <c r="CWP37" s="251"/>
      <c r="CWQ37" s="251"/>
      <c r="CWR37" s="251"/>
      <c r="CWS37" s="251"/>
      <c r="CWT37" s="250"/>
      <c r="CWU37" s="251"/>
      <c r="CWV37" s="251"/>
      <c r="CWW37" s="251"/>
      <c r="CWX37" s="251"/>
      <c r="CWY37" s="250"/>
      <c r="CWZ37" s="251"/>
      <c r="CXA37" s="251"/>
      <c r="CXB37" s="251"/>
      <c r="CXC37" s="251"/>
      <c r="CXD37" s="250"/>
      <c r="CXE37" s="251"/>
      <c r="CXF37" s="251"/>
      <c r="CXG37" s="251"/>
      <c r="CXH37" s="251"/>
      <c r="CXI37" s="250"/>
      <c r="CXJ37" s="251"/>
      <c r="CXK37" s="251"/>
      <c r="CXL37" s="251"/>
      <c r="CXM37" s="251"/>
      <c r="CXN37" s="250"/>
      <c r="CXO37" s="251"/>
      <c r="CXP37" s="251"/>
      <c r="CXQ37" s="251"/>
      <c r="CXR37" s="251"/>
      <c r="CXS37" s="250"/>
      <c r="CXT37" s="251"/>
      <c r="CXU37" s="251"/>
      <c r="CXV37" s="251"/>
      <c r="CXW37" s="251"/>
      <c r="CXX37" s="250"/>
      <c r="CXY37" s="251"/>
      <c r="CXZ37" s="251"/>
      <c r="CYA37" s="251"/>
      <c r="CYB37" s="251"/>
      <c r="CYC37" s="250"/>
      <c r="CYD37" s="251"/>
      <c r="CYE37" s="251"/>
      <c r="CYF37" s="251"/>
      <c r="CYG37" s="251"/>
      <c r="CYH37" s="250"/>
      <c r="CYI37" s="251"/>
      <c r="CYJ37" s="251"/>
      <c r="CYK37" s="251"/>
      <c r="CYL37" s="251"/>
      <c r="CYM37" s="250"/>
      <c r="CYN37" s="251"/>
      <c r="CYO37" s="251"/>
      <c r="CYP37" s="251"/>
      <c r="CYQ37" s="251"/>
      <c r="CYR37" s="250"/>
      <c r="CYS37" s="251"/>
      <c r="CYT37" s="251"/>
      <c r="CYU37" s="251"/>
      <c r="CYV37" s="251"/>
      <c r="CYW37" s="250"/>
      <c r="CYX37" s="251"/>
      <c r="CYY37" s="251"/>
      <c r="CYZ37" s="251"/>
      <c r="CZA37" s="251"/>
      <c r="CZB37" s="250"/>
      <c r="CZC37" s="251"/>
      <c r="CZD37" s="251"/>
      <c r="CZE37" s="251"/>
      <c r="CZF37" s="251"/>
      <c r="CZG37" s="250"/>
      <c r="CZH37" s="251"/>
      <c r="CZI37" s="251"/>
      <c r="CZJ37" s="251"/>
      <c r="CZK37" s="251"/>
      <c r="CZL37" s="250"/>
      <c r="CZM37" s="251"/>
      <c r="CZN37" s="251"/>
      <c r="CZO37" s="251"/>
      <c r="CZP37" s="251"/>
      <c r="CZQ37" s="250"/>
      <c r="CZR37" s="251"/>
      <c r="CZS37" s="251"/>
      <c r="CZT37" s="251"/>
      <c r="CZU37" s="251"/>
      <c r="CZV37" s="250"/>
      <c r="CZW37" s="251"/>
      <c r="CZX37" s="251"/>
      <c r="CZY37" s="251"/>
      <c r="CZZ37" s="251"/>
      <c r="DAA37" s="250"/>
      <c r="DAB37" s="251"/>
      <c r="DAC37" s="251"/>
      <c r="DAD37" s="251"/>
      <c r="DAE37" s="251"/>
      <c r="DAF37" s="250"/>
      <c r="DAG37" s="251"/>
      <c r="DAH37" s="251"/>
      <c r="DAI37" s="251"/>
      <c r="DAJ37" s="251"/>
      <c r="DAK37" s="250"/>
      <c r="DAL37" s="251"/>
      <c r="DAM37" s="251"/>
      <c r="DAN37" s="251"/>
      <c r="DAO37" s="251"/>
      <c r="DAP37" s="250"/>
      <c r="DAQ37" s="251"/>
      <c r="DAR37" s="251"/>
      <c r="DAS37" s="251"/>
      <c r="DAT37" s="251"/>
      <c r="DAU37" s="250"/>
      <c r="DAV37" s="251"/>
      <c r="DAW37" s="251"/>
      <c r="DAX37" s="251"/>
      <c r="DAY37" s="251"/>
      <c r="DAZ37" s="250"/>
      <c r="DBA37" s="251"/>
      <c r="DBB37" s="251"/>
      <c r="DBC37" s="251"/>
      <c r="DBD37" s="251"/>
      <c r="DBE37" s="250"/>
      <c r="DBF37" s="251"/>
      <c r="DBG37" s="251"/>
      <c r="DBH37" s="251"/>
      <c r="DBI37" s="251"/>
      <c r="DBJ37" s="250"/>
      <c r="DBK37" s="251"/>
      <c r="DBL37" s="251"/>
      <c r="DBM37" s="251"/>
      <c r="DBN37" s="251"/>
      <c r="DBO37" s="250"/>
      <c r="DBP37" s="251"/>
      <c r="DBQ37" s="251"/>
      <c r="DBR37" s="251"/>
      <c r="DBS37" s="251"/>
      <c r="DBT37" s="250"/>
      <c r="DBU37" s="251"/>
      <c r="DBV37" s="251"/>
      <c r="DBW37" s="251"/>
      <c r="DBX37" s="251"/>
      <c r="DBY37" s="250"/>
      <c r="DBZ37" s="251"/>
      <c r="DCA37" s="251"/>
      <c r="DCB37" s="251"/>
      <c r="DCC37" s="251"/>
      <c r="DCD37" s="250"/>
      <c r="DCE37" s="251"/>
      <c r="DCF37" s="251"/>
      <c r="DCG37" s="251"/>
      <c r="DCH37" s="251"/>
      <c r="DCI37" s="250"/>
      <c r="DCJ37" s="251"/>
      <c r="DCK37" s="251"/>
      <c r="DCL37" s="251"/>
      <c r="DCM37" s="251"/>
      <c r="DCN37" s="250"/>
      <c r="DCO37" s="251"/>
      <c r="DCP37" s="251"/>
      <c r="DCQ37" s="251"/>
      <c r="DCR37" s="251"/>
      <c r="DCS37" s="250"/>
      <c r="DCT37" s="251"/>
      <c r="DCU37" s="251"/>
      <c r="DCV37" s="251"/>
      <c r="DCW37" s="251"/>
      <c r="DCX37" s="250"/>
      <c r="DCY37" s="251"/>
      <c r="DCZ37" s="251"/>
      <c r="DDA37" s="251"/>
      <c r="DDB37" s="251"/>
      <c r="DDC37" s="250"/>
      <c r="DDD37" s="251"/>
      <c r="DDE37" s="251"/>
      <c r="DDF37" s="251"/>
      <c r="DDG37" s="251"/>
      <c r="DDH37" s="250"/>
      <c r="DDI37" s="251"/>
      <c r="DDJ37" s="251"/>
      <c r="DDK37" s="251"/>
      <c r="DDL37" s="251"/>
      <c r="DDM37" s="250"/>
      <c r="DDN37" s="251"/>
      <c r="DDO37" s="251"/>
      <c r="DDP37" s="251"/>
      <c r="DDQ37" s="251"/>
      <c r="DDR37" s="250"/>
      <c r="DDS37" s="251"/>
      <c r="DDT37" s="251"/>
      <c r="DDU37" s="251"/>
      <c r="DDV37" s="251"/>
      <c r="DDW37" s="250"/>
      <c r="DDX37" s="251"/>
      <c r="DDY37" s="251"/>
      <c r="DDZ37" s="251"/>
      <c r="DEA37" s="251"/>
      <c r="DEB37" s="250"/>
      <c r="DEC37" s="251"/>
      <c r="DED37" s="251"/>
      <c r="DEE37" s="251"/>
      <c r="DEF37" s="251"/>
      <c r="DEG37" s="250"/>
      <c r="DEH37" s="251"/>
      <c r="DEI37" s="251"/>
      <c r="DEJ37" s="251"/>
      <c r="DEK37" s="251"/>
      <c r="DEL37" s="250"/>
      <c r="DEM37" s="251"/>
      <c r="DEN37" s="251"/>
      <c r="DEO37" s="251"/>
      <c r="DEP37" s="251"/>
      <c r="DEQ37" s="250"/>
      <c r="DER37" s="251"/>
      <c r="DES37" s="251"/>
      <c r="DET37" s="251"/>
      <c r="DEU37" s="251"/>
      <c r="DEV37" s="250"/>
      <c r="DEW37" s="251"/>
      <c r="DEX37" s="251"/>
      <c r="DEY37" s="251"/>
      <c r="DEZ37" s="251"/>
      <c r="DFA37" s="250"/>
      <c r="DFB37" s="251"/>
      <c r="DFC37" s="251"/>
      <c r="DFD37" s="251"/>
      <c r="DFE37" s="251"/>
      <c r="DFF37" s="250"/>
      <c r="DFG37" s="251"/>
      <c r="DFH37" s="251"/>
      <c r="DFI37" s="251"/>
      <c r="DFJ37" s="251"/>
      <c r="DFK37" s="250"/>
      <c r="DFL37" s="251"/>
      <c r="DFM37" s="251"/>
      <c r="DFN37" s="251"/>
      <c r="DFO37" s="251"/>
      <c r="DFP37" s="250"/>
      <c r="DFQ37" s="251"/>
      <c r="DFR37" s="251"/>
      <c r="DFS37" s="251"/>
      <c r="DFT37" s="251"/>
      <c r="DFU37" s="250"/>
      <c r="DFV37" s="251"/>
      <c r="DFW37" s="251"/>
      <c r="DFX37" s="251"/>
      <c r="DFY37" s="251"/>
      <c r="DFZ37" s="250"/>
      <c r="DGA37" s="251"/>
      <c r="DGB37" s="251"/>
      <c r="DGC37" s="251"/>
      <c r="DGD37" s="251"/>
      <c r="DGE37" s="250"/>
      <c r="DGF37" s="251"/>
      <c r="DGG37" s="251"/>
      <c r="DGH37" s="251"/>
      <c r="DGI37" s="251"/>
      <c r="DGJ37" s="250"/>
      <c r="DGK37" s="251"/>
      <c r="DGL37" s="251"/>
      <c r="DGM37" s="251"/>
      <c r="DGN37" s="251"/>
      <c r="DGO37" s="250"/>
      <c r="DGP37" s="251"/>
      <c r="DGQ37" s="251"/>
      <c r="DGR37" s="251"/>
      <c r="DGS37" s="251"/>
      <c r="DGT37" s="250"/>
      <c r="DGU37" s="251"/>
      <c r="DGV37" s="251"/>
      <c r="DGW37" s="251"/>
      <c r="DGX37" s="251"/>
      <c r="DGY37" s="250"/>
      <c r="DGZ37" s="251"/>
      <c r="DHA37" s="251"/>
      <c r="DHB37" s="251"/>
      <c r="DHC37" s="251"/>
      <c r="DHD37" s="250"/>
      <c r="DHE37" s="251"/>
      <c r="DHF37" s="251"/>
      <c r="DHG37" s="251"/>
      <c r="DHH37" s="251"/>
      <c r="DHI37" s="250"/>
      <c r="DHJ37" s="251"/>
      <c r="DHK37" s="251"/>
      <c r="DHL37" s="251"/>
      <c r="DHM37" s="251"/>
      <c r="DHN37" s="250"/>
      <c r="DHO37" s="251"/>
      <c r="DHP37" s="251"/>
      <c r="DHQ37" s="251"/>
      <c r="DHR37" s="251"/>
      <c r="DHS37" s="250"/>
      <c r="DHT37" s="251"/>
      <c r="DHU37" s="251"/>
      <c r="DHV37" s="251"/>
      <c r="DHW37" s="251"/>
      <c r="DHX37" s="250"/>
      <c r="DHY37" s="251"/>
      <c r="DHZ37" s="251"/>
      <c r="DIA37" s="251"/>
      <c r="DIB37" s="251"/>
      <c r="DIC37" s="250"/>
      <c r="DID37" s="251"/>
      <c r="DIE37" s="251"/>
      <c r="DIF37" s="251"/>
      <c r="DIG37" s="251"/>
      <c r="DIH37" s="250"/>
      <c r="DII37" s="251"/>
      <c r="DIJ37" s="251"/>
      <c r="DIK37" s="251"/>
      <c r="DIL37" s="251"/>
      <c r="DIM37" s="250"/>
      <c r="DIN37" s="251"/>
      <c r="DIO37" s="251"/>
      <c r="DIP37" s="251"/>
      <c r="DIQ37" s="251"/>
      <c r="DIR37" s="250"/>
      <c r="DIS37" s="251"/>
      <c r="DIT37" s="251"/>
      <c r="DIU37" s="251"/>
      <c r="DIV37" s="251"/>
      <c r="DIW37" s="250"/>
      <c r="DIX37" s="251"/>
      <c r="DIY37" s="251"/>
      <c r="DIZ37" s="251"/>
      <c r="DJA37" s="251"/>
      <c r="DJB37" s="250"/>
      <c r="DJC37" s="251"/>
      <c r="DJD37" s="251"/>
      <c r="DJE37" s="251"/>
      <c r="DJF37" s="251"/>
      <c r="DJG37" s="250"/>
      <c r="DJH37" s="251"/>
      <c r="DJI37" s="251"/>
      <c r="DJJ37" s="251"/>
      <c r="DJK37" s="251"/>
      <c r="DJL37" s="250"/>
      <c r="DJM37" s="251"/>
      <c r="DJN37" s="251"/>
      <c r="DJO37" s="251"/>
      <c r="DJP37" s="251"/>
      <c r="DJQ37" s="250"/>
      <c r="DJR37" s="251"/>
      <c r="DJS37" s="251"/>
      <c r="DJT37" s="251"/>
      <c r="DJU37" s="251"/>
      <c r="DJV37" s="250"/>
      <c r="DJW37" s="251"/>
      <c r="DJX37" s="251"/>
      <c r="DJY37" s="251"/>
      <c r="DJZ37" s="251"/>
      <c r="DKA37" s="250"/>
      <c r="DKB37" s="251"/>
      <c r="DKC37" s="251"/>
      <c r="DKD37" s="251"/>
      <c r="DKE37" s="251"/>
      <c r="DKF37" s="250"/>
      <c r="DKG37" s="251"/>
      <c r="DKH37" s="251"/>
      <c r="DKI37" s="251"/>
      <c r="DKJ37" s="251"/>
      <c r="DKK37" s="250"/>
      <c r="DKL37" s="251"/>
      <c r="DKM37" s="251"/>
      <c r="DKN37" s="251"/>
      <c r="DKO37" s="251"/>
      <c r="DKP37" s="250"/>
      <c r="DKQ37" s="251"/>
      <c r="DKR37" s="251"/>
      <c r="DKS37" s="251"/>
      <c r="DKT37" s="251"/>
      <c r="DKU37" s="250"/>
      <c r="DKV37" s="251"/>
      <c r="DKW37" s="251"/>
      <c r="DKX37" s="251"/>
      <c r="DKY37" s="251"/>
      <c r="DKZ37" s="250"/>
      <c r="DLA37" s="251"/>
      <c r="DLB37" s="251"/>
      <c r="DLC37" s="251"/>
      <c r="DLD37" s="251"/>
      <c r="DLE37" s="250"/>
      <c r="DLF37" s="251"/>
      <c r="DLG37" s="251"/>
      <c r="DLH37" s="251"/>
      <c r="DLI37" s="251"/>
      <c r="DLJ37" s="250"/>
      <c r="DLK37" s="251"/>
      <c r="DLL37" s="251"/>
      <c r="DLM37" s="251"/>
      <c r="DLN37" s="251"/>
      <c r="DLO37" s="250"/>
      <c r="DLP37" s="251"/>
      <c r="DLQ37" s="251"/>
      <c r="DLR37" s="251"/>
      <c r="DLS37" s="251"/>
      <c r="DLT37" s="250"/>
      <c r="DLU37" s="251"/>
      <c r="DLV37" s="251"/>
      <c r="DLW37" s="251"/>
      <c r="DLX37" s="251"/>
      <c r="DLY37" s="250"/>
      <c r="DLZ37" s="251"/>
      <c r="DMA37" s="251"/>
      <c r="DMB37" s="251"/>
      <c r="DMC37" s="251"/>
      <c r="DMD37" s="250"/>
      <c r="DME37" s="251"/>
      <c r="DMF37" s="251"/>
      <c r="DMG37" s="251"/>
      <c r="DMH37" s="251"/>
      <c r="DMI37" s="250"/>
      <c r="DMJ37" s="251"/>
      <c r="DMK37" s="251"/>
      <c r="DML37" s="251"/>
      <c r="DMM37" s="251"/>
      <c r="DMN37" s="250"/>
      <c r="DMO37" s="251"/>
      <c r="DMP37" s="251"/>
      <c r="DMQ37" s="251"/>
      <c r="DMR37" s="251"/>
      <c r="DMS37" s="250"/>
      <c r="DMT37" s="251"/>
      <c r="DMU37" s="251"/>
      <c r="DMV37" s="251"/>
      <c r="DMW37" s="251"/>
      <c r="DMX37" s="250"/>
      <c r="DMY37" s="251"/>
      <c r="DMZ37" s="251"/>
      <c r="DNA37" s="251"/>
      <c r="DNB37" s="251"/>
      <c r="DNC37" s="250"/>
      <c r="DND37" s="251"/>
      <c r="DNE37" s="251"/>
      <c r="DNF37" s="251"/>
      <c r="DNG37" s="251"/>
      <c r="DNH37" s="250"/>
      <c r="DNI37" s="251"/>
      <c r="DNJ37" s="251"/>
      <c r="DNK37" s="251"/>
      <c r="DNL37" s="251"/>
      <c r="DNM37" s="250"/>
      <c r="DNN37" s="251"/>
      <c r="DNO37" s="251"/>
      <c r="DNP37" s="251"/>
      <c r="DNQ37" s="251"/>
      <c r="DNR37" s="250"/>
      <c r="DNS37" s="251"/>
      <c r="DNT37" s="251"/>
      <c r="DNU37" s="251"/>
      <c r="DNV37" s="251"/>
      <c r="DNW37" s="250"/>
      <c r="DNX37" s="251"/>
      <c r="DNY37" s="251"/>
      <c r="DNZ37" s="251"/>
      <c r="DOA37" s="251"/>
      <c r="DOB37" s="250"/>
      <c r="DOC37" s="251"/>
      <c r="DOD37" s="251"/>
      <c r="DOE37" s="251"/>
      <c r="DOF37" s="251"/>
      <c r="DOG37" s="250"/>
      <c r="DOH37" s="251"/>
      <c r="DOI37" s="251"/>
      <c r="DOJ37" s="251"/>
      <c r="DOK37" s="251"/>
      <c r="DOL37" s="250"/>
      <c r="DOM37" s="251"/>
      <c r="DON37" s="251"/>
      <c r="DOO37" s="251"/>
      <c r="DOP37" s="251"/>
      <c r="DOQ37" s="250"/>
      <c r="DOR37" s="251"/>
      <c r="DOS37" s="251"/>
      <c r="DOT37" s="251"/>
      <c r="DOU37" s="251"/>
      <c r="DOV37" s="250"/>
      <c r="DOW37" s="251"/>
      <c r="DOX37" s="251"/>
      <c r="DOY37" s="251"/>
      <c r="DOZ37" s="251"/>
      <c r="DPA37" s="250"/>
      <c r="DPB37" s="251"/>
      <c r="DPC37" s="251"/>
      <c r="DPD37" s="251"/>
      <c r="DPE37" s="251"/>
      <c r="DPF37" s="250"/>
      <c r="DPG37" s="251"/>
      <c r="DPH37" s="251"/>
      <c r="DPI37" s="251"/>
      <c r="DPJ37" s="251"/>
      <c r="DPK37" s="250"/>
      <c r="DPL37" s="251"/>
      <c r="DPM37" s="251"/>
      <c r="DPN37" s="251"/>
      <c r="DPO37" s="251"/>
      <c r="DPP37" s="250"/>
      <c r="DPQ37" s="251"/>
      <c r="DPR37" s="251"/>
      <c r="DPS37" s="251"/>
      <c r="DPT37" s="251"/>
      <c r="DPU37" s="250"/>
      <c r="DPV37" s="251"/>
      <c r="DPW37" s="251"/>
      <c r="DPX37" s="251"/>
      <c r="DPY37" s="251"/>
      <c r="DPZ37" s="250"/>
      <c r="DQA37" s="251"/>
      <c r="DQB37" s="251"/>
      <c r="DQC37" s="251"/>
      <c r="DQD37" s="251"/>
      <c r="DQE37" s="250"/>
      <c r="DQF37" s="251"/>
      <c r="DQG37" s="251"/>
      <c r="DQH37" s="251"/>
      <c r="DQI37" s="251"/>
      <c r="DQJ37" s="250"/>
      <c r="DQK37" s="251"/>
      <c r="DQL37" s="251"/>
      <c r="DQM37" s="251"/>
      <c r="DQN37" s="251"/>
      <c r="DQO37" s="250"/>
      <c r="DQP37" s="251"/>
      <c r="DQQ37" s="251"/>
      <c r="DQR37" s="251"/>
      <c r="DQS37" s="251"/>
      <c r="DQT37" s="250"/>
      <c r="DQU37" s="251"/>
      <c r="DQV37" s="251"/>
      <c r="DQW37" s="251"/>
      <c r="DQX37" s="251"/>
      <c r="DQY37" s="250"/>
      <c r="DQZ37" s="251"/>
      <c r="DRA37" s="251"/>
      <c r="DRB37" s="251"/>
      <c r="DRC37" s="251"/>
      <c r="DRD37" s="250"/>
      <c r="DRE37" s="251"/>
      <c r="DRF37" s="251"/>
      <c r="DRG37" s="251"/>
      <c r="DRH37" s="251"/>
      <c r="DRI37" s="250"/>
      <c r="DRJ37" s="251"/>
      <c r="DRK37" s="251"/>
      <c r="DRL37" s="251"/>
      <c r="DRM37" s="251"/>
      <c r="DRN37" s="250"/>
      <c r="DRO37" s="251"/>
      <c r="DRP37" s="251"/>
      <c r="DRQ37" s="251"/>
      <c r="DRR37" s="251"/>
      <c r="DRS37" s="250"/>
      <c r="DRT37" s="251"/>
      <c r="DRU37" s="251"/>
      <c r="DRV37" s="251"/>
      <c r="DRW37" s="251"/>
      <c r="DRX37" s="250"/>
      <c r="DRY37" s="251"/>
      <c r="DRZ37" s="251"/>
      <c r="DSA37" s="251"/>
      <c r="DSB37" s="251"/>
      <c r="DSC37" s="250"/>
      <c r="DSD37" s="251"/>
      <c r="DSE37" s="251"/>
      <c r="DSF37" s="251"/>
      <c r="DSG37" s="251"/>
      <c r="DSH37" s="250"/>
      <c r="DSI37" s="251"/>
      <c r="DSJ37" s="251"/>
      <c r="DSK37" s="251"/>
      <c r="DSL37" s="251"/>
      <c r="DSM37" s="250"/>
      <c r="DSN37" s="251"/>
      <c r="DSO37" s="251"/>
      <c r="DSP37" s="251"/>
      <c r="DSQ37" s="251"/>
      <c r="DSR37" s="250"/>
      <c r="DSS37" s="251"/>
      <c r="DST37" s="251"/>
      <c r="DSU37" s="251"/>
      <c r="DSV37" s="251"/>
      <c r="DSW37" s="250"/>
      <c r="DSX37" s="251"/>
      <c r="DSY37" s="251"/>
      <c r="DSZ37" s="251"/>
      <c r="DTA37" s="251"/>
      <c r="DTB37" s="250"/>
      <c r="DTC37" s="251"/>
      <c r="DTD37" s="251"/>
      <c r="DTE37" s="251"/>
      <c r="DTF37" s="251"/>
      <c r="DTG37" s="250"/>
      <c r="DTH37" s="251"/>
      <c r="DTI37" s="251"/>
      <c r="DTJ37" s="251"/>
      <c r="DTK37" s="251"/>
      <c r="DTL37" s="250"/>
      <c r="DTM37" s="251"/>
      <c r="DTN37" s="251"/>
      <c r="DTO37" s="251"/>
      <c r="DTP37" s="251"/>
      <c r="DTQ37" s="250"/>
      <c r="DTR37" s="251"/>
      <c r="DTS37" s="251"/>
      <c r="DTT37" s="251"/>
      <c r="DTU37" s="251"/>
      <c r="DTV37" s="250"/>
      <c r="DTW37" s="251"/>
      <c r="DTX37" s="251"/>
      <c r="DTY37" s="251"/>
      <c r="DTZ37" s="251"/>
      <c r="DUA37" s="250"/>
      <c r="DUB37" s="251"/>
      <c r="DUC37" s="251"/>
      <c r="DUD37" s="251"/>
      <c r="DUE37" s="251"/>
      <c r="DUF37" s="250"/>
      <c r="DUG37" s="251"/>
      <c r="DUH37" s="251"/>
      <c r="DUI37" s="251"/>
      <c r="DUJ37" s="251"/>
      <c r="DUK37" s="250"/>
      <c r="DUL37" s="251"/>
      <c r="DUM37" s="251"/>
      <c r="DUN37" s="251"/>
      <c r="DUO37" s="251"/>
      <c r="DUP37" s="250"/>
      <c r="DUQ37" s="251"/>
      <c r="DUR37" s="251"/>
      <c r="DUS37" s="251"/>
      <c r="DUT37" s="251"/>
      <c r="DUU37" s="250"/>
      <c r="DUV37" s="251"/>
      <c r="DUW37" s="251"/>
      <c r="DUX37" s="251"/>
      <c r="DUY37" s="251"/>
      <c r="DUZ37" s="250"/>
      <c r="DVA37" s="251"/>
      <c r="DVB37" s="251"/>
      <c r="DVC37" s="251"/>
      <c r="DVD37" s="251"/>
      <c r="DVE37" s="250"/>
      <c r="DVF37" s="251"/>
      <c r="DVG37" s="251"/>
      <c r="DVH37" s="251"/>
      <c r="DVI37" s="251"/>
      <c r="DVJ37" s="250"/>
      <c r="DVK37" s="251"/>
      <c r="DVL37" s="251"/>
      <c r="DVM37" s="251"/>
      <c r="DVN37" s="251"/>
      <c r="DVO37" s="250"/>
      <c r="DVP37" s="251"/>
      <c r="DVQ37" s="251"/>
      <c r="DVR37" s="251"/>
      <c r="DVS37" s="251"/>
      <c r="DVT37" s="250"/>
      <c r="DVU37" s="251"/>
      <c r="DVV37" s="251"/>
      <c r="DVW37" s="251"/>
      <c r="DVX37" s="251"/>
      <c r="DVY37" s="250"/>
      <c r="DVZ37" s="251"/>
      <c r="DWA37" s="251"/>
      <c r="DWB37" s="251"/>
      <c r="DWC37" s="251"/>
      <c r="DWD37" s="250"/>
      <c r="DWE37" s="251"/>
      <c r="DWF37" s="251"/>
      <c r="DWG37" s="251"/>
      <c r="DWH37" s="251"/>
      <c r="DWI37" s="250"/>
      <c r="DWJ37" s="251"/>
      <c r="DWK37" s="251"/>
      <c r="DWL37" s="251"/>
      <c r="DWM37" s="251"/>
      <c r="DWN37" s="250"/>
      <c r="DWO37" s="251"/>
      <c r="DWP37" s="251"/>
      <c r="DWQ37" s="251"/>
      <c r="DWR37" s="251"/>
      <c r="DWS37" s="250"/>
      <c r="DWT37" s="251"/>
      <c r="DWU37" s="251"/>
      <c r="DWV37" s="251"/>
      <c r="DWW37" s="251"/>
      <c r="DWX37" s="250"/>
      <c r="DWY37" s="251"/>
      <c r="DWZ37" s="251"/>
      <c r="DXA37" s="251"/>
      <c r="DXB37" s="251"/>
      <c r="DXC37" s="250"/>
      <c r="DXD37" s="251"/>
      <c r="DXE37" s="251"/>
      <c r="DXF37" s="251"/>
      <c r="DXG37" s="251"/>
      <c r="DXH37" s="250"/>
      <c r="DXI37" s="251"/>
      <c r="DXJ37" s="251"/>
      <c r="DXK37" s="251"/>
      <c r="DXL37" s="251"/>
      <c r="DXM37" s="250"/>
      <c r="DXN37" s="251"/>
      <c r="DXO37" s="251"/>
      <c r="DXP37" s="251"/>
      <c r="DXQ37" s="251"/>
      <c r="DXR37" s="250"/>
      <c r="DXS37" s="251"/>
      <c r="DXT37" s="251"/>
      <c r="DXU37" s="251"/>
      <c r="DXV37" s="251"/>
      <c r="DXW37" s="250"/>
      <c r="DXX37" s="251"/>
      <c r="DXY37" s="251"/>
      <c r="DXZ37" s="251"/>
      <c r="DYA37" s="251"/>
      <c r="DYB37" s="250"/>
      <c r="DYC37" s="251"/>
      <c r="DYD37" s="251"/>
      <c r="DYE37" s="251"/>
      <c r="DYF37" s="251"/>
      <c r="DYG37" s="250"/>
      <c r="DYH37" s="251"/>
      <c r="DYI37" s="251"/>
      <c r="DYJ37" s="251"/>
      <c r="DYK37" s="251"/>
      <c r="DYL37" s="250"/>
      <c r="DYM37" s="251"/>
      <c r="DYN37" s="251"/>
      <c r="DYO37" s="251"/>
      <c r="DYP37" s="251"/>
      <c r="DYQ37" s="250"/>
      <c r="DYR37" s="251"/>
      <c r="DYS37" s="251"/>
      <c r="DYT37" s="251"/>
      <c r="DYU37" s="251"/>
      <c r="DYV37" s="250"/>
      <c r="DYW37" s="251"/>
      <c r="DYX37" s="251"/>
      <c r="DYY37" s="251"/>
      <c r="DYZ37" s="251"/>
      <c r="DZA37" s="250"/>
      <c r="DZB37" s="251"/>
      <c r="DZC37" s="251"/>
      <c r="DZD37" s="251"/>
      <c r="DZE37" s="251"/>
      <c r="DZF37" s="250"/>
      <c r="DZG37" s="251"/>
      <c r="DZH37" s="251"/>
      <c r="DZI37" s="251"/>
      <c r="DZJ37" s="251"/>
      <c r="DZK37" s="250"/>
      <c r="DZL37" s="251"/>
      <c r="DZM37" s="251"/>
      <c r="DZN37" s="251"/>
      <c r="DZO37" s="251"/>
      <c r="DZP37" s="250"/>
      <c r="DZQ37" s="251"/>
      <c r="DZR37" s="251"/>
      <c r="DZS37" s="251"/>
      <c r="DZT37" s="251"/>
      <c r="DZU37" s="250"/>
      <c r="DZV37" s="251"/>
      <c r="DZW37" s="251"/>
      <c r="DZX37" s="251"/>
      <c r="DZY37" s="251"/>
      <c r="DZZ37" s="250"/>
      <c r="EAA37" s="251"/>
      <c r="EAB37" s="251"/>
      <c r="EAC37" s="251"/>
      <c r="EAD37" s="251"/>
      <c r="EAE37" s="250"/>
      <c r="EAF37" s="251"/>
      <c r="EAG37" s="251"/>
      <c r="EAH37" s="251"/>
      <c r="EAI37" s="251"/>
      <c r="EAJ37" s="250"/>
      <c r="EAK37" s="251"/>
      <c r="EAL37" s="251"/>
      <c r="EAM37" s="251"/>
      <c r="EAN37" s="251"/>
      <c r="EAO37" s="250"/>
      <c r="EAP37" s="251"/>
      <c r="EAQ37" s="251"/>
      <c r="EAR37" s="251"/>
      <c r="EAS37" s="251"/>
      <c r="EAT37" s="250"/>
      <c r="EAU37" s="251"/>
      <c r="EAV37" s="251"/>
      <c r="EAW37" s="251"/>
      <c r="EAX37" s="251"/>
      <c r="EAY37" s="250"/>
      <c r="EAZ37" s="251"/>
      <c r="EBA37" s="251"/>
      <c r="EBB37" s="251"/>
      <c r="EBC37" s="251"/>
      <c r="EBD37" s="250"/>
      <c r="EBE37" s="251"/>
      <c r="EBF37" s="251"/>
      <c r="EBG37" s="251"/>
      <c r="EBH37" s="251"/>
      <c r="EBI37" s="250"/>
      <c r="EBJ37" s="251"/>
      <c r="EBK37" s="251"/>
      <c r="EBL37" s="251"/>
      <c r="EBM37" s="251"/>
      <c r="EBN37" s="250"/>
      <c r="EBO37" s="251"/>
      <c r="EBP37" s="251"/>
      <c r="EBQ37" s="251"/>
      <c r="EBR37" s="251"/>
      <c r="EBS37" s="250"/>
      <c r="EBT37" s="251"/>
      <c r="EBU37" s="251"/>
      <c r="EBV37" s="251"/>
      <c r="EBW37" s="251"/>
      <c r="EBX37" s="250"/>
      <c r="EBY37" s="251"/>
      <c r="EBZ37" s="251"/>
      <c r="ECA37" s="251"/>
      <c r="ECB37" s="251"/>
      <c r="ECC37" s="250"/>
      <c r="ECD37" s="251"/>
      <c r="ECE37" s="251"/>
      <c r="ECF37" s="251"/>
      <c r="ECG37" s="251"/>
      <c r="ECH37" s="250"/>
      <c r="ECI37" s="251"/>
      <c r="ECJ37" s="251"/>
      <c r="ECK37" s="251"/>
      <c r="ECL37" s="251"/>
      <c r="ECM37" s="250"/>
      <c r="ECN37" s="251"/>
      <c r="ECO37" s="251"/>
      <c r="ECP37" s="251"/>
      <c r="ECQ37" s="251"/>
      <c r="ECR37" s="250"/>
      <c r="ECS37" s="251"/>
      <c r="ECT37" s="251"/>
      <c r="ECU37" s="251"/>
      <c r="ECV37" s="251"/>
      <c r="ECW37" s="250"/>
      <c r="ECX37" s="251"/>
      <c r="ECY37" s="251"/>
      <c r="ECZ37" s="251"/>
      <c r="EDA37" s="251"/>
      <c r="EDB37" s="250"/>
      <c r="EDC37" s="251"/>
      <c r="EDD37" s="251"/>
      <c r="EDE37" s="251"/>
      <c r="EDF37" s="251"/>
      <c r="EDG37" s="250"/>
      <c r="EDH37" s="251"/>
      <c r="EDI37" s="251"/>
      <c r="EDJ37" s="251"/>
      <c r="EDK37" s="251"/>
      <c r="EDL37" s="250"/>
      <c r="EDM37" s="251"/>
      <c r="EDN37" s="251"/>
      <c r="EDO37" s="251"/>
      <c r="EDP37" s="251"/>
      <c r="EDQ37" s="250"/>
      <c r="EDR37" s="251"/>
      <c r="EDS37" s="251"/>
      <c r="EDT37" s="251"/>
      <c r="EDU37" s="251"/>
      <c r="EDV37" s="250"/>
      <c r="EDW37" s="251"/>
      <c r="EDX37" s="251"/>
      <c r="EDY37" s="251"/>
      <c r="EDZ37" s="251"/>
      <c r="EEA37" s="250"/>
      <c r="EEB37" s="251"/>
      <c r="EEC37" s="251"/>
      <c r="EED37" s="251"/>
      <c r="EEE37" s="251"/>
      <c r="EEF37" s="250"/>
      <c r="EEG37" s="251"/>
      <c r="EEH37" s="251"/>
      <c r="EEI37" s="251"/>
      <c r="EEJ37" s="251"/>
      <c r="EEK37" s="250"/>
      <c r="EEL37" s="251"/>
      <c r="EEM37" s="251"/>
      <c r="EEN37" s="251"/>
      <c r="EEO37" s="251"/>
      <c r="EEP37" s="250"/>
      <c r="EEQ37" s="251"/>
      <c r="EER37" s="251"/>
      <c r="EES37" s="251"/>
      <c r="EET37" s="251"/>
      <c r="EEU37" s="250"/>
      <c r="EEV37" s="251"/>
      <c r="EEW37" s="251"/>
      <c r="EEX37" s="251"/>
      <c r="EEY37" s="251"/>
      <c r="EEZ37" s="250"/>
      <c r="EFA37" s="251"/>
      <c r="EFB37" s="251"/>
      <c r="EFC37" s="251"/>
      <c r="EFD37" s="251"/>
      <c r="EFE37" s="250"/>
      <c r="EFF37" s="251"/>
      <c r="EFG37" s="251"/>
      <c r="EFH37" s="251"/>
      <c r="EFI37" s="251"/>
      <c r="EFJ37" s="250"/>
      <c r="EFK37" s="251"/>
      <c r="EFL37" s="251"/>
      <c r="EFM37" s="251"/>
      <c r="EFN37" s="251"/>
      <c r="EFO37" s="250"/>
      <c r="EFP37" s="251"/>
      <c r="EFQ37" s="251"/>
      <c r="EFR37" s="251"/>
      <c r="EFS37" s="251"/>
      <c r="EFT37" s="250"/>
      <c r="EFU37" s="251"/>
      <c r="EFV37" s="251"/>
      <c r="EFW37" s="251"/>
      <c r="EFX37" s="251"/>
      <c r="EFY37" s="250"/>
      <c r="EFZ37" s="251"/>
      <c r="EGA37" s="251"/>
      <c r="EGB37" s="251"/>
      <c r="EGC37" s="251"/>
      <c r="EGD37" s="250"/>
      <c r="EGE37" s="251"/>
      <c r="EGF37" s="251"/>
      <c r="EGG37" s="251"/>
      <c r="EGH37" s="251"/>
      <c r="EGI37" s="250"/>
      <c r="EGJ37" s="251"/>
      <c r="EGK37" s="251"/>
      <c r="EGL37" s="251"/>
      <c r="EGM37" s="251"/>
      <c r="EGN37" s="250"/>
      <c r="EGO37" s="251"/>
      <c r="EGP37" s="251"/>
      <c r="EGQ37" s="251"/>
      <c r="EGR37" s="251"/>
      <c r="EGS37" s="250"/>
      <c r="EGT37" s="251"/>
      <c r="EGU37" s="251"/>
      <c r="EGV37" s="251"/>
      <c r="EGW37" s="251"/>
      <c r="EGX37" s="250"/>
      <c r="EGY37" s="251"/>
      <c r="EGZ37" s="251"/>
      <c r="EHA37" s="251"/>
      <c r="EHB37" s="251"/>
      <c r="EHC37" s="250"/>
      <c r="EHD37" s="251"/>
      <c r="EHE37" s="251"/>
      <c r="EHF37" s="251"/>
      <c r="EHG37" s="251"/>
      <c r="EHH37" s="250"/>
      <c r="EHI37" s="251"/>
      <c r="EHJ37" s="251"/>
      <c r="EHK37" s="251"/>
      <c r="EHL37" s="251"/>
      <c r="EHM37" s="250"/>
      <c r="EHN37" s="251"/>
      <c r="EHO37" s="251"/>
      <c r="EHP37" s="251"/>
      <c r="EHQ37" s="251"/>
      <c r="EHR37" s="250"/>
      <c r="EHS37" s="251"/>
      <c r="EHT37" s="251"/>
      <c r="EHU37" s="251"/>
      <c r="EHV37" s="251"/>
      <c r="EHW37" s="250"/>
      <c r="EHX37" s="251"/>
      <c r="EHY37" s="251"/>
      <c r="EHZ37" s="251"/>
      <c r="EIA37" s="251"/>
      <c r="EIB37" s="250"/>
      <c r="EIC37" s="251"/>
      <c r="EID37" s="251"/>
      <c r="EIE37" s="251"/>
      <c r="EIF37" s="251"/>
      <c r="EIG37" s="250"/>
      <c r="EIH37" s="251"/>
      <c r="EII37" s="251"/>
      <c r="EIJ37" s="251"/>
      <c r="EIK37" s="251"/>
      <c r="EIL37" s="250"/>
      <c r="EIM37" s="251"/>
      <c r="EIN37" s="251"/>
      <c r="EIO37" s="251"/>
      <c r="EIP37" s="251"/>
      <c r="EIQ37" s="250"/>
      <c r="EIR37" s="251"/>
      <c r="EIS37" s="251"/>
      <c r="EIT37" s="251"/>
      <c r="EIU37" s="251"/>
      <c r="EIV37" s="250"/>
      <c r="EIW37" s="251"/>
      <c r="EIX37" s="251"/>
      <c r="EIY37" s="251"/>
      <c r="EIZ37" s="251"/>
      <c r="EJA37" s="250"/>
      <c r="EJB37" s="251"/>
      <c r="EJC37" s="251"/>
      <c r="EJD37" s="251"/>
      <c r="EJE37" s="251"/>
      <c r="EJF37" s="250"/>
      <c r="EJG37" s="251"/>
      <c r="EJH37" s="251"/>
      <c r="EJI37" s="251"/>
      <c r="EJJ37" s="251"/>
      <c r="EJK37" s="250"/>
      <c r="EJL37" s="251"/>
      <c r="EJM37" s="251"/>
      <c r="EJN37" s="251"/>
      <c r="EJO37" s="251"/>
      <c r="EJP37" s="250"/>
      <c r="EJQ37" s="251"/>
      <c r="EJR37" s="251"/>
      <c r="EJS37" s="251"/>
      <c r="EJT37" s="251"/>
      <c r="EJU37" s="250"/>
      <c r="EJV37" s="251"/>
      <c r="EJW37" s="251"/>
      <c r="EJX37" s="251"/>
      <c r="EJY37" s="251"/>
      <c r="EJZ37" s="250"/>
      <c r="EKA37" s="251"/>
      <c r="EKB37" s="251"/>
      <c r="EKC37" s="251"/>
      <c r="EKD37" s="251"/>
      <c r="EKE37" s="250"/>
      <c r="EKF37" s="251"/>
      <c r="EKG37" s="251"/>
      <c r="EKH37" s="251"/>
      <c r="EKI37" s="251"/>
      <c r="EKJ37" s="250"/>
      <c r="EKK37" s="251"/>
      <c r="EKL37" s="251"/>
      <c r="EKM37" s="251"/>
      <c r="EKN37" s="251"/>
      <c r="EKO37" s="250"/>
      <c r="EKP37" s="251"/>
      <c r="EKQ37" s="251"/>
      <c r="EKR37" s="251"/>
      <c r="EKS37" s="251"/>
      <c r="EKT37" s="250"/>
      <c r="EKU37" s="251"/>
      <c r="EKV37" s="251"/>
      <c r="EKW37" s="251"/>
      <c r="EKX37" s="251"/>
      <c r="EKY37" s="250"/>
      <c r="EKZ37" s="251"/>
      <c r="ELA37" s="251"/>
      <c r="ELB37" s="251"/>
      <c r="ELC37" s="251"/>
      <c r="ELD37" s="250"/>
      <c r="ELE37" s="251"/>
      <c r="ELF37" s="251"/>
      <c r="ELG37" s="251"/>
      <c r="ELH37" s="251"/>
      <c r="ELI37" s="250"/>
      <c r="ELJ37" s="251"/>
      <c r="ELK37" s="251"/>
      <c r="ELL37" s="251"/>
      <c r="ELM37" s="251"/>
      <c r="ELN37" s="250"/>
      <c r="ELO37" s="251"/>
      <c r="ELP37" s="251"/>
      <c r="ELQ37" s="251"/>
      <c r="ELR37" s="251"/>
      <c r="ELS37" s="250"/>
      <c r="ELT37" s="251"/>
      <c r="ELU37" s="251"/>
      <c r="ELV37" s="251"/>
      <c r="ELW37" s="251"/>
      <c r="ELX37" s="250"/>
      <c r="ELY37" s="251"/>
      <c r="ELZ37" s="251"/>
      <c r="EMA37" s="251"/>
      <c r="EMB37" s="251"/>
      <c r="EMC37" s="250"/>
      <c r="EMD37" s="251"/>
      <c r="EME37" s="251"/>
      <c r="EMF37" s="251"/>
      <c r="EMG37" s="251"/>
      <c r="EMH37" s="250"/>
      <c r="EMI37" s="251"/>
      <c r="EMJ37" s="251"/>
      <c r="EMK37" s="251"/>
      <c r="EML37" s="251"/>
      <c r="EMM37" s="250"/>
      <c r="EMN37" s="251"/>
      <c r="EMO37" s="251"/>
      <c r="EMP37" s="251"/>
      <c r="EMQ37" s="251"/>
      <c r="EMR37" s="250"/>
      <c r="EMS37" s="251"/>
      <c r="EMT37" s="251"/>
      <c r="EMU37" s="251"/>
      <c r="EMV37" s="251"/>
      <c r="EMW37" s="250"/>
      <c r="EMX37" s="251"/>
      <c r="EMY37" s="251"/>
      <c r="EMZ37" s="251"/>
      <c r="ENA37" s="251"/>
      <c r="ENB37" s="250"/>
      <c r="ENC37" s="251"/>
      <c r="END37" s="251"/>
      <c r="ENE37" s="251"/>
      <c r="ENF37" s="251"/>
      <c r="ENG37" s="250"/>
      <c r="ENH37" s="251"/>
      <c r="ENI37" s="251"/>
      <c r="ENJ37" s="251"/>
      <c r="ENK37" s="251"/>
      <c r="ENL37" s="250"/>
      <c r="ENM37" s="251"/>
      <c r="ENN37" s="251"/>
      <c r="ENO37" s="251"/>
      <c r="ENP37" s="251"/>
      <c r="ENQ37" s="250"/>
      <c r="ENR37" s="251"/>
      <c r="ENS37" s="251"/>
      <c r="ENT37" s="251"/>
      <c r="ENU37" s="251"/>
      <c r="ENV37" s="250"/>
      <c r="ENW37" s="251"/>
      <c r="ENX37" s="251"/>
      <c r="ENY37" s="251"/>
      <c r="ENZ37" s="251"/>
      <c r="EOA37" s="250"/>
      <c r="EOB37" s="251"/>
      <c r="EOC37" s="251"/>
      <c r="EOD37" s="251"/>
      <c r="EOE37" s="251"/>
      <c r="EOF37" s="250"/>
      <c r="EOG37" s="251"/>
      <c r="EOH37" s="251"/>
      <c r="EOI37" s="251"/>
      <c r="EOJ37" s="251"/>
      <c r="EOK37" s="250"/>
      <c r="EOL37" s="251"/>
      <c r="EOM37" s="251"/>
      <c r="EON37" s="251"/>
      <c r="EOO37" s="251"/>
      <c r="EOP37" s="250"/>
      <c r="EOQ37" s="251"/>
      <c r="EOR37" s="251"/>
      <c r="EOS37" s="251"/>
      <c r="EOT37" s="251"/>
      <c r="EOU37" s="250"/>
      <c r="EOV37" s="251"/>
      <c r="EOW37" s="251"/>
      <c r="EOX37" s="251"/>
      <c r="EOY37" s="251"/>
      <c r="EOZ37" s="250"/>
      <c r="EPA37" s="251"/>
      <c r="EPB37" s="251"/>
      <c r="EPC37" s="251"/>
      <c r="EPD37" s="251"/>
      <c r="EPE37" s="250"/>
      <c r="EPF37" s="251"/>
      <c r="EPG37" s="251"/>
      <c r="EPH37" s="251"/>
      <c r="EPI37" s="251"/>
      <c r="EPJ37" s="250"/>
      <c r="EPK37" s="251"/>
      <c r="EPL37" s="251"/>
      <c r="EPM37" s="251"/>
      <c r="EPN37" s="251"/>
      <c r="EPO37" s="250"/>
      <c r="EPP37" s="251"/>
      <c r="EPQ37" s="251"/>
      <c r="EPR37" s="251"/>
      <c r="EPS37" s="251"/>
      <c r="EPT37" s="250"/>
      <c r="EPU37" s="251"/>
      <c r="EPV37" s="251"/>
      <c r="EPW37" s="251"/>
      <c r="EPX37" s="251"/>
      <c r="EPY37" s="250"/>
      <c r="EPZ37" s="251"/>
      <c r="EQA37" s="251"/>
      <c r="EQB37" s="251"/>
      <c r="EQC37" s="251"/>
      <c r="EQD37" s="250"/>
      <c r="EQE37" s="251"/>
      <c r="EQF37" s="251"/>
      <c r="EQG37" s="251"/>
      <c r="EQH37" s="251"/>
      <c r="EQI37" s="250"/>
      <c r="EQJ37" s="251"/>
      <c r="EQK37" s="251"/>
      <c r="EQL37" s="251"/>
      <c r="EQM37" s="251"/>
      <c r="EQN37" s="250"/>
      <c r="EQO37" s="251"/>
      <c r="EQP37" s="251"/>
      <c r="EQQ37" s="251"/>
      <c r="EQR37" s="251"/>
      <c r="EQS37" s="250"/>
      <c r="EQT37" s="251"/>
      <c r="EQU37" s="251"/>
      <c r="EQV37" s="251"/>
      <c r="EQW37" s="251"/>
      <c r="EQX37" s="250"/>
      <c r="EQY37" s="251"/>
      <c r="EQZ37" s="251"/>
      <c r="ERA37" s="251"/>
      <c r="ERB37" s="251"/>
      <c r="ERC37" s="250"/>
      <c r="ERD37" s="251"/>
      <c r="ERE37" s="251"/>
      <c r="ERF37" s="251"/>
      <c r="ERG37" s="251"/>
      <c r="ERH37" s="250"/>
      <c r="ERI37" s="251"/>
      <c r="ERJ37" s="251"/>
      <c r="ERK37" s="251"/>
      <c r="ERL37" s="251"/>
      <c r="ERM37" s="250"/>
      <c r="ERN37" s="251"/>
      <c r="ERO37" s="251"/>
      <c r="ERP37" s="251"/>
      <c r="ERQ37" s="251"/>
      <c r="ERR37" s="250"/>
      <c r="ERS37" s="251"/>
      <c r="ERT37" s="251"/>
      <c r="ERU37" s="251"/>
      <c r="ERV37" s="251"/>
      <c r="ERW37" s="250"/>
      <c r="ERX37" s="251"/>
      <c r="ERY37" s="251"/>
      <c r="ERZ37" s="251"/>
      <c r="ESA37" s="251"/>
      <c r="ESB37" s="250"/>
      <c r="ESC37" s="251"/>
      <c r="ESD37" s="251"/>
      <c r="ESE37" s="251"/>
      <c r="ESF37" s="251"/>
      <c r="ESG37" s="250"/>
      <c r="ESH37" s="251"/>
      <c r="ESI37" s="251"/>
      <c r="ESJ37" s="251"/>
      <c r="ESK37" s="251"/>
      <c r="ESL37" s="250"/>
      <c r="ESM37" s="251"/>
      <c r="ESN37" s="251"/>
      <c r="ESO37" s="251"/>
      <c r="ESP37" s="251"/>
      <c r="ESQ37" s="250"/>
      <c r="ESR37" s="251"/>
      <c r="ESS37" s="251"/>
      <c r="EST37" s="251"/>
      <c r="ESU37" s="251"/>
      <c r="ESV37" s="250"/>
      <c r="ESW37" s="251"/>
      <c r="ESX37" s="251"/>
      <c r="ESY37" s="251"/>
      <c r="ESZ37" s="251"/>
      <c r="ETA37" s="250"/>
      <c r="ETB37" s="251"/>
      <c r="ETC37" s="251"/>
      <c r="ETD37" s="251"/>
      <c r="ETE37" s="251"/>
      <c r="ETF37" s="250"/>
      <c r="ETG37" s="251"/>
      <c r="ETH37" s="251"/>
      <c r="ETI37" s="251"/>
      <c r="ETJ37" s="251"/>
      <c r="ETK37" s="250"/>
      <c r="ETL37" s="251"/>
      <c r="ETM37" s="251"/>
      <c r="ETN37" s="251"/>
      <c r="ETO37" s="251"/>
      <c r="ETP37" s="250"/>
      <c r="ETQ37" s="251"/>
      <c r="ETR37" s="251"/>
      <c r="ETS37" s="251"/>
      <c r="ETT37" s="251"/>
      <c r="ETU37" s="250"/>
      <c r="ETV37" s="251"/>
      <c r="ETW37" s="251"/>
      <c r="ETX37" s="251"/>
      <c r="ETY37" s="251"/>
      <c r="ETZ37" s="250"/>
      <c r="EUA37" s="251"/>
      <c r="EUB37" s="251"/>
      <c r="EUC37" s="251"/>
      <c r="EUD37" s="251"/>
      <c r="EUE37" s="250"/>
      <c r="EUF37" s="251"/>
      <c r="EUG37" s="251"/>
      <c r="EUH37" s="251"/>
      <c r="EUI37" s="251"/>
      <c r="EUJ37" s="250"/>
      <c r="EUK37" s="251"/>
      <c r="EUL37" s="251"/>
      <c r="EUM37" s="251"/>
      <c r="EUN37" s="251"/>
      <c r="EUO37" s="250"/>
      <c r="EUP37" s="251"/>
      <c r="EUQ37" s="251"/>
      <c r="EUR37" s="251"/>
      <c r="EUS37" s="251"/>
      <c r="EUT37" s="250"/>
      <c r="EUU37" s="251"/>
      <c r="EUV37" s="251"/>
      <c r="EUW37" s="251"/>
      <c r="EUX37" s="251"/>
      <c r="EUY37" s="250"/>
      <c r="EUZ37" s="251"/>
      <c r="EVA37" s="251"/>
      <c r="EVB37" s="251"/>
      <c r="EVC37" s="251"/>
      <c r="EVD37" s="250"/>
      <c r="EVE37" s="251"/>
      <c r="EVF37" s="251"/>
      <c r="EVG37" s="251"/>
      <c r="EVH37" s="251"/>
      <c r="EVI37" s="250"/>
      <c r="EVJ37" s="251"/>
      <c r="EVK37" s="251"/>
      <c r="EVL37" s="251"/>
      <c r="EVM37" s="251"/>
      <c r="EVN37" s="250"/>
      <c r="EVO37" s="251"/>
      <c r="EVP37" s="251"/>
      <c r="EVQ37" s="251"/>
      <c r="EVR37" s="251"/>
      <c r="EVS37" s="250"/>
      <c r="EVT37" s="251"/>
      <c r="EVU37" s="251"/>
      <c r="EVV37" s="251"/>
      <c r="EVW37" s="251"/>
      <c r="EVX37" s="250"/>
      <c r="EVY37" s="251"/>
      <c r="EVZ37" s="251"/>
      <c r="EWA37" s="251"/>
      <c r="EWB37" s="251"/>
      <c r="EWC37" s="250"/>
      <c r="EWD37" s="251"/>
      <c r="EWE37" s="251"/>
      <c r="EWF37" s="251"/>
      <c r="EWG37" s="251"/>
      <c r="EWH37" s="250"/>
      <c r="EWI37" s="251"/>
      <c r="EWJ37" s="251"/>
      <c r="EWK37" s="251"/>
      <c r="EWL37" s="251"/>
      <c r="EWM37" s="250"/>
      <c r="EWN37" s="251"/>
      <c r="EWO37" s="251"/>
      <c r="EWP37" s="251"/>
      <c r="EWQ37" s="251"/>
      <c r="EWR37" s="250"/>
      <c r="EWS37" s="251"/>
      <c r="EWT37" s="251"/>
      <c r="EWU37" s="251"/>
      <c r="EWV37" s="251"/>
      <c r="EWW37" s="250"/>
      <c r="EWX37" s="251"/>
      <c r="EWY37" s="251"/>
      <c r="EWZ37" s="251"/>
      <c r="EXA37" s="251"/>
      <c r="EXB37" s="250"/>
      <c r="EXC37" s="251"/>
      <c r="EXD37" s="251"/>
      <c r="EXE37" s="251"/>
      <c r="EXF37" s="251"/>
      <c r="EXG37" s="250"/>
      <c r="EXH37" s="251"/>
      <c r="EXI37" s="251"/>
      <c r="EXJ37" s="251"/>
      <c r="EXK37" s="251"/>
      <c r="EXL37" s="250"/>
      <c r="EXM37" s="251"/>
      <c r="EXN37" s="251"/>
      <c r="EXO37" s="251"/>
      <c r="EXP37" s="251"/>
      <c r="EXQ37" s="250"/>
      <c r="EXR37" s="251"/>
      <c r="EXS37" s="251"/>
      <c r="EXT37" s="251"/>
      <c r="EXU37" s="251"/>
      <c r="EXV37" s="250"/>
      <c r="EXW37" s="251"/>
      <c r="EXX37" s="251"/>
      <c r="EXY37" s="251"/>
      <c r="EXZ37" s="251"/>
      <c r="EYA37" s="250"/>
      <c r="EYB37" s="251"/>
      <c r="EYC37" s="251"/>
      <c r="EYD37" s="251"/>
      <c r="EYE37" s="251"/>
      <c r="EYF37" s="250"/>
      <c r="EYG37" s="251"/>
      <c r="EYH37" s="251"/>
      <c r="EYI37" s="251"/>
      <c r="EYJ37" s="251"/>
      <c r="EYK37" s="250"/>
      <c r="EYL37" s="251"/>
      <c r="EYM37" s="251"/>
      <c r="EYN37" s="251"/>
      <c r="EYO37" s="251"/>
      <c r="EYP37" s="250"/>
      <c r="EYQ37" s="251"/>
      <c r="EYR37" s="251"/>
      <c r="EYS37" s="251"/>
      <c r="EYT37" s="251"/>
      <c r="EYU37" s="250"/>
      <c r="EYV37" s="251"/>
      <c r="EYW37" s="251"/>
      <c r="EYX37" s="251"/>
      <c r="EYY37" s="251"/>
      <c r="EYZ37" s="250"/>
      <c r="EZA37" s="251"/>
      <c r="EZB37" s="251"/>
      <c r="EZC37" s="251"/>
      <c r="EZD37" s="251"/>
      <c r="EZE37" s="250"/>
      <c r="EZF37" s="251"/>
      <c r="EZG37" s="251"/>
      <c r="EZH37" s="251"/>
      <c r="EZI37" s="251"/>
      <c r="EZJ37" s="250"/>
      <c r="EZK37" s="251"/>
      <c r="EZL37" s="251"/>
      <c r="EZM37" s="251"/>
      <c r="EZN37" s="251"/>
      <c r="EZO37" s="250"/>
      <c r="EZP37" s="251"/>
      <c r="EZQ37" s="251"/>
      <c r="EZR37" s="251"/>
      <c r="EZS37" s="251"/>
      <c r="EZT37" s="250"/>
      <c r="EZU37" s="251"/>
      <c r="EZV37" s="251"/>
      <c r="EZW37" s="251"/>
      <c r="EZX37" s="251"/>
      <c r="EZY37" s="250"/>
      <c r="EZZ37" s="251"/>
      <c r="FAA37" s="251"/>
      <c r="FAB37" s="251"/>
      <c r="FAC37" s="251"/>
      <c r="FAD37" s="250"/>
      <c r="FAE37" s="251"/>
      <c r="FAF37" s="251"/>
      <c r="FAG37" s="251"/>
      <c r="FAH37" s="251"/>
      <c r="FAI37" s="250"/>
      <c r="FAJ37" s="251"/>
      <c r="FAK37" s="251"/>
      <c r="FAL37" s="251"/>
      <c r="FAM37" s="251"/>
      <c r="FAN37" s="250"/>
      <c r="FAO37" s="251"/>
      <c r="FAP37" s="251"/>
      <c r="FAQ37" s="251"/>
      <c r="FAR37" s="251"/>
      <c r="FAS37" s="250"/>
      <c r="FAT37" s="251"/>
      <c r="FAU37" s="251"/>
      <c r="FAV37" s="251"/>
      <c r="FAW37" s="251"/>
      <c r="FAX37" s="250"/>
      <c r="FAY37" s="251"/>
      <c r="FAZ37" s="251"/>
      <c r="FBA37" s="251"/>
      <c r="FBB37" s="251"/>
      <c r="FBC37" s="250"/>
      <c r="FBD37" s="251"/>
      <c r="FBE37" s="251"/>
      <c r="FBF37" s="251"/>
      <c r="FBG37" s="251"/>
      <c r="FBH37" s="250"/>
      <c r="FBI37" s="251"/>
      <c r="FBJ37" s="251"/>
      <c r="FBK37" s="251"/>
      <c r="FBL37" s="251"/>
      <c r="FBM37" s="250"/>
      <c r="FBN37" s="251"/>
      <c r="FBO37" s="251"/>
      <c r="FBP37" s="251"/>
      <c r="FBQ37" s="251"/>
      <c r="FBR37" s="250"/>
      <c r="FBS37" s="251"/>
      <c r="FBT37" s="251"/>
      <c r="FBU37" s="251"/>
      <c r="FBV37" s="251"/>
      <c r="FBW37" s="250"/>
      <c r="FBX37" s="251"/>
      <c r="FBY37" s="251"/>
      <c r="FBZ37" s="251"/>
      <c r="FCA37" s="251"/>
      <c r="FCB37" s="250"/>
      <c r="FCC37" s="251"/>
      <c r="FCD37" s="251"/>
      <c r="FCE37" s="251"/>
      <c r="FCF37" s="251"/>
      <c r="FCG37" s="250"/>
      <c r="FCH37" s="251"/>
      <c r="FCI37" s="251"/>
      <c r="FCJ37" s="251"/>
      <c r="FCK37" s="251"/>
      <c r="FCL37" s="250"/>
      <c r="FCM37" s="251"/>
      <c r="FCN37" s="251"/>
      <c r="FCO37" s="251"/>
      <c r="FCP37" s="251"/>
      <c r="FCQ37" s="250"/>
      <c r="FCR37" s="251"/>
      <c r="FCS37" s="251"/>
      <c r="FCT37" s="251"/>
      <c r="FCU37" s="251"/>
      <c r="FCV37" s="250"/>
      <c r="FCW37" s="251"/>
      <c r="FCX37" s="251"/>
      <c r="FCY37" s="251"/>
      <c r="FCZ37" s="251"/>
      <c r="FDA37" s="250"/>
      <c r="FDB37" s="251"/>
      <c r="FDC37" s="251"/>
      <c r="FDD37" s="251"/>
      <c r="FDE37" s="251"/>
      <c r="FDF37" s="250"/>
      <c r="FDG37" s="251"/>
      <c r="FDH37" s="251"/>
      <c r="FDI37" s="251"/>
      <c r="FDJ37" s="251"/>
      <c r="FDK37" s="250"/>
      <c r="FDL37" s="251"/>
      <c r="FDM37" s="251"/>
      <c r="FDN37" s="251"/>
      <c r="FDO37" s="251"/>
      <c r="FDP37" s="250"/>
      <c r="FDQ37" s="251"/>
      <c r="FDR37" s="251"/>
      <c r="FDS37" s="251"/>
      <c r="FDT37" s="251"/>
      <c r="FDU37" s="250"/>
      <c r="FDV37" s="251"/>
      <c r="FDW37" s="251"/>
      <c r="FDX37" s="251"/>
      <c r="FDY37" s="251"/>
      <c r="FDZ37" s="250"/>
      <c r="FEA37" s="251"/>
      <c r="FEB37" s="251"/>
      <c r="FEC37" s="251"/>
      <c r="FED37" s="251"/>
      <c r="FEE37" s="250"/>
      <c r="FEF37" s="251"/>
      <c r="FEG37" s="251"/>
      <c r="FEH37" s="251"/>
      <c r="FEI37" s="251"/>
      <c r="FEJ37" s="250"/>
      <c r="FEK37" s="251"/>
      <c r="FEL37" s="251"/>
      <c r="FEM37" s="251"/>
      <c r="FEN37" s="251"/>
      <c r="FEO37" s="250"/>
      <c r="FEP37" s="251"/>
      <c r="FEQ37" s="251"/>
      <c r="FER37" s="251"/>
      <c r="FES37" s="251"/>
      <c r="FET37" s="250"/>
      <c r="FEU37" s="251"/>
      <c r="FEV37" s="251"/>
      <c r="FEW37" s="251"/>
      <c r="FEX37" s="251"/>
      <c r="FEY37" s="250"/>
      <c r="FEZ37" s="251"/>
      <c r="FFA37" s="251"/>
      <c r="FFB37" s="251"/>
      <c r="FFC37" s="251"/>
      <c r="FFD37" s="250"/>
      <c r="FFE37" s="251"/>
      <c r="FFF37" s="251"/>
      <c r="FFG37" s="251"/>
      <c r="FFH37" s="251"/>
      <c r="FFI37" s="250"/>
      <c r="FFJ37" s="251"/>
      <c r="FFK37" s="251"/>
      <c r="FFL37" s="251"/>
      <c r="FFM37" s="251"/>
      <c r="FFN37" s="250"/>
      <c r="FFO37" s="251"/>
      <c r="FFP37" s="251"/>
      <c r="FFQ37" s="251"/>
      <c r="FFR37" s="251"/>
      <c r="FFS37" s="250"/>
      <c r="FFT37" s="251"/>
      <c r="FFU37" s="251"/>
      <c r="FFV37" s="251"/>
      <c r="FFW37" s="251"/>
      <c r="FFX37" s="250"/>
      <c r="FFY37" s="251"/>
      <c r="FFZ37" s="251"/>
      <c r="FGA37" s="251"/>
      <c r="FGB37" s="251"/>
      <c r="FGC37" s="250"/>
      <c r="FGD37" s="251"/>
      <c r="FGE37" s="251"/>
      <c r="FGF37" s="251"/>
      <c r="FGG37" s="251"/>
      <c r="FGH37" s="250"/>
      <c r="FGI37" s="251"/>
      <c r="FGJ37" s="251"/>
      <c r="FGK37" s="251"/>
      <c r="FGL37" s="251"/>
      <c r="FGM37" s="250"/>
      <c r="FGN37" s="251"/>
      <c r="FGO37" s="251"/>
      <c r="FGP37" s="251"/>
      <c r="FGQ37" s="251"/>
      <c r="FGR37" s="250"/>
      <c r="FGS37" s="251"/>
      <c r="FGT37" s="251"/>
      <c r="FGU37" s="251"/>
      <c r="FGV37" s="251"/>
      <c r="FGW37" s="250"/>
      <c r="FGX37" s="251"/>
      <c r="FGY37" s="251"/>
      <c r="FGZ37" s="251"/>
      <c r="FHA37" s="251"/>
      <c r="FHB37" s="250"/>
      <c r="FHC37" s="251"/>
      <c r="FHD37" s="251"/>
      <c r="FHE37" s="251"/>
      <c r="FHF37" s="251"/>
      <c r="FHG37" s="250"/>
      <c r="FHH37" s="251"/>
      <c r="FHI37" s="251"/>
      <c r="FHJ37" s="251"/>
      <c r="FHK37" s="251"/>
      <c r="FHL37" s="250"/>
      <c r="FHM37" s="251"/>
      <c r="FHN37" s="251"/>
      <c r="FHO37" s="251"/>
      <c r="FHP37" s="251"/>
      <c r="FHQ37" s="250"/>
      <c r="FHR37" s="251"/>
      <c r="FHS37" s="251"/>
      <c r="FHT37" s="251"/>
      <c r="FHU37" s="251"/>
      <c r="FHV37" s="250"/>
      <c r="FHW37" s="251"/>
      <c r="FHX37" s="251"/>
      <c r="FHY37" s="251"/>
      <c r="FHZ37" s="251"/>
      <c r="FIA37" s="250"/>
      <c r="FIB37" s="251"/>
      <c r="FIC37" s="251"/>
      <c r="FID37" s="251"/>
      <c r="FIE37" s="251"/>
      <c r="FIF37" s="250"/>
      <c r="FIG37" s="251"/>
      <c r="FIH37" s="251"/>
      <c r="FII37" s="251"/>
      <c r="FIJ37" s="251"/>
      <c r="FIK37" s="250"/>
      <c r="FIL37" s="251"/>
      <c r="FIM37" s="251"/>
      <c r="FIN37" s="251"/>
      <c r="FIO37" s="251"/>
      <c r="FIP37" s="250"/>
      <c r="FIQ37" s="251"/>
      <c r="FIR37" s="251"/>
      <c r="FIS37" s="251"/>
      <c r="FIT37" s="251"/>
      <c r="FIU37" s="250"/>
      <c r="FIV37" s="251"/>
      <c r="FIW37" s="251"/>
      <c r="FIX37" s="251"/>
      <c r="FIY37" s="251"/>
      <c r="FIZ37" s="250"/>
      <c r="FJA37" s="251"/>
      <c r="FJB37" s="251"/>
      <c r="FJC37" s="251"/>
      <c r="FJD37" s="251"/>
      <c r="FJE37" s="250"/>
      <c r="FJF37" s="251"/>
      <c r="FJG37" s="251"/>
      <c r="FJH37" s="251"/>
      <c r="FJI37" s="251"/>
      <c r="FJJ37" s="250"/>
      <c r="FJK37" s="251"/>
      <c r="FJL37" s="251"/>
      <c r="FJM37" s="251"/>
      <c r="FJN37" s="251"/>
      <c r="FJO37" s="250"/>
      <c r="FJP37" s="251"/>
      <c r="FJQ37" s="251"/>
      <c r="FJR37" s="251"/>
      <c r="FJS37" s="251"/>
      <c r="FJT37" s="250"/>
      <c r="FJU37" s="251"/>
      <c r="FJV37" s="251"/>
      <c r="FJW37" s="251"/>
      <c r="FJX37" s="251"/>
      <c r="FJY37" s="250"/>
      <c r="FJZ37" s="251"/>
      <c r="FKA37" s="251"/>
      <c r="FKB37" s="251"/>
      <c r="FKC37" s="251"/>
      <c r="FKD37" s="250"/>
      <c r="FKE37" s="251"/>
      <c r="FKF37" s="251"/>
      <c r="FKG37" s="251"/>
      <c r="FKH37" s="251"/>
      <c r="FKI37" s="250"/>
      <c r="FKJ37" s="251"/>
      <c r="FKK37" s="251"/>
      <c r="FKL37" s="251"/>
      <c r="FKM37" s="251"/>
      <c r="FKN37" s="250"/>
      <c r="FKO37" s="251"/>
      <c r="FKP37" s="251"/>
      <c r="FKQ37" s="251"/>
      <c r="FKR37" s="251"/>
      <c r="FKS37" s="250"/>
      <c r="FKT37" s="251"/>
      <c r="FKU37" s="251"/>
      <c r="FKV37" s="251"/>
      <c r="FKW37" s="251"/>
      <c r="FKX37" s="250"/>
      <c r="FKY37" s="251"/>
      <c r="FKZ37" s="251"/>
      <c r="FLA37" s="251"/>
      <c r="FLB37" s="251"/>
      <c r="FLC37" s="250"/>
      <c r="FLD37" s="251"/>
      <c r="FLE37" s="251"/>
      <c r="FLF37" s="251"/>
      <c r="FLG37" s="251"/>
      <c r="FLH37" s="250"/>
      <c r="FLI37" s="251"/>
      <c r="FLJ37" s="251"/>
      <c r="FLK37" s="251"/>
      <c r="FLL37" s="251"/>
      <c r="FLM37" s="250"/>
      <c r="FLN37" s="251"/>
      <c r="FLO37" s="251"/>
      <c r="FLP37" s="251"/>
      <c r="FLQ37" s="251"/>
      <c r="FLR37" s="250"/>
      <c r="FLS37" s="251"/>
      <c r="FLT37" s="251"/>
      <c r="FLU37" s="251"/>
      <c r="FLV37" s="251"/>
      <c r="FLW37" s="250"/>
      <c r="FLX37" s="251"/>
      <c r="FLY37" s="251"/>
      <c r="FLZ37" s="251"/>
      <c r="FMA37" s="251"/>
      <c r="FMB37" s="250"/>
      <c r="FMC37" s="251"/>
      <c r="FMD37" s="251"/>
      <c r="FME37" s="251"/>
      <c r="FMF37" s="251"/>
      <c r="FMG37" s="250"/>
      <c r="FMH37" s="251"/>
      <c r="FMI37" s="251"/>
      <c r="FMJ37" s="251"/>
      <c r="FMK37" s="251"/>
      <c r="FML37" s="250"/>
      <c r="FMM37" s="251"/>
      <c r="FMN37" s="251"/>
      <c r="FMO37" s="251"/>
      <c r="FMP37" s="251"/>
      <c r="FMQ37" s="250"/>
      <c r="FMR37" s="251"/>
      <c r="FMS37" s="251"/>
      <c r="FMT37" s="251"/>
      <c r="FMU37" s="251"/>
      <c r="FMV37" s="250"/>
      <c r="FMW37" s="251"/>
      <c r="FMX37" s="251"/>
      <c r="FMY37" s="251"/>
      <c r="FMZ37" s="251"/>
      <c r="FNA37" s="250"/>
      <c r="FNB37" s="251"/>
      <c r="FNC37" s="251"/>
      <c r="FND37" s="251"/>
      <c r="FNE37" s="251"/>
      <c r="FNF37" s="250"/>
      <c r="FNG37" s="251"/>
      <c r="FNH37" s="251"/>
      <c r="FNI37" s="251"/>
      <c r="FNJ37" s="251"/>
      <c r="FNK37" s="250"/>
      <c r="FNL37" s="251"/>
      <c r="FNM37" s="251"/>
      <c r="FNN37" s="251"/>
      <c r="FNO37" s="251"/>
      <c r="FNP37" s="250"/>
      <c r="FNQ37" s="251"/>
      <c r="FNR37" s="251"/>
      <c r="FNS37" s="251"/>
      <c r="FNT37" s="251"/>
      <c r="FNU37" s="250"/>
      <c r="FNV37" s="251"/>
      <c r="FNW37" s="251"/>
      <c r="FNX37" s="251"/>
      <c r="FNY37" s="251"/>
      <c r="FNZ37" s="250"/>
      <c r="FOA37" s="251"/>
      <c r="FOB37" s="251"/>
      <c r="FOC37" s="251"/>
      <c r="FOD37" s="251"/>
      <c r="FOE37" s="250"/>
      <c r="FOF37" s="251"/>
      <c r="FOG37" s="251"/>
      <c r="FOH37" s="251"/>
      <c r="FOI37" s="251"/>
      <c r="FOJ37" s="250"/>
      <c r="FOK37" s="251"/>
      <c r="FOL37" s="251"/>
      <c r="FOM37" s="251"/>
      <c r="FON37" s="251"/>
      <c r="FOO37" s="250"/>
      <c r="FOP37" s="251"/>
      <c r="FOQ37" s="251"/>
      <c r="FOR37" s="251"/>
      <c r="FOS37" s="251"/>
      <c r="FOT37" s="250"/>
      <c r="FOU37" s="251"/>
      <c r="FOV37" s="251"/>
      <c r="FOW37" s="251"/>
      <c r="FOX37" s="251"/>
      <c r="FOY37" s="250"/>
      <c r="FOZ37" s="251"/>
      <c r="FPA37" s="251"/>
      <c r="FPB37" s="251"/>
      <c r="FPC37" s="251"/>
      <c r="FPD37" s="250"/>
      <c r="FPE37" s="251"/>
      <c r="FPF37" s="251"/>
      <c r="FPG37" s="251"/>
      <c r="FPH37" s="251"/>
      <c r="FPI37" s="250"/>
      <c r="FPJ37" s="251"/>
      <c r="FPK37" s="251"/>
      <c r="FPL37" s="251"/>
      <c r="FPM37" s="251"/>
      <c r="FPN37" s="250"/>
      <c r="FPO37" s="251"/>
      <c r="FPP37" s="251"/>
      <c r="FPQ37" s="251"/>
      <c r="FPR37" s="251"/>
      <c r="FPS37" s="250"/>
      <c r="FPT37" s="251"/>
      <c r="FPU37" s="251"/>
      <c r="FPV37" s="251"/>
      <c r="FPW37" s="251"/>
      <c r="FPX37" s="250"/>
      <c r="FPY37" s="251"/>
      <c r="FPZ37" s="251"/>
      <c r="FQA37" s="251"/>
      <c r="FQB37" s="251"/>
      <c r="FQC37" s="250"/>
      <c r="FQD37" s="251"/>
      <c r="FQE37" s="251"/>
      <c r="FQF37" s="251"/>
      <c r="FQG37" s="251"/>
      <c r="FQH37" s="250"/>
      <c r="FQI37" s="251"/>
      <c r="FQJ37" s="251"/>
      <c r="FQK37" s="251"/>
      <c r="FQL37" s="251"/>
      <c r="FQM37" s="250"/>
      <c r="FQN37" s="251"/>
      <c r="FQO37" s="251"/>
      <c r="FQP37" s="251"/>
      <c r="FQQ37" s="251"/>
      <c r="FQR37" s="250"/>
      <c r="FQS37" s="251"/>
      <c r="FQT37" s="251"/>
      <c r="FQU37" s="251"/>
      <c r="FQV37" s="251"/>
      <c r="FQW37" s="250"/>
      <c r="FQX37" s="251"/>
      <c r="FQY37" s="251"/>
      <c r="FQZ37" s="251"/>
      <c r="FRA37" s="251"/>
      <c r="FRB37" s="250"/>
      <c r="FRC37" s="251"/>
      <c r="FRD37" s="251"/>
      <c r="FRE37" s="251"/>
      <c r="FRF37" s="251"/>
      <c r="FRG37" s="250"/>
      <c r="FRH37" s="251"/>
      <c r="FRI37" s="251"/>
      <c r="FRJ37" s="251"/>
      <c r="FRK37" s="251"/>
      <c r="FRL37" s="250"/>
      <c r="FRM37" s="251"/>
      <c r="FRN37" s="251"/>
      <c r="FRO37" s="251"/>
      <c r="FRP37" s="251"/>
      <c r="FRQ37" s="250"/>
      <c r="FRR37" s="251"/>
      <c r="FRS37" s="251"/>
      <c r="FRT37" s="251"/>
      <c r="FRU37" s="251"/>
      <c r="FRV37" s="250"/>
      <c r="FRW37" s="251"/>
      <c r="FRX37" s="251"/>
      <c r="FRY37" s="251"/>
      <c r="FRZ37" s="251"/>
      <c r="FSA37" s="250"/>
      <c r="FSB37" s="251"/>
      <c r="FSC37" s="251"/>
      <c r="FSD37" s="251"/>
      <c r="FSE37" s="251"/>
      <c r="FSF37" s="250"/>
      <c r="FSG37" s="251"/>
      <c r="FSH37" s="251"/>
      <c r="FSI37" s="251"/>
      <c r="FSJ37" s="251"/>
      <c r="FSK37" s="250"/>
      <c r="FSL37" s="251"/>
      <c r="FSM37" s="251"/>
      <c r="FSN37" s="251"/>
      <c r="FSO37" s="251"/>
      <c r="FSP37" s="250"/>
      <c r="FSQ37" s="251"/>
      <c r="FSR37" s="251"/>
      <c r="FSS37" s="251"/>
      <c r="FST37" s="251"/>
      <c r="FSU37" s="250"/>
      <c r="FSV37" s="251"/>
      <c r="FSW37" s="251"/>
      <c r="FSX37" s="251"/>
      <c r="FSY37" s="251"/>
      <c r="FSZ37" s="250"/>
      <c r="FTA37" s="251"/>
      <c r="FTB37" s="251"/>
      <c r="FTC37" s="251"/>
      <c r="FTD37" s="251"/>
      <c r="FTE37" s="250"/>
      <c r="FTF37" s="251"/>
      <c r="FTG37" s="251"/>
      <c r="FTH37" s="251"/>
      <c r="FTI37" s="251"/>
      <c r="FTJ37" s="250"/>
      <c r="FTK37" s="251"/>
      <c r="FTL37" s="251"/>
      <c r="FTM37" s="251"/>
      <c r="FTN37" s="251"/>
      <c r="FTO37" s="250"/>
      <c r="FTP37" s="251"/>
      <c r="FTQ37" s="251"/>
      <c r="FTR37" s="251"/>
      <c r="FTS37" s="251"/>
      <c r="FTT37" s="250"/>
      <c r="FTU37" s="251"/>
      <c r="FTV37" s="251"/>
      <c r="FTW37" s="251"/>
      <c r="FTX37" s="251"/>
      <c r="FTY37" s="250"/>
      <c r="FTZ37" s="251"/>
      <c r="FUA37" s="251"/>
      <c r="FUB37" s="251"/>
      <c r="FUC37" s="251"/>
      <c r="FUD37" s="250"/>
      <c r="FUE37" s="251"/>
      <c r="FUF37" s="251"/>
      <c r="FUG37" s="251"/>
      <c r="FUH37" s="251"/>
      <c r="FUI37" s="250"/>
      <c r="FUJ37" s="251"/>
      <c r="FUK37" s="251"/>
      <c r="FUL37" s="251"/>
      <c r="FUM37" s="251"/>
      <c r="FUN37" s="250"/>
      <c r="FUO37" s="251"/>
      <c r="FUP37" s="251"/>
      <c r="FUQ37" s="251"/>
      <c r="FUR37" s="251"/>
      <c r="FUS37" s="250"/>
      <c r="FUT37" s="251"/>
      <c r="FUU37" s="251"/>
      <c r="FUV37" s="251"/>
      <c r="FUW37" s="251"/>
      <c r="FUX37" s="250"/>
      <c r="FUY37" s="251"/>
      <c r="FUZ37" s="251"/>
      <c r="FVA37" s="251"/>
      <c r="FVB37" s="251"/>
      <c r="FVC37" s="250"/>
      <c r="FVD37" s="251"/>
      <c r="FVE37" s="251"/>
      <c r="FVF37" s="251"/>
      <c r="FVG37" s="251"/>
      <c r="FVH37" s="250"/>
      <c r="FVI37" s="251"/>
      <c r="FVJ37" s="251"/>
      <c r="FVK37" s="251"/>
      <c r="FVL37" s="251"/>
      <c r="FVM37" s="250"/>
      <c r="FVN37" s="251"/>
      <c r="FVO37" s="251"/>
      <c r="FVP37" s="251"/>
      <c r="FVQ37" s="251"/>
      <c r="FVR37" s="250"/>
      <c r="FVS37" s="251"/>
      <c r="FVT37" s="251"/>
      <c r="FVU37" s="251"/>
      <c r="FVV37" s="251"/>
      <c r="FVW37" s="250"/>
      <c r="FVX37" s="251"/>
      <c r="FVY37" s="251"/>
      <c r="FVZ37" s="251"/>
      <c r="FWA37" s="251"/>
      <c r="FWB37" s="250"/>
      <c r="FWC37" s="251"/>
      <c r="FWD37" s="251"/>
      <c r="FWE37" s="251"/>
      <c r="FWF37" s="251"/>
      <c r="FWG37" s="250"/>
      <c r="FWH37" s="251"/>
      <c r="FWI37" s="251"/>
      <c r="FWJ37" s="251"/>
      <c r="FWK37" s="251"/>
      <c r="FWL37" s="250"/>
      <c r="FWM37" s="251"/>
      <c r="FWN37" s="251"/>
      <c r="FWO37" s="251"/>
      <c r="FWP37" s="251"/>
      <c r="FWQ37" s="250"/>
      <c r="FWR37" s="251"/>
      <c r="FWS37" s="251"/>
      <c r="FWT37" s="251"/>
      <c r="FWU37" s="251"/>
      <c r="FWV37" s="250"/>
      <c r="FWW37" s="251"/>
      <c r="FWX37" s="251"/>
      <c r="FWY37" s="251"/>
      <c r="FWZ37" s="251"/>
      <c r="FXA37" s="250"/>
      <c r="FXB37" s="251"/>
      <c r="FXC37" s="251"/>
      <c r="FXD37" s="251"/>
      <c r="FXE37" s="251"/>
      <c r="FXF37" s="250"/>
      <c r="FXG37" s="251"/>
      <c r="FXH37" s="251"/>
      <c r="FXI37" s="251"/>
      <c r="FXJ37" s="251"/>
      <c r="FXK37" s="250"/>
      <c r="FXL37" s="251"/>
      <c r="FXM37" s="251"/>
      <c r="FXN37" s="251"/>
      <c r="FXO37" s="251"/>
      <c r="FXP37" s="250"/>
      <c r="FXQ37" s="251"/>
      <c r="FXR37" s="251"/>
      <c r="FXS37" s="251"/>
      <c r="FXT37" s="251"/>
      <c r="FXU37" s="250"/>
      <c r="FXV37" s="251"/>
      <c r="FXW37" s="251"/>
      <c r="FXX37" s="251"/>
      <c r="FXY37" s="251"/>
      <c r="FXZ37" s="250"/>
      <c r="FYA37" s="251"/>
      <c r="FYB37" s="251"/>
      <c r="FYC37" s="251"/>
      <c r="FYD37" s="251"/>
      <c r="FYE37" s="250"/>
      <c r="FYF37" s="251"/>
      <c r="FYG37" s="251"/>
      <c r="FYH37" s="251"/>
      <c r="FYI37" s="251"/>
      <c r="FYJ37" s="250"/>
      <c r="FYK37" s="251"/>
      <c r="FYL37" s="251"/>
      <c r="FYM37" s="251"/>
      <c r="FYN37" s="251"/>
      <c r="FYO37" s="250"/>
      <c r="FYP37" s="251"/>
      <c r="FYQ37" s="251"/>
      <c r="FYR37" s="251"/>
      <c r="FYS37" s="251"/>
      <c r="FYT37" s="250"/>
      <c r="FYU37" s="251"/>
      <c r="FYV37" s="251"/>
      <c r="FYW37" s="251"/>
      <c r="FYX37" s="251"/>
      <c r="FYY37" s="250"/>
      <c r="FYZ37" s="251"/>
      <c r="FZA37" s="251"/>
      <c r="FZB37" s="251"/>
      <c r="FZC37" s="251"/>
      <c r="FZD37" s="250"/>
      <c r="FZE37" s="251"/>
      <c r="FZF37" s="251"/>
      <c r="FZG37" s="251"/>
      <c r="FZH37" s="251"/>
      <c r="FZI37" s="250"/>
      <c r="FZJ37" s="251"/>
      <c r="FZK37" s="251"/>
      <c r="FZL37" s="251"/>
      <c r="FZM37" s="251"/>
      <c r="FZN37" s="250"/>
      <c r="FZO37" s="251"/>
      <c r="FZP37" s="251"/>
      <c r="FZQ37" s="251"/>
      <c r="FZR37" s="251"/>
      <c r="FZS37" s="250"/>
      <c r="FZT37" s="251"/>
      <c r="FZU37" s="251"/>
      <c r="FZV37" s="251"/>
      <c r="FZW37" s="251"/>
      <c r="FZX37" s="250"/>
      <c r="FZY37" s="251"/>
      <c r="FZZ37" s="251"/>
      <c r="GAA37" s="251"/>
      <c r="GAB37" s="251"/>
      <c r="GAC37" s="250"/>
      <c r="GAD37" s="251"/>
      <c r="GAE37" s="251"/>
      <c r="GAF37" s="251"/>
      <c r="GAG37" s="251"/>
      <c r="GAH37" s="250"/>
      <c r="GAI37" s="251"/>
      <c r="GAJ37" s="251"/>
      <c r="GAK37" s="251"/>
      <c r="GAL37" s="251"/>
      <c r="GAM37" s="250"/>
      <c r="GAN37" s="251"/>
      <c r="GAO37" s="251"/>
      <c r="GAP37" s="251"/>
      <c r="GAQ37" s="251"/>
      <c r="GAR37" s="250"/>
      <c r="GAS37" s="251"/>
      <c r="GAT37" s="251"/>
      <c r="GAU37" s="251"/>
      <c r="GAV37" s="251"/>
      <c r="GAW37" s="250"/>
      <c r="GAX37" s="251"/>
      <c r="GAY37" s="251"/>
      <c r="GAZ37" s="251"/>
      <c r="GBA37" s="251"/>
      <c r="GBB37" s="250"/>
      <c r="GBC37" s="251"/>
      <c r="GBD37" s="251"/>
      <c r="GBE37" s="251"/>
      <c r="GBF37" s="251"/>
      <c r="GBG37" s="250"/>
      <c r="GBH37" s="251"/>
      <c r="GBI37" s="251"/>
      <c r="GBJ37" s="251"/>
      <c r="GBK37" s="251"/>
      <c r="GBL37" s="250"/>
      <c r="GBM37" s="251"/>
      <c r="GBN37" s="251"/>
      <c r="GBO37" s="251"/>
      <c r="GBP37" s="251"/>
      <c r="GBQ37" s="250"/>
      <c r="GBR37" s="251"/>
      <c r="GBS37" s="251"/>
      <c r="GBT37" s="251"/>
      <c r="GBU37" s="251"/>
      <c r="GBV37" s="250"/>
      <c r="GBW37" s="251"/>
      <c r="GBX37" s="251"/>
      <c r="GBY37" s="251"/>
      <c r="GBZ37" s="251"/>
      <c r="GCA37" s="250"/>
      <c r="GCB37" s="251"/>
      <c r="GCC37" s="251"/>
      <c r="GCD37" s="251"/>
      <c r="GCE37" s="251"/>
      <c r="GCF37" s="250"/>
      <c r="GCG37" s="251"/>
      <c r="GCH37" s="251"/>
      <c r="GCI37" s="251"/>
      <c r="GCJ37" s="251"/>
      <c r="GCK37" s="250"/>
      <c r="GCL37" s="251"/>
      <c r="GCM37" s="251"/>
      <c r="GCN37" s="251"/>
      <c r="GCO37" s="251"/>
      <c r="GCP37" s="250"/>
      <c r="GCQ37" s="251"/>
      <c r="GCR37" s="251"/>
      <c r="GCS37" s="251"/>
      <c r="GCT37" s="251"/>
      <c r="GCU37" s="250"/>
      <c r="GCV37" s="251"/>
      <c r="GCW37" s="251"/>
      <c r="GCX37" s="251"/>
      <c r="GCY37" s="251"/>
      <c r="GCZ37" s="250"/>
      <c r="GDA37" s="251"/>
      <c r="GDB37" s="251"/>
      <c r="GDC37" s="251"/>
      <c r="GDD37" s="251"/>
      <c r="GDE37" s="250"/>
      <c r="GDF37" s="251"/>
      <c r="GDG37" s="251"/>
      <c r="GDH37" s="251"/>
      <c r="GDI37" s="251"/>
      <c r="GDJ37" s="250"/>
      <c r="GDK37" s="251"/>
      <c r="GDL37" s="251"/>
      <c r="GDM37" s="251"/>
      <c r="GDN37" s="251"/>
      <c r="GDO37" s="250"/>
      <c r="GDP37" s="251"/>
      <c r="GDQ37" s="251"/>
      <c r="GDR37" s="251"/>
      <c r="GDS37" s="251"/>
      <c r="GDT37" s="250"/>
      <c r="GDU37" s="251"/>
      <c r="GDV37" s="251"/>
      <c r="GDW37" s="251"/>
      <c r="GDX37" s="251"/>
      <c r="GDY37" s="250"/>
      <c r="GDZ37" s="251"/>
      <c r="GEA37" s="251"/>
      <c r="GEB37" s="251"/>
      <c r="GEC37" s="251"/>
      <c r="GED37" s="250"/>
      <c r="GEE37" s="251"/>
      <c r="GEF37" s="251"/>
      <c r="GEG37" s="251"/>
      <c r="GEH37" s="251"/>
      <c r="GEI37" s="250"/>
      <c r="GEJ37" s="251"/>
      <c r="GEK37" s="251"/>
      <c r="GEL37" s="251"/>
      <c r="GEM37" s="251"/>
      <c r="GEN37" s="250"/>
      <c r="GEO37" s="251"/>
      <c r="GEP37" s="251"/>
      <c r="GEQ37" s="251"/>
      <c r="GER37" s="251"/>
      <c r="GES37" s="250"/>
      <c r="GET37" s="251"/>
      <c r="GEU37" s="251"/>
      <c r="GEV37" s="251"/>
      <c r="GEW37" s="251"/>
      <c r="GEX37" s="250"/>
      <c r="GEY37" s="251"/>
      <c r="GEZ37" s="251"/>
      <c r="GFA37" s="251"/>
      <c r="GFB37" s="251"/>
      <c r="GFC37" s="250"/>
      <c r="GFD37" s="251"/>
      <c r="GFE37" s="251"/>
      <c r="GFF37" s="251"/>
      <c r="GFG37" s="251"/>
      <c r="GFH37" s="250"/>
      <c r="GFI37" s="251"/>
      <c r="GFJ37" s="251"/>
      <c r="GFK37" s="251"/>
      <c r="GFL37" s="251"/>
      <c r="GFM37" s="250"/>
      <c r="GFN37" s="251"/>
      <c r="GFO37" s="251"/>
      <c r="GFP37" s="251"/>
      <c r="GFQ37" s="251"/>
      <c r="GFR37" s="250"/>
      <c r="GFS37" s="251"/>
      <c r="GFT37" s="251"/>
      <c r="GFU37" s="251"/>
      <c r="GFV37" s="251"/>
      <c r="GFW37" s="250"/>
      <c r="GFX37" s="251"/>
      <c r="GFY37" s="251"/>
      <c r="GFZ37" s="251"/>
      <c r="GGA37" s="251"/>
      <c r="GGB37" s="250"/>
      <c r="GGC37" s="251"/>
      <c r="GGD37" s="251"/>
      <c r="GGE37" s="251"/>
      <c r="GGF37" s="251"/>
      <c r="GGG37" s="250"/>
      <c r="GGH37" s="251"/>
      <c r="GGI37" s="251"/>
      <c r="GGJ37" s="251"/>
      <c r="GGK37" s="251"/>
      <c r="GGL37" s="250"/>
      <c r="GGM37" s="251"/>
      <c r="GGN37" s="251"/>
      <c r="GGO37" s="251"/>
      <c r="GGP37" s="251"/>
      <c r="GGQ37" s="250"/>
      <c r="GGR37" s="251"/>
      <c r="GGS37" s="251"/>
      <c r="GGT37" s="251"/>
      <c r="GGU37" s="251"/>
      <c r="GGV37" s="250"/>
      <c r="GGW37" s="251"/>
      <c r="GGX37" s="251"/>
      <c r="GGY37" s="251"/>
      <c r="GGZ37" s="251"/>
      <c r="GHA37" s="250"/>
      <c r="GHB37" s="251"/>
      <c r="GHC37" s="251"/>
      <c r="GHD37" s="251"/>
      <c r="GHE37" s="251"/>
      <c r="GHF37" s="250"/>
      <c r="GHG37" s="251"/>
      <c r="GHH37" s="251"/>
      <c r="GHI37" s="251"/>
      <c r="GHJ37" s="251"/>
      <c r="GHK37" s="250"/>
      <c r="GHL37" s="251"/>
      <c r="GHM37" s="251"/>
      <c r="GHN37" s="251"/>
      <c r="GHO37" s="251"/>
      <c r="GHP37" s="250"/>
      <c r="GHQ37" s="251"/>
      <c r="GHR37" s="251"/>
      <c r="GHS37" s="251"/>
      <c r="GHT37" s="251"/>
      <c r="GHU37" s="250"/>
      <c r="GHV37" s="251"/>
      <c r="GHW37" s="251"/>
      <c r="GHX37" s="251"/>
      <c r="GHY37" s="251"/>
      <c r="GHZ37" s="250"/>
      <c r="GIA37" s="251"/>
      <c r="GIB37" s="251"/>
      <c r="GIC37" s="251"/>
      <c r="GID37" s="251"/>
      <c r="GIE37" s="250"/>
      <c r="GIF37" s="251"/>
      <c r="GIG37" s="251"/>
      <c r="GIH37" s="251"/>
      <c r="GII37" s="251"/>
      <c r="GIJ37" s="250"/>
      <c r="GIK37" s="251"/>
      <c r="GIL37" s="251"/>
      <c r="GIM37" s="251"/>
      <c r="GIN37" s="251"/>
      <c r="GIO37" s="250"/>
      <c r="GIP37" s="251"/>
      <c r="GIQ37" s="251"/>
      <c r="GIR37" s="251"/>
      <c r="GIS37" s="251"/>
      <c r="GIT37" s="250"/>
      <c r="GIU37" s="251"/>
      <c r="GIV37" s="251"/>
      <c r="GIW37" s="251"/>
      <c r="GIX37" s="251"/>
      <c r="GIY37" s="250"/>
      <c r="GIZ37" s="251"/>
      <c r="GJA37" s="251"/>
      <c r="GJB37" s="251"/>
      <c r="GJC37" s="251"/>
      <c r="GJD37" s="250"/>
      <c r="GJE37" s="251"/>
      <c r="GJF37" s="251"/>
      <c r="GJG37" s="251"/>
      <c r="GJH37" s="251"/>
      <c r="GJI37" s="250"/>
      <c r="GJJ37" s="251"/>
      <c r="GJK37" s="251"/>
      <c r="GJL37" s="251"/>
      <c r="GJM37" s="251"/>
      <c r="GJN37" s="250"/>
      <c r="GJO37" s="251"/>
      <c r="GJP37" s="251"/>
      <c r="GJQ37" s="251"/>
      <c r="GJR37" s="251"/>
      <c r="GJS37" s="250"/>
      <c r="GJT37" s="251"/>
      <c r="GJU37" s="251"/>
      <c r="GJV37" s="251"/>
      <c r="GJW37" s="251"/>
      <c r="GJX37" s="250"/>
      <c r="GJY37" s="251"/>
      <c r="GJZ37" s="251"/>
      <c r="GKA37" s="251"/>
      <c r="GKB37" s="251"/>
      <c r="GKC37" s="250"/>
      <c r="GKD37" s="251"/>
      <c r="GKE37" s="251"/>
      <c r="GKF37" s="251"/>
      <c r="GKG37" s="251"/>
      <c r="GKH37" s="250"/>
      <c r="GKI37" s="251"/>
      <c r="GKJ37" s="251"/>
      <c r="GKK37" s="251"/>
      <c r="GKL37" s="251"/>
      <c r="GKM37" s="250"/>
      <c r="GKN37" s="251"/>
      <c r="GKO37" s="251"/>
      <c r="GKP37" s="251"/>
      <c r="GKQ37" s="251"/>
      <c r="GKR37" s="250"/>
      <c r="GKS37" s="251"/>
      <c r="GKT37" s="251"/>
      <c r="GKU37" s="251"/>
      <c r="GKV37" s="251"/>
      <c r="GKW37" s="250"/>
      <c r="GKX37" s="251"/>
      <c r="GKY37" s="251"/>
      <c r="GKZ37" s="251"/>
      <c r="GLA37" s="251"/>
      <c r="GLB37" s="250"/>
      <c r="GLC37" s="251"/>
      <c r="GLD37" s="251"/>
      <c r="GLE37" s="251"/>
      <c r="GLF37" s="251"/>
      <c r="GLG37" s="250"/>
      <c r="GLH37" s="251"/>
      <c r="GLI37" s="251"/>
      <c r="GLJ37" s="251"/>
      <c r="GLK37" s="251"/>
      <c r="GLL37" s="250"/>
      <c r="GLM37" s="251"/>
      <c r="GLN37" s="251"/>
      <c r="GLO37" s="251"/>
      <c r="GLP37" s="251"/>
      <c r="GLQ37" s="250"/>
      <c r="GLR37" s="251"/>
      <c r="GLS37" s="251"/>
      <c r="GLT37" s="251"/>
      <c r="GLU37" s="251"/>
      <c r="GLV37" s="250"/>
      <c r="GLW37" s="251"/>
      <c r="GLX37" s="251"/>
      <c r="GLY37" s="251"/>
      <c r="GLZ37" s="251"/>
      <c r="GMA37" s="250"/>
      <c r="GMB37" s="251"/>
      <c r="GMC37" s="251"/>
      <c r="GMD37" s="251"/>
      <c r="GME37" s="251"/>
      <c r="GMF37" s="250"/>
      <c r="GMG37" s="251"/>
      <c r="GMH37" s="251"/>
      <c r="GMI37" s="251"/>
      <c r="GMJ37" s="251"/>
      <c r="GMK37" s="250"/>
      <c r="GML37" s="251"/>
      <c r="GMM37" s="251"/>
      <c r="GMN37" s="251"/>
      <c r="GMO37" s="251"/>
      <c r="GMP37" s="250"/>
      <c r="GMQ37" s="251"/>
      <c r="GMR37" s="251"/>
      <c r="GMS37" s="251"/>
      <c r="GMT37" s="251"/>
      <c r="GMU37" s="250"/>
      <c r="GMV37" s="251"/>
      <c r="GMW37" s="251"/>
      <c r="GMX37" s="251"/>
      <c r="GMY37" s="251"/>
      <c r="GMZ37" s="250"/>
      <c r="GNA37" s="251"/>
      <c r="GNB37" s="251"/>
      <c r="GNC37" s="251"/>
      <c r="GND37" s="251"/>
      <c r="GNE37" s="250"/>
      <c r="GNF37" s="251"/>
      <c r="GNG37" s="251"/>
      <c r="GNH37" s="251"/>
      <c r="GNI37" s="251"/>
      <c r="GNJ37" s="250"/>
      <c r="GNK37" s="251"/>
      <c r="GNL37" s="251"/>
      <c r="GNM37" s="251"/>
      <c r="GNN37" s="251"/>
      <c r="GNO37" s="250"/>
      <c r="GNP37" s="251"/>
      <c r="GNQ37" s="251"/>
      <c r="GNR37" s="251"/>
      <c r="GNS37" s="251"/>
      <c r="GNT37" s="250"/>
      <c r="GNU37" s="251"/>
      <c r="GNV37" s="251"/>
      <c r="GNW37" s="251"/>
      <c r="GNX37" s="251"/>
      <c r="GNY37" s="250"/>
      <c r="GNZ37" s="251"/>
      <c r="GOA37" s="251"/>
      <c r="GOB37" s="251"/>
      <c r="GOC37" s="251"/>
      <c r="GOD37" s="250"/>
      <c r="GOE37" s="251"/>
      <c r="GOF37" s="251"/>
      <c r="GOG37" s="251"/>
      <c r="GOH37" s="251"/>
      <c r="GOI37" s="250"/>
      <c r="GOJ37" s="251"/>
      <c r="GOK37" s="251"/>
      <c r="GOL37" s="251"/>
      <c r="GOM37" s="251"/>
      <c r="GON37" s="250"/>
      <c r="GOO37" s="251"/>
      <c r="GOP37" s="251"/>
      <c r="GOQ37" s="251"/>
      <c r="GOR37" s="251"/>
      <c r="GOS37" s="250"/>
      <c r="GOT37" s="251"/>
      <c r="GOU37" s="251"/>
      <c r="GOV37" s="251"/>
      <c r="GOW37" s="251"/>
      <c r="GOX37" s="250"/>
      <c r="GOY37" s="251"/>
      <c r="GOZ37" s="251"/>
      <c r="GPA37" s="251"/>
      <c r="GPB37" s="251"/>
      <c r="GPC37" s="250"/>
      <c r="GPD37" s="251"/>
      <c r="GPE37" s="251"/>
      <c r="GPF37" s="251"/>
      <c r="GPG37" s="251"/>
      <c r="GPH37" s="250"/>
      <c r="GPI37" s="251"/>
      <c r="GPJ37" s="251"/>
      <c r="GPK37" s="251"/>
      <c r="GPL37" s="251"/>
      <c r="GPM37" s="250"/>
      <c r="GPN37" s="251"/>
      <c r="GPO37" s="251"/>
      <c r="GPP37" s="251"/>
      <c r="GPQ37" s="251"/>
      <c r="GPR37" s="250"/>
      <c r="GPS37" s="251"/>
      <c r="GPT37" s="251"/>
      <c r="GPU37" s="251"/>
      <c r="GPV37" s="251"/>
      <c r="GPW37" s="250"/>
      <c r="GPX37" s="251"/>
      <c r="GPY37" s="251"/>
      <c r="GPZ37" s="251"/>
      <c r="GQA37" s="251"/>
      <c r="GQB37" s="250"/>
      <c r="GQC37" s="251"/>
      <c r="GQD37" s="251"/>
      <c r="GQE37" s="251"/>
      <c r="GQF37" s="251"/>
      <c r="GQG37" s="250"/>
      <c r="GQH37" s="251"/>
      <c r="GQI37" s="251"/>
      <c r="GQJ37" s="251"/>
      <c r="GQK37" s="251"/>
      <c r="GQL37" s="250"/>
      <c r="GQM37" s="251"/>
      <c r="GQN37" s="251"/>
      <c r="GQO37" s="251"/>
      <c r="GQP37" s="251"/>
      <c r="GQQ37" s="250"/>
      <c r="GQR37" s="251"/>
      <c r="GQS37" s="251"/>
      <c r="GQT37" s="251"/>
      <c r="GQU37" s="251"/>
      <c r="GQV37" s="250"/>
      <c r="GQW37" s="251"/>
      <c r="GQX37" s="251"/>
      <c r="GQY37" s="251"/>
      <c r="GQZ37" s="251"/>
      <c r="GRA37" s="250"/>
      <c r="GRB37" s="251"/>
      <c r="GRC37" s="251"/>
      <c r="GRD37" s="251"/>
      <c r="GRE37" s="251"/>
      <c r="GRF37" s="250"/>
      <c r="GRG37" s="251"/>
      <c r="GRH37" s="251"/>
      <c r="GRI37" s="251"/>
      <c r="GRJ37" s="251"/>
      <c r="GRK37" s="250"/>
      <c r="GRL37" s="251"/>
      <c r="GRM37" s="251"/>
      <c r="GRN37" s="251"/>
      <c r="GRO37" s="251"/>
      <c r="GRP37" s="250"/>
      <c r="GRQ37" s="251"/>
      <c r="GRR37" s="251"/>
      <c r="GRS37" s="251"/>
      <c r="GRT37" s="251"/>
      <c r="GRU37" s="250"/>
      <c r="GRV37" s="251"/>
      <c r="GRW37" s="251"/>
      <c r="GRX37" s="251"/>
      <c r="GRY37" s="251"/>
      <c r="GRZ37" s="250"/>
      <c r="GSA37" s="251"/>
      <c r="GSB37" s="251"/>
      <c r="GSC37" s="251"/>
      <c r="GSD37" s="251"/>
      <c r="GSE37" s="250"/>
      <c r="GSF37" s="251"/>
      <c r="GSG37" s="251"/>
      <c r="GSH37" s="251"/>
      <c r="GSI37" s="251"/>
      <c r="GSJ37" s="250"/>
      <c r="GSK37" s="251"/>
      <c r="GSL37" s="251"/>
      <c r="GSM37" s="251"/>
      <c r="GSN37" s="251"/>
      <c r="GSO37" s="250"/>
      <c r="GSP37" s="251"/>
      <c r="GSQ37" s="251"/>
      <c r="GSR37" s="251"/>
      <c r="GSS37" s="251"/>
      <c r="GST37" s="250"/>
      <c r="GSU37" s="251"/>
      <c r="GSV37" s="251"/>
      <c r="GSW37" s="251"/>
      <c r="GSX37" s="251"/>
      <c r="GSY37" s="250"/>
      <c r="GSZ37" s="251"/>
      <c r="GTA37" s="251"/>
      <c r="GTB37" s="251"/>
      <c r="GTC37" s="251"/>
      <c r="GTD37" s="250"/>
      <c r="GTE37" s="251"/>
      <c r="GTF37" s="251"/>
      <c r="GTG37" s="251"/>
      <c r="GTH37" s="251"/>
      <c r="GTI37" s="250"/>
      <c r="GTJ37" s="251"/>
      <c r="GTK37" s="251"/>
      <c r="GTL37" s="251"/>
      <c r="GTM37" s="251"/>
      <c r="GTN37" s="250"/>
      <c r="GTO37" s="251"/>
      <c r="GTP37" s="251"/>
      <c r="GTQ37" s="251"/>
      <c r="GTR37" s="251"/>
      <c r="GTS37" s="250"/>
      <c r="GTT37" s="251"/>
      <c r="GTU37" s="251"/>
      <c r="GTV37" s="251"/>
      <c r="GTW37" s="251"/>
      <c r="GTX37" s="250"/>
      <c r="GTY37" s="251"/>
      <c r="GTZ37" s="251"/>
      <c r="GUA37" s="251"/>
      <c r="GUB37" s="251"/>
      <c r="GUC37" s="250"/>
      <c r="GUD37" s="251"/>
      <c r="GUE37" s="251"/>
      <c r="GUF37" s="251"/>
      <c r="GUG37" s="251"/>
      <c r="GUH37" s="250"/>
      <c r="GUI37" s="251"/>
      <c r="GUJ37" s="251"/>
      <c r="GUK37" s="251"/>
      <c r="GUL37" s="251"/>
      <c r="GUM37" s="250"/>
      <c r="GUN37" s="251"/>
      <c r="GUO37" s="251"/>
      <c r="GUP37" s="251"/>
      <c r="GUQ37" s="251"/>
      <c r="GUR37" s="250"/>
      <c r="GUS37" s="251"/>
      <c r="GUT37" s="251"/>
      <c r="GUU37" s="251"/>
      <c r="GUV37" s="251"/>
      <c r="GUW37" s="250"/>
      <c r="GUX37" s="251"/>
      <c r="GUY37" s="251"/>
      <c r="GUZ37" s="251"/>
      <c r="GVA37" s="251"/>
      <c r="GVB37" s="250"/>
      <c r="GVC37" s="251"/>
      <c r="GVD37" s="251"/>
      <c r="GVE37" s="251"/>
      <c r="GVF37" s="251"/>
      <c r="GVG37" s="250"/>
      <c r="GVH37" s="251"/>
      <c r="GVI37" s="251"/>
      <c r="GVJ37" s="251"/>
      <c r="GVK37" s="251"/>
      <c r="GVL37" s="250"/>
      <c r="GVM37" s="251"/>
      <c r="GVN37" s="251"/>
      <c r="GVO37" s="251"/>
      <c r="GVP37" s="251"/>
      <c r="GVQ37" s="250"/>
      <c r="GVR37" s="251"/>
      <c r="GVS37" s="251"/>
      <c r="GVT37" s="251"/>
      <c r="GVU37" s="251"/>
      <c r="GVV37" s="250"/>
      <c r="GVW37" s="251"/>
      <c r="GVX37" s="251"/>
      <c r="GVY37" s="251"/>
      <c r="GVZ37" s="251"/>
      <c r="GWA37" s="250"/>
      <c r="GWB37" s="251"/>
      <c r="GWC37" s="251"/>
      <c r="GWD37" s="251"/>
      <c r="GWE37" s="251"/>
      <c r="GWF37" s="250"/>
      <c r="GWG37" s="251"/>
      <c r="GWH37" s="251"/>
      <c r="GWI37" s="251"/>
      <c r="GWJ37" s="251"/>
      <c r="GWK37" s="250"/>
      <c r="GWL37" s="251"/>
      <c r="GWM37" s="251"/>
      <c r="GWN37" s="251"/>
      <c r="GWO37" s="251"/>
      <c r="GWP37" s="250"/>
      <c r="GWQ37" s="251"/>
      <c r="GWR37" s="251"/>
      <c r="GWS37" s="251"/>
      <c r="GWT37" s="251"/>
      <c r="GWU37" s="250"/>
      <c r="GWV37" s="251"/>
      <c r="GWW37" s="251"/>
      <c r="GWX37" s="251"/>
      <c r="GWY37" s="251"/>
      <c r="GWZ37" s="250"/>
      <c r="GXA37" s="251"/>
      <c r="GXB37" s="251"/>
      <c r="GXC37" s="251"/>
      <c r="GXD37" s="251"/>
      <c r="GXE37" s="250"/>
      <c r="GXF37" s="251"/>
      <c r="GXG37" s="251"/>
      <c r="GXH37" s="251"/>
      <c r="GXI37" s="251"/>
      <c r="GXJ37" s="250"/>
      <c r="GXK37" s="251"/>
      <c r="GXL37" s="251"/>
      <c r="GXM37" s="251"/>
      <c r="GXN37" s="251"/>
      <c r="GXO37" s="250"/>
      <c r="GXP37" s="251"/>
      <c r="GXQ37" s="251"/>
      <c r="GXR37" s="251"/>
      <c r="GXS37" s="251"/>
      <c r="GXT37" s="250"/>
      <c r="GXU37" s="251"/>
      <c r="GXV37" s="251"/>
      <c r="GXW37" s="251"/>
      <c r="GXX37" s="251"/>
      <c r="GXY37" s="250"/>
      <c r="GXZ37" s="251"/>
      <c r="GYA37" s="251"/>
      <c r="GYB37" s="251"/>
      <c r="GYC37" s="251"/>
      <c r="GYD37" s="250"/>
      <c r="GYE37" s="251"/>
      <c r="GYF37" s="251"/>
      <c r="GYG37" s="251"/>
      <c r="GYH37" s="251"/>
      <c r="GYI37" s="250"/>
      <c r="GYJ37" s="251"/>
      <c r="GYK37" s="251"/>
      <c r="GYL37" s="251"/>
      <c r="GYM37" s="251"/>
      <c r="GYN37" s="250"/>
      <c r="GYO37" s="251"/>
      <c r="GYP37" s="251"/>
      <c r="GYQ37" s="251"/>
      <c r="GYR37" s="251"/>
      <c r="GYS37" s="250"/>
      <c r="GYT37" s="251"/>
      <c r="GYU37" s="251"/>
      <c r="GYV37" s="251"/>
      <c r="GYW37" s="251"/>
      <c r="GYX37" s="250"/>
      <c r="GYY37" s="251"/>
      <c r="GYZ37" s="251"/>
      <c r="GZA37" s="251"/>
      <c r="GZB37" s="251"/>
      <c r="GZC37" s="250"/>
      <c r="GZD37" s="251"/>
      <c r="GZE37" s="251"/>
      <c r="GZF37" s="251"/>
      <c r="GZG37" s="251"/>
      <c r="GZH37" s="250"/>
      <c r="GZI37" s="251"/>
      <c r="GZJ37" s="251"/>
      <c r="GZK37" s="251"/>
      <c r="GZL37" s="251"/>
      <c r="GZM37" s="250"/>
      <c r="GZN37" s="251"/>
      <c r="GZO37" s="251"/>
      <c r="GZP37" s="251"/>
      <c r="GZQ37" s="251"/>
      <c r="GZR37" s="250"/>
      <c r="GZS37" s="251"/>
      <c r="GZT37" s="251"/>
      <c r="GZU37" s="251"/>
      <c r="GZV37" s="251"/>
      <c r="GZW37" s="250"/>
      <c r="GZX37" s="251"/>
      <c r="GZY37" s="251"/>
      <c r="GZZ37" s="251"/>
      <c r="HAA37" s="251"/>
      <c r="HAB37" s="250"/>
      <c r="HAC37" s="251"/>
      <c r="HAD37" s="251"/>
      <c r="HAE37" s="251"/>
      <c r="HAF37" s="251"/>
      <c r="HAG37" s="250"/>
      <c r="HAH37" s="251"/>
      <c r="HAI37" s="251"/>
      <c r="HAJ37" s="251"/>
      <c r="HAK37" s="251"/>
      <c r="HAL37" s="250"/>
      <c r="HAM37" s="251"/>
      <c r="HAN37" s="251"/>
      <c r="HAO37" s="251"/>
      <c r="HAP37" s="251"/>
      <c r="HAQ37" s="250"/>
      <c r="HAR37" s="251"/>
      <c r="HAS37" s="251"/>
      <c r="HAT37" s="251"/>
      <c r="HAU37" s="251"/>
      <c r="HAV37" s="250"/>
      <c r="HAW37" s="251"/>
      <c r="HAX37" s="251"/>
      <c r="HAY37" s="251"/>
      <c r="HAZ37" s="251"/>
      <c r="HBA37" s="250"/>
      <c r="HBB37" s="251"/>
      <c r="HBC37" s="251"/>
      <c r="HBD37" s="251"/>
      <c r="HBE37" s="251"/>
      <c r="HBF37" s="250"/>
      <c r="HBG37" s="251"/>
      <c r="HBH37" s="251"/>
      <c r="HBI37" s="251"/>
      <c r="HBJ37" s="251"/>
      <c r="HBK37" s="250"/>
      <c r="HBL37" s="251"/>
      <c r="HBM37" s="251"/>
      <c r="HBN37" s="251"/>
      <c r="HBO37" s="251"/>
      <c r="HBP37" s="250"/>
      <c r="HBQ37" s="251"/>
      <c r="HBR37" s="251"/>
      <c r="HBS37" s="251"/>
      <c r="HBT37" s="251"/>
      <c r="HBU37" s="250"/>
      <c r="HBV37" s="251"/>
      <c r="HBW37" s="251"/>
      <c r="HBX37" s="251"/>
      <c r="HBY37" s="251"/>
      <c r="HBZ37" s="250"/>
      <c r="HCA37" s="251"/>
      <c r="HCB37" s="251"/>
      <c r="HCC37" s="251"/>
      <c r="HCD37" s="251"/>
      <c r="HCE37" s="250"/>
      <c r="HCF37" s="251"/>
      <c r="HCG37" s="251"/>
      <c r="HCH37" s="251"/>
      <c r="HCI37" s="251"/>
      <c r="HCJ37" s="250"/>
      <c r="HCK37" s="251"/>
      <c r="HCL37" s="251"/>
      <c r="HCM37" s="251"/>
      <c r="HCN37" s="251"/>
      <c r="HCO37" s="250"/>
      <c r="HCP37" s="251"/>
      <c r="HCQ37" s="251"/>
      <c r="HCR37" s="251"/>
      <c r="HCS37" s="251"/>
      <c r="HCT37" s="250"/>
      <c r="HCU37" s="251"/>
      <c r="HCV37" s="251"/>
      <c r="HCW37" s="251"/>
      <c r="HCX37" s="251"/>
      <c r="HCY37" s="250"/>
      <c r="HCZ37" s="251"/>
      <c r="HDA37" s="251"/>
      <c r="HDB37" s="251"/>
      <c r="HDC37" s="251"/>
      <c r="HDD37" s="250"/>
      <c r="HDE37" s="251"/>
      <c r="HDF37" s="251"/>
      <c r="HDG37" s="251"/>
      <c r="HDH37" s="251"/>
      <c r="HDI37" s="250"/>
      <c r="HDJ37" s="251"/>
      <c r="HDK37" s="251"/>
      <c r="HDL37" s="251"/>
      <c r="HDM37" s="251"/>
      <c r="HDN37" s="250"/>
      <c r="HDO37" s="251"/>
      <c r="HDP37" s="251"/>
      <c r="HDQ37" s="251"/>
      <c r="HDR37" s="251"/>
      <c r="HDS37" s="250"/>
      <c r="HDT37" s="251"/>
      <c r="HDU37" s="251"/>
      <c r="HDV37" s="251"/>
      <c r="HDW37" s="251"/>
      <c r="HDX37" s="250"/>
      <c r="HDY37" s="251"/>
      <c r="HDZ37" s="251"/>
      <c r="HEA37" s="251"/>
      <c r="HEB37" s="251"/>
      <c r="HEC37" s="250"/>
      <c r="HED37" s="251"/>
      <c r="HEE37" s="251"/>
      <c r="HEF37" s="251"/>
      <c r="HEG37" s="251"/>
      <c r="HEH37" s="250"/>
      <c r="HEI37" s="251"/>
      <c r="HEJ37" s="251"/>
      <c r="HEK37" s="251"/>
      <c r="HEL37" s="251"/>
      <c r="HEM37" s="250"/>
      <c r="HEN37" s="251"/>
      <c r="HEO37" s="251"/>
      <c r="HEP37" s="251"/>
      <c r="HEQ37" s="251"/>
      <c r="HER37" s="250"/>
      <c r="HES37" s="251"/>
      <c r="HET37" s="251"/>
      <c r="HEU37" s="251"/>
      <c r="HEV37" s="251"/>
      <c r="HEW37" s="250"/>
      <c r="HEX37" s="251"/>
      <c r="HEY37" s="251"/>
      <c r="HEZ37" s="251"/>
      <c r="HFA37" s="251"/>
      <c r="HFB37" s="250"/>
      <c r="HFC37" s="251"/>
      <c r="HFD37" s="251"/>
      <c r="HFE37" s="251"/>
      <c r="HFF37" s="251"/>
      <c r="HFG37" s="250"/>
      <c r="HFH37" s="251"/>
      <c r="HFI37" s="251"/>
      <c r="HFJ37" s="251"/>
      <c r="HFK37" s="251"/>
      <c r="HFL37" s="250"/>
      <c r="HFM37" s="251"/>
      <c r="HFN37" s="251"/>
      <c r="HFO37" s="251"/>
      <c r="HFP37" s="251"/>
      <c r="HFQ37" s="250"/>
      <c r="HFR37" s="251"/>
      <c r="HFS37" s="251"/>
      <c r="HFT37" s="251"/>
      <c r="HFU37" s="251"/>
      <c r="HFV37" s="250"/>
      <c r="HFW37" s="251"/>
      <c r="HFX37" s="251"/>
      <c r="HFY37" s="251"/>
      <c r="HFZ37" s="251"/>
      <c r="HGA37" s="250"/>
      <c r="HGB37" s="251"/>
      <c r="HGC37" s="251"/>
      <c r="HGD37" s="251"/>
      <c r="HGE37" s="251"/>
      <c r="HGF37" s="250"/>
      <c r="HGG37" s="251"/>
      <c r="HGH37" s="251"/>
      <c r="HGI37" s="251"/>
      <c r="HGJ37" s="251"/>
      <c r="HGK37" s="250"/>
      <c r="HGL37" s="251"/>
      <c r="HGM37" s="251"/>
      <c r="HGN37" s="251"/>
      <c r="HGO37" s="251"/>
      <c r="HGP37" s="250"/>
      <c r="HGQ37" s="251"/>
      <c r="HGR37" s="251"/>
      <c r="HGS37" s="251"/>
      <c r="HGT37" s="251"/>
      <c r="HGU37" s="250"/>
      <c r="HGV37" s="251"/>
      <c r="HGW37" s="251"/>
      <c r="HGX37" s="251"/>
      <c r="HGY37" s="251"/>
      <c r="HGZ37" s="250"/>
      <c r="HHA37" s="251"/>
      <c r="HHB37" s="251"/>
      <c r="HHC37" s="251"/>
      <c r="HHD37" s="251"/>
      <c r="HHE37" s="250"/>
      <c r="HHF37" s="251"/>
      <c r="HHG37" s="251"/>
      <c r="HHH37" s="251"/>
      <c r="HHI37" s="251"/>
      <c r="HHJ37" s="250"/>
      <c r="HHK37" s="251"/>
      <c r="HHL37" s="251"/>
      <c r="HHM37" s="251"/>
      <c r="HHN37" s="251"/>
      <c r="HHO37" s="250"/>
      <c r="HHP37" s="251"/>
      <c r="HHQ37" s="251"/>
      <c r="HHR37" s="251"/>
      <c r="HHS37" s="251"/>
      <c r="HHT37" s="250"/>
      <c r="HHU37" s="251"/>
      <c r="HHV37" s="251"/>
      <c r="HHW37" s="251"/>
      <c r="HHX37" s="251"/>
      <c r="HHY37" s="250"/>
      <c r="HHZ37" s="251"/>
      <c r="HIA37" s="251"/>
      <c r="HIB37" s="251"/>
      <c r="HIC37" s="251"/>
      <c r="HID37" s="250"/>
      <c r="HIE37" s="251"/>
      <c r="HIF37" s="251"/>
      <c r="HIG37" s="251"/>
      <c r="HIH37" s="251"/>
      <c r="HII37" s="250"/>
      <c r="HIJ37" s="251"/>
      <c r="HIK37" s="251"/>
      <c r="HIL37" s="251"/>
      <c r="HIM37" s="251"/>
      <c r="HIN37" s="250"/>
      <c r="HIO37" s="251"/>
      <c r="HIP37" s="251"/>
      <c r="HIQ37" s="251"/>
      <c r="HIR37" s="251"/>
      <c r="HIS37" s="250"/>
      <c r="HIT37" s="251"/>
      <c r="HIU37" s="251"/>
      <c r="HIV37" s="251"/>
      <c r="HIW37" s="251"/>
      <c r="HIX37" s="250"/>
      <c r="HIY37" s="251"/>
      <c r="HIZ37" s="251"/>
      <c r="HJA37" s="251"/>
      <c r="HJB37" s="251"/>
      <c r="HJC37" s="250"/>
      <c r="HJD37" s="251"/>
      <c r="HJE37" s="251"/>
      <c r="HJF37" s="251"/>
      <c r="HJG37" s="251"/>
      <c r="HJH37" s="250"/>
      <c r="HJI37" s="251"/>
      <c r="HJJ37" s="251"/>
      <c r="HJK37" s="251"/>
      <c r="HJL37" s="251"/>
      <c r="HJM37" s="250"/>
      <c r="HJN37" s="251"/>
      <c r="HJO37" s="251"/>
      <c r="HJP37" s="251"/>
      <c r="HJQ37" s="251"/>
      <c r="HJR37" s="250"/>
      <c r="HJS37" s="251"/>
      <c r="HJT37" s="251"/>
      <c r="HJU37" s="251"/>
      <c r="HJV37" s="251"/>
      <c r="HJW37" s="250"/>
      <c r="HJX37" s="251"/>
      <c r="HJY37" s="251"/>
      <c r="HJZ37" s="251"/>
      <c r="HKA37" s="251"/>
      <c r="HKB37" s="250"/>
      <c r="HKC37" s="251"/>
      <c r="HKD37" s="251"/>
      <c r="HKE37" s="251"/>
      <c r="HKF37" s="251"/>
      <c r="HKG37" s="250"/>
      <c r="HKH37" s="251"/>
      <c r="HKI37" s="251"/>
      <c r="HKJ37" s="251"/>
      <c r="HKK37" s="251"/>
      <c r="HKL37" s="250"/>
      <c r="HKM37" s="251"/>
      <c r="HKN37" s="251"/>
      <c r="HKO37" s="251"/>
      <c r="HKP37" s="251"/>
      <c r="HKQ37" s="250"/>
      <c r="HKR37" s="251"/>
      <c r="HKS37" s="251"/>
      <c r="HKT37" s="251"/>
      <c r="HKU37" s="251"/>
      <c r="HKV37" s="250"/>
      <c r="HKW37" s="251"/>
      <c r="HKX37" s="251"/>
      <c r="HKY37" s="251"/>
      <c r="HKZ37" s="251"/>
      <c r="HLA37" s="250"/>
      <c r="HLB37" s="251"/>
      <c r="HLC37" s="251"/>
      <c r="HLD37" s="251"/>
      <c r="HLE37" s="251"/>
      <c r="HLF37" s="250"/>
      <c r="HLG37" s="251"/>
      <c r="HLH37" s="251"/>
      <c r="HLI37" s="251"/>
      <c r="HLJ37" s="251"/>
      <c r="HLK37" s="250"/>
      <c r="HLL37" s="251"/>
      <c r="HLM37" s="251"/>
      <c r="HLN37" s="251"/>
      <c r="HLO37" s="251"/>
      <c r="HLP37" s="250"/>
      <c r="HLQ37" s="251"/>
      <c r="HLR37" s="251"/>
      <c r="HLS37" s="251"/>
      <c r="HLT37" s="251"/>
      <c r="HLU37" s="250"/>
      <c r="HLV37" s="251"/>
      <c r="HLW37" s="251"/>
      <c r="HLX37" s="251"/>
      <c r="HLY37" s="251"/>
      <c r="HLZ37" s="250"/>
      <c r="HMA37" s="251"/>
      <c r="HMB37" s="251"/>
      <c r="HMC37" s="251"/>
      <c r="HMD37" s="251"/>
      <c r="HME37" s="250"/>
      <c r="HMF37" s="251"/>
      <c r="HMG37" s="251"/>
      <c r="HMH37" s="251"/>
      <c r="HMI37" s="251"/>
      <c r="HMJ37" s="250"/>
      <c r="HMK37" s="251"/>
      <c r="HML37" s="251"/>
      <c r="HMM37" s="251"/>
      <c r="HMN37" s="251"/>
      <c r="HMO37" s="250"/>
      <c r="HMP37" s="251"/>
      <c r="HMQ37" s="251"/>
      <c r="HMR37" s="251"/>
      <c r="HMS37" s="251"/>
      <c r="HMT37" s="250"/>
      <c r="HMU37" s="251"/>
      <c r="HMV37" s="251"/>
      <c r="HMW37" s="251"/>
      <c r="HMX37" s="251"/>
      <c r="HMY37" s="250"/>
      <c r="HMZ37" s="251"/>
      <c r="HNA37" s="251"/>
      <c r="HNB37" s="251"/>
      <c r="HNC37" s="251"/>
      <c r="HND37" s="250"/>
      <c r="HNE37" s="251"/>
      <c r="HNF37" s="251"/>
      <c r="HNG37" s="251"/>
      <c r="HNH37" s="251"/>
      <c r="HNI37" s="250"/>
      <c r="HNJ37" s="251"/>
      <c r="HNK37" s="251"/>
      <c r="HNL37" s="251"/>
      <c r="HNM37" s="251"/>
      <c r="HNN37" s="250"/>
      <c r="HNO37" s="251"/>
      <c r="HNP37" s="251"/>
      <c r="HNQ37" s="251"/>
      <c r="HNR37" s="251"/>
      <c r="HNS37" s="250"/>
      <c r="HNT37" s="251"/>
      <c r="HNU37" s="251"/>
      <c r="HNV37" s="251"/>
      <c r="HNW37" s="251"/>
      <c r="HNX37" s="250"/>
      <c r="HNY37" s="251"/>
      <c r="HNZ37" s="251"/>
      <c r="HOA37" s="251"/>
      <c r="HOB37" s="251"/>
      <c r="HOC37" s="250"/>
      <c r="HOD37" s="251"/>
      <c r="HOE37" s="251"/>
      <c r="HOF37" s="251"/>
      <c r="HOG37" s="251"/>
      <c r="HOH37" s="250"/>
      <c r="HOI37" s="251"/>
      <c r="HOJ37" s="251"/>
      <c r="HOK37" s="251"/>
      <c r="HOL37" s="251"/>
      <c r="HOM37" s="250"/>
      <c r="HON37" s="251"/>
      <c r="HOO37" s="251"/>
      <c r="HOP37" s="251"/>
      <c r="HOQ37" s="251"/>
      <c r="HOR37" s="250"/>
      <c r="HOS37" s="251"/>
      <c r="HOT37" s="251"/>
      <c r="HOU37" s="251"/>
      <c r="HOV37" s="251"/>
      <c r="HOW37" s="250"/>
      <c r="HOX37" s="251"/>
      <c r="HOY37" s="251"/>
      <c r="HOZ37" s="251"/>
      <c r="HPA37" s="251"/>
      <c r="HPB37" s="250"/>
      <c r="HPC37" s="251"/>
      <c r="HPD37" s="251"/>
      <c r="HPE37" s="251"/>
      <c r="HPF37" s="251"/>
      <c r="HPG37" s="250"/>
      <c r="HPH37" s="251"/>
      <c r="HPI37" s="251"/>
      <c r="HPJ37" s="251"/>
      <c r="HPK37" s="251"/>
      <c r="HPL37" s="250"/>
      <c r="HPM37" s="251"/>
      <c r="HPN37" s="251"/>
      <c r="HPO37" s="251"/>
      <c r="HPP37" s="251"/>
      <c r="HPQ37" s="250"/>
      <c r="HPR37" s="251"/>
      <c r="HPS37" s="251"/>
      <c r="HPT37" s="251"/>
      <c r="HPU37" s="251"/>
      <c r="HPV37" s="250"/>
      <c r="HPW37" s="251"/>
      <c r="HPX37" s="251"/>
      <c r="HPY37" s="251"/>
      <c r="HPZ37" s="251"/>
      <c r="HQA37" s="250"/>
      <c r="HQB37" s="251"/>
      <c r="HQC37" s="251"/>
      <c r="HQD37" s="251"/>
      <c r="HQE37" s="251"/>
      <c r="HQF37" s="250"/>
      <c r="HQG37" s="251"/>
      <c r="HQH37" s="251"/>
      <c r="HQI37" s="251"/>
      <c r="HQJ37" s="251"/>
      <c r="HQK37" s="250"/>
      <c r="HQL37" s="251"/>
      <c r="HQM37" s="251"/>
      <c r="HQN37" s="251"/>
      <c r="HQO37" s="251"/>
      <c r="HQP37" s="250"/>
      <c r="HQQ37" s="251"/>
      <c r="HQR37" s="251"/>
      <c r="HQS37" s="251"/>
      <c r="HQT37" s="251"/>
      <c r="HQU37" s="250"/>
      <c r="HQV37" s="251"/>
      <c r="HQW37" s="251"/>
      <c r="HQX37" s="251"/>
      <c r="HQY37" s="251"/>
      <c r="HQZ37" s="250"/>
      <c r="HRA37" s="251"/>
      <c r="HRB37" s="251"/>
      <c r="HRC37" s="251"/>
      <c r="HRD37" s="251"/>
      <c r="HRE37" s="250"/>
      <c r="HRF37" s="251"/>
      <c r="HRG37" s="251"/>
      <c r="HRH37" s="251"/>
      <c r="HRI37" s="251"/>
      <c r="HRJ37" s="250"/>
      <c r="HRK37" s="251"/>
      <c r="HRL37" s="251"/>
      <c r="HRM37" s="251"/>
      <c r="HRN37" s="251"/>
      <c r="HRO37" s="250"/>
      <c r="HRP37" s="251"/>
      <c r="HRQ37" s="251"/>
      <c r="HRR37" s="251"/>
      <c r="HRS37" s="251"/>
      <c r="HRT37" s="250"/>
      <c r="HRU37" s="251"/>
      <c r="HRV37" s="251"/>
      <c r="HRW37" s="251"/>
      <c r="HRX37" s="251"/>
      <c r="HRY37" s="250"/>
      <c r="HRZ37" s="251"/>
      <c r="HSA37" s="251"/>
      <c r="HSB37" s="251"/>
      <c r="HSC37" s="251"/>
      <c r="HSD37" s="250"/>
      <c r="HSE37" s="251"/>
      <c r="HSF37" s="251"/>
      <c r="HSG37" s="251"/>
      <c r="HSH37" s="251"/>
      <c r="HSI37" s="250"/>
      <c r="HSJ37" s="251"/>
      <c r="HSK37" s="251"/>
      <c r="HSL37" s="251"/>
      <c r="HSM37" s="251"/>
      <c r="HSN37" s="250"/>
      <c r="HSO37" s="251"/>
      <c r="HSP37" s="251"/>
      <c r="HSQ37" s="251"/>
      <c r="HSR37" s="251"/>
      <c r="HSS37" s="250"/>
      <c r="HST37" s="251"/>
      <c r="HSU37" s="251"/>
      <c r="HSV37" s="251"/>
      <c r="HSW37" s="251"/>
      <c r="HSX37" s="250"/>
      <c r="HSY37" s="251"/>
      <c r="HSZ37" s="251"/>
      <c r="HTA37" s="251"/>
      <c r="HTB37" s="251"/>
      <c r="HTC37" s="250"/>
      <c r="HTD37" s="251"/>
      <c r="HTE37" s="251"/>
      <c r="HTF37" s="251"/>
      <c r="HTG37" s="251"/>
      <c r="HTH37" s="250"/>
      <c r="HTI37" s="251"/>
      <c r="HTJ37" s="251"/>
      <c r="HTK37" s="251"/>
      <c r="HTL37" s="251"/>
      <c r="HTM37" s="250"/>
      <c r="HTN37" s="251"/>
      <c r="HTO37" s="251"/>
      <c r="HTP37" s="251"/>
      <c r="HTQ37" s="251"/>
      <c r="HTR37" s="250"/>
      <c r="HTS37" s="251"/>
      <c r="HTT37" s="251"/>
      <c r="HTU37" s="251"/>
      <c r="HTV37" s="251"/>
      <c r="HTW37" s="250"/>
      <c r="HTX37" s="251"/>
      <c r="HTY37" s="251"/>
      <c r="HTZ37" s="251"/>
      <c r="HUA37" s="251"/>
      <c r="HUB37" s="250"/>
      <c r="HUC37" s="251"/>
      <c r="HUD37" s="251"/>
      <c r="HUE37" s="251"/>
      <c r="HUF37" s="251"/>
      <c r="HUG37" s="250"/>
      <c r="HUH37" s="251"/>
      <c r="HUI37" s="251"/>
      <c r="HUJ37" s="251"/>
      <c r="HUK37" s="251"/>
      <c r="HUL37" s="250"/>
      <c r="HUM37" s="251"/>
      <c r="HUN37" s="251"/>
      <c r="HUO37" s="251"/>
      <c r="HUP37" s="251"/>
      <c r="HUQ37" s="250"/>
      <c r="HUR37" s="251"/>
      <c r="HUS37" s="251"/>
      <c r="HUT37" s="251"/>
      <c r="HUU37" s="251"/>
      <c r="HUV37" s="250"/>
      <c r="HUW37" s="251"/>
      <c r="HUX37" s="251"/>
      <c r="HUY37" s="251"/>
      <c r="HUZ37" s="251"/>
      <c r="HVA37" s="250"/>
      <c r="HVB37" s="251"/>
      <c r="HVC37" s="251"/>
      <c r="HVD37" s="251"/>
      <c r="HVE37" s="251"/>
      <c r="HVF37" s="250"/>
      <c r="HVG37" s="251"/>
      <c r="HVH37" s="251"/>
      <c r="HVI37" s="251"/>
      <c r="HVJ37" s="251"/>
      <c r="HVK37" s="250"/>
      <c r="HVL37" s="251"/>
      <c r="HVM37" s="251"/>
      <c r="HVN37" s="251"/>
      <c r="HVO37" s="251"/>
      <c r="HVP37" s="250"/>
      <c r="HVQ37" s="251"/>
      <c r="HVR37" s="251"/>
      <c r="HVS37" s="251"/>
      <c r="HVT37" s="251"/>
      <c r="HVU37" s="250"/>
      <c r="HVV37" s="251"/>
      <c r="HVW37" s="251"/>
      <c r="HVX37" s="251"/>
      <c r="HVY37" s="251"/>
      <c r="HVZ37" s="250"/>
      <c r="HWA37" s="251"/>
      <c r="HWB37" s="251"/>
      <c r="HWC37" s="251"/>
      <c r="HWD37" s="251"/>
      <c r="HWE37" s="250"/>
      <c r="HWF37" s="251"/>
      <c r="HWG37" s="251"/>
      <c r="HWH37" s="251"/>
      <c r="HWI37" s="251"/>
      <c r="HWJ37" s="250"/>
      <c r="HWK37" s="251"/>
      <c r="HWL37" s="251"/>
      <c r="HWM37" s="251"/>
      <c r="HWN37" s="251"/>
      <c r="HWO37" s="250"/>
      <c r="HWP37" s="251"/>
      <c r="HWQ37" s="251"/>
      <c r="HWR37" s="251"/>
      <c r="HWS37" s="251"/>
      <c r="HWT37" s="250"/>
      <c r="HWU37" s="251"/>
      <c r="HWV37" s="251"/>
      <c r="HWW37" s="251"/>
      <c r="HWX37" s="251"/>
      <c r="HWY37" s="250"/>
      <c r="HWZ37" s="251"/>
      <c r="HXA37" s="251"/>
      <c r="HXB37" s="251"/>
      <c r="HXC37" s="251"/>
      <c r="HXD37" s="250"/>
      <c r="HXE37" s="251"/>
      <c r="HXF37" s="251"/>
      <c r="HXG37" s="251"/>
      <c r="HXH37" s="251"/>
      <c r="HXI37" s="250"/>
      <c r="HXJ37" s="251"/>
      <c r="HXK37" s="251"/>
      <c r="HXL37" s="251"/>
      <c r="HXM37" s="251"/>
      <c r="HXN37" s="250"/>
      <c r="HXO37" s="251"/>
      <c r="HXP37" s="251"/>
      <c r="HXQ37" s="251"/>
      <c r="HXR37" s="251"/>
      <c r="HXS37" s="250"/>
      <c r="HXT37" s="251"/>
      <c r="HXU37" s="251"/>
      <c r="HXV37" s="251"/>
      <c r="HXW37" s="251"/>
      <c r="HXX37" s="250"/>
      <c r="HXY37" s="251"/>
      <c r="HXZ37" s="251"/>
      <c r="HYA37" s="251"/>
      <c r="HYB37" s="251"/>
      <c r="HYC37" s="250"/>
      <c r="HYD37" s="251"/>
      <c r="HYE37" s="251"/>
      <c r="HYF37" s="251"/>
      <c r="HYG37" s="251"/>
      <c r="HYH37" s="250"/>
      <c r="HYI37" s="251"/>
      <c r="HYJ37" s="251"/>
      <c r="HYK37" s="251"/>
      <c r="HYL37" s="251"/>
      <c r="HYM37" s="250"/>
      <c r="HYN37" s="251"/>
      <c r="HYO37" s="251"/>
      <c r="HYP37" s="251"/>
      <c r="HYQ37" s="251"/>
      <c r="HYR37" s="250"/>
      <c r="HYS37" s="251"/>
      <c r="HYT37" s="251"/>
      <c r="HYU37" s="251"/>
      <c r="HYV37" s="251"/>
      <c r="HYW37" s="250"/>
      <c r="HYX37" s="251"/>
      <c r="HYY37" s="251"/>
      <c r="HYZ37" s="251"/>
      <c r="HZA37" s="251"/>
      <c r="HZB37" s="250"/>
      <c r="HZC37" s="251"/>
      <c r="HZD37" s="251"/>
      <c r="HZE37" s="251"/>
      <c r="HZF37" s="251"/>
      <c r="HZG37" s="250"/>
      <c r="HZH37" s="251"/>
      <c r="HZI37" s="251"/>
      <c r="HZJ37" s="251"/>
      <c r="HZK37" s="251"/>
      <c r="HZL37" s="250"/>
      <c r="HZM37" s="251"/>
      <c r="HZN37" s="251"/>
      <c r="HZO37" s="251"/>
      <c r="HZP37" s="251"/>
      <c r="HZQ37" s="250"/>
      <c r="HZR37" s="251"/>
      <c r="HZS37" s="251"/>
      <c r="HZT37" s="251"/>
      <c r="HZU37" s="251"/>
      <c r="HZV37" s="250"/>
      <c r="HZW37" s="251"/>
      <c r="HZX37" s="251"/>
      <c r="HZY37" s="251"/>
      <c r="HZZ37" s="251"/>
      <c r="IAA37" s="250"/>
      <c r="IAB37" s="251"/>
      <c r="IAC37" s="251"/>
      <c r="IAD37" s="251"/>
      <c r="IAE37" s="251"/>
      <c r="IAF37" s="250"/>
      <c r="IAG37" s="251"/>
      <c r="IAH37" s="251"/>
      <c r="IAI37" s="251"/>
      <c r="IAJ37" s="251"/>
      <c r="IAK37" s="250"/>
      <c r="IAL37" s="251"/>
      <c r="IAM37" s="251"/>
      <c r="IAN37" s="251"/>
      <c r="IAO37" s="251"/>
      <c r="IAP37" s="250"/>
      <c r="IAQ37" s="251"/>
      <c r="IAR37" s="251"/>
      <c r="IAS37" s="251"/>
      <c r="IAT37" s="251"/>
      <c r="IAU37" s="250"/>
      <c r="IAV37" s="251"/>
      <c r="IAW37" s="251"/>
      <c r="IAX37" s="251"/>
      <c r="IAY37" s="251"/>
      <c r="IAZ37" s="250"/>
      <c r="IBA37" s="251"/>
      <c r="IBB37" s="251"/>
      <c r="IBC37" s="251"/>
      <c r="IBD37" s="251"/>
      <c r="IBE37" s="250"/>
      <c r="IBF37" s="251"/>
      <c r="IBG37" s="251"/>
      <c r="IBH37" s="251"/>
      <c r="IBI37" s="251"/>
      <c r="IBJ37" s="250"/>
      <c r="IBK37" s="251"/>
      <c r="IBL37" s="251"/>
      <c r="IBM37" s="251"/>
      <c r="IBN37" s="251"/>
      <c r="IBO37" s="250"/>
      <c r="IBP37" s="251"/>
      <c r="IBQ37" s="251"/>
      <c r="IBR37" s="251"/>
      <c r="IBS37" s="251"/>
      <c r="IBT37" s="250"/>
      <c r="IBU37" s="251"/>
      <c r="IBV37" s="251"/>
      <c r="IBW37" s="251"/>
      <c r="IBX37" s="251"/>
      <c r="IBY37" s="250"/>
      <c r="IBZ37" s="251"/>
      <c r="ICA37" s="251"/>
      <c r="ICB37" s="251"/>
      <c r="ICC37" s="251"/>
      <c r="ICD37" s="250"/>
      <c r="ICE37" s="251"/>
      <c r="ICF37" s="251"/>
      <c r="ICG37" s="251"/>
      <c r="ICH37" s="251"/>
      <c r="ICI37" s="250"/>
      <c r="ICJ37" s="251"/>
      <c r="ICK37" s="251"/>
      <c r="ICL37" s="251"/>
      <c r="ICM37" s="251"/>
      <c r="ICN37" s="250"/>
      <c r="ICO37" s="251"/>
      <c r="ICP37" s="251"/>
      <c r="ICQ37" s="251"/>
      <c r="ICR37" s="251"/>
      <c r="ICS37" s="250"/>
      <c r="ICT37" s="251"/>
      <c r="ICU37" s="251"/>
      <c r="ICV37" s="251"/>
      <c r="ICW37" s="251"/>
      <c r="ICX37" s="250"/>
      <c r="ICY37" s="251"/>
      <c r="ICZ37" s="251"/>
      <c r="IDA37" s="251"/>
      <c r="IDB37" s="251"/>
      <c r="IDC37" s="250"/>
      <c r="IDD37" s="251"/>
      <c r="IDE37" s="251"/>
      <c r="IDF37" s="251"/>
      <c r="IDG37" s="251"/>
      <c r="IDH37" s="250"/>
      <c r="IDI37" s="251"/>
      <c r="IDJ37" s="251"/>
      <c r="IDK37" s="251"/>
      <c r="IDL37" s="251"/>
      <c r="IDM37" s="250"/>
      <c r="IDN37" s="251"/>
      <c r="IDO37" s="251"/>
      <c r="IDP37" s="251"/>
      <c r="IDQ37" s="251"/>
      <c r="IDR37" s="250"/>
      <c r="IDS37" s="251"/>
      <c r="IDT37" s="251"/>
      <c r="IDU37" s="251"/>
      <c r="IDV37" s="251"/>
      <c r="IDW37" s="250"/>
      <c r="IDX37" s="251"/>
      <c r="IDY37" s="251"/>
      <c r="IDZ37" s="251"/>
      <c r="IEA37" s="251"/>
      <c r="IEB37" s="250"/>
      <c r="IEC37" s="251"/>
      <c r="IED37" s="251"/>
      <c r="IEE37" s="251"/>
      <c r="IEF37" s="251"/>
      <c r="IEG37" s="250"/>
      <c r="IEH37" s="251"/>
      <c r="IEI37" s="251"/>
      <c r="IEJ37" s="251"/>
      <c r="IEK37" s="251"/>
      <c r="IEL37" s="250"/>
      <c r="IEM37" s="251"/>
      <c r="IEN37" s="251"/>
      <c r="IEO37" s="251"/>
      <c r="IEP37" s="251"/>
      <c r="IEQ37" s="250"/>
      <c r="IER37" s="251"/>
      <c r="IES37" s="251"/>
      <c r="IET37" s="251"/>
      <c r="IEU37" s="251"/>
      <c r="IEV37" s="250"/>
      <c r="IEW37" s="251"/>
      <c r="IEX37" s="251"/>
      <c r="IEY37" s="251"/>
      <c r="IEZ37" s="251"/>
      <c r="IFA37" s="250"/>
      <c r="IFB37" s="251"/>
      <c r="IFC37" s="251"/>
      <c r="IFD37" s="251"/>
      <c r="IFE37" s="251"/>
      <c r="IFF37" s="250"/>
      <c r="IFG37" s="251"/>
      <c r="IFH37" s="251"/>
      <c r="IFI37" s="251"/>
      <c r="IFJ37" s="251"/>
      <c r="IFK37" s="250"/>
      <c r="IFL37" s="251"/>
      <c r="IFM37" s="251"/>
      <c r="IFN37" s="251"/>
      <c r="IFO37" s="251"/>
      <c r="IFP37" s="250"/>
      <c r="IFQ37" s="251"/>
      <c r="IFR37" s="251"/>
      <c r="IFS37" s="251"/>
      <c r="IFT37" s="251"/>
      <c r="IFU37" s="250"/>
      <c r="IFV37" s="251"/>
      <c r="IFW37" s="251"/>
      <c r="IFX37" s="251"/>
      <c r="IFY37" s="251"/>
      <c r="IFZ37" s="250"/>
      <c r="IGA37" s="251"/>
      <c r="IGB37" s="251"/>
      <c r="IGC37" s="251"/>
      <c r="IGD37" s="251"/>
      <c r="IGE37" s="250"/>
      <c r="IGF37" s="251"/>
      <c r="IGG37" s="251"/>
      <c r="IGH37" s="251"/>
      <c r="IGI37" s="251"/>
      <c r="IGJ37" s="250"/>
      <c r="IGK37" s="251"/>
      <c r="IGL37" s="251"/>
      <c r="IGM37" s="251"/>
      <c r="IGN37" s="251"/>
      <c r="IGO37" s="250"/>
      <c r="IGP37" s="251"/>
      <c r="IGQ37" s="251"/>
      <c r="IGR37" s="251"/>
      <c r="IGS37" s="251"/>
      <c r="IGT37" s="250"/>
      <c r="IGU37" s="251"/>
      <c r="IGV37" s="251"/>
      <c r="IGW37" s="251"/>
      <c r="IGX37" s="251"/>
      <c r="IGY37" s="250"/>
      <c r="IGZ37" s="251"/>
      <c r="IHA37" s="251"/>
      <c r="IHB37" s="251"/>
      <c r="IHC37" s="251"/>
      <c r="IHD37" s="250"/>
      <c r="IHE37" s="251"/>
      <c r="IHF37" s="251"/>
      <c r="IHG37" s="251"/>
      <c r="IHH37" s="251"/>
      <c r="IHI37" s="250"/>
      <c r="IHJ37" s="251"/>
      <c r="IHK37" s="251"/>
      <c r="IHL37" s="251"/>
      <c r="IHM37" s="251"/>
      <c r="IHN37" s="250"/>
      <c r="IHO37" s="251"/>
      <c r="IHP37" s="251"/>
      <c r="IHQ37" s="251"/>
      <c r="IHR37" s="251"/>
      <c r="IHS37" s="250"/>
      <c r="IHT37" s="251"/>
      <c r="IHU37" s="251"/>
      <c r="IHV37" s="251"/>
      <c r="IHW37" s="251"/>
      <c r="IHX37" s="250"/>
      <c r="IHY37" s="251"/>
      <c r="IHZ37" s="251"/>
      <c r="IIA37" s="251"/>
      <c r="IIB37" s="251"/>
      <c r="IIC37" s="250"/>
      <c r="IID37" s="251"/>
      <c r="IIE37" s="251"/>
      <c r="IIF37" s="251"/>
      <c r="IIG37" s="251"/>
      <c r="IIH37" s="250"/>
      <c r="III37" s="251"/>
      <c r="IIJ37" s="251"/>
      <c r="IIK37" s="251"/>
      <c r="IIL37" s="251"/>
      <c r="IIM37" s="250"/>
      <c r="IIN37" s="251"/>
      <c r="IIO37" s="251"/>
      <c r="IIP37" s="251"/>
      <c r="IIQ37" s="251"/>
      <c r="IIR37" s="250"/>
      <c r="IIS37" s="251"/>
      <c r="IIT37" s="251"/>
      <c r="IIU37" s="251"/>
      <c r="IIV37" s="251"/>
      <c r="IIW37" s="250"/>
      <c r="IIX37" s="251"/>
      <c r="IIY37" s="251"/>
      <c r="IIZ37" s="251"/>
      <c r="IJA37" s="251"/>
      <c r="IJB37" s="250"/>
      <c r="IJC37" s="251"/>
      <c r="IJD37" s="251"/>
      <c r="IJE37" s="251"/>
      <c r="IJF37" s="251"/>
      <c r="IJG37" s="250"/>
      <c r="IJH37" s="251"/>
      <c r="IJI37" s="251"/>
      <c r="IJJ37" s="251"/>
      <c r="IJK37" s="251"/>
      <c r="IJL37" s="250"/>
      <c r="IJM37" s="251"/>
      <c r="IJN37" s="251"/>
      <c r="IJO37" s="251"/>
      <c r="IJP37" s="251"/>
      <c r="IJQ37" s="250"/>
      <c r="IJR37" s="251"/>
      <c r="IJS37" s="251"/>
      <c r="IJT37" s="251"/>
      <c r="IJU37" s="251"/>
      <c r="IJV37" s="250"/>
      <c r="IJW37" s="251"/>
      <c r="IJX37" s="251"/>
      <c r="IJY37" s="251"/>
      <c r="IJZ37" s="251"/>
      <c r="IKA37" s="250"/>
      <c r="IKB37" s="251"/>
      <c r="IKC37" s="251"/>
      <c r="IKD37" s="251"/>
      <c r="IKE37" s="251"/>
      <c r="IKF37" s="250"/>
      <c r="IKG37" s="251"/>
      <c r="IKH37" s="251"/>
      <c r="IKI37" s="251"/>
      <c r="IKJ37" s="251"/>
      <c r="IKK37" s="250"/>
      <c r="IKL37" s="251"/>
      <c r="IKM37" s="251"/>
      <c r="IKN37" s="251"/>
      <c r="IKO37" s="251"/>
      <c r="IKP37" s="250"/>
      <c r="IKQ37" s="251"/>
      <c r="IKR37" s="251"/>
      <c r="IKS37" s="251"/>
      <c r="IKT37" s="251"/>
      <c r="IKU37" s="250"/>
      <c r="IKV37" s="251"/>
      <c r="IKW37" s="251"/>
      <c r="IKX37" s="251"/>
      <c r="IKY37" s="251"/>
      <c r="IKZ37" s="250"/>
      <c r="ILA37" s="251"/>
      <c r="ILB37" s="251"/>
      <c r="ILC37" s="251"/>
      <c r="ILD37" s="251"/>
      <c r="ILE37" s="250"/>
      <c r="ILF37" s="251"/>
      <c r="ILG37" s="251"/>
      <c r="ILH37" s="251"/>
      <c r="ILI37" s="251"/>
      <c r="ILJ37" s="250"/>
      <c r="ILK37" s="251"/>
      <c r="ILL37" s="251"/>
      <c r="ILM37" s="251"/>
      <c r="ILN37" s="251"/>
      <c r="ILO37" s="250"/>
      <c r="ILP37" s="251"/>
      <c r="ILQ37" s="251"/>
      <c r="ILR37" s="251"/>
      <c r="ILS37" s="251"/>
      <c r="ILT37" s="250"/>
      <c r="ILU37" s="251"/>
      <c r="ILV37" s="251"/>
      <c r="ILW37" s="251"/>
      <c r="ILX37" s="251"/>
      <c r="ILY37" s="250"/>
      <c r="ILZ37" s="251"/>
      <c r="IMA37" s="251"/>
      <c r="IMB37" s="251"/>
      <c r="IMC37" s="251"/>
      <c r="IMD37" s="250"/>
      <c r="IME37" s="251"/>
      <c r="IMF37" s="251"/>
      <c r="IMG37" s="251"/>
      <c r="IMH37" s="251"/>
      <c r="IMI37" s="250"/>
      <c r="IMJ37" s="251"/>
      <c r="IMK37" s="251"/>
      <c r="IML37" s="251"/>
      <c r="IMM37" s="251"/>
      <c r="IMN37" s="250"/>
      <c r="IMO37" s="251"/>
      <c r="IMP37" s="251"/>
      <c r="IMQ37" s="251"/>
      <c r="IMR37" s="251"/>
      <c r="IMS37" s="250"/>
      <c r="IMT37" s="251"/>
      <c r="IMU37" s="251"/>
      <c r="IMV37" s="251"/>
      <c r="IMW37" s="251"/>
      <c r="IMX37" s="250"/>
      <c r="IMY37" s="251"/>
      <c r="IMZ37" s="251"/>
      <c r="INA37" s="251"/>
      <c r="INB37" s="251"/>
      <c r="INC37" s="250"/>
      <c r="IND37" s="251"/>
      <c r="INE37" s="251"/>
      <c r="INF37" s="251"/>
      <c r="ING37" s="251"/>
      <c r="INH37" s="250"/>
      <c r="INI37" s="251"/>
      <c r="INJ37" s="251"/>
      <c r="INK37" s="251"/>
      <c r="INL37" s="251"/>
      <c r="INM37" s="250"/>
      <c r="INN37" s="251"/>
      <c r="INO37" s="251"/>
      <c r="INP37" s="251"/>
      <c r="INQ37" s="251"/>
      <c r="INR37" s="250"/>
      <c r="INS37" s="251"/>
      <c r="INT37" s="251"/>
      <c r="INU37" s="251"/>
      <c r="INV37" s="251"/>
      <c r="INW37" s="250"/>
      <c r="INX37" s="251"/>
      <c r="INY37" s="251"/>
      <c r="INZ37" s="251"/>
      <c r="IOA37" s="251"/>
      <c r="IOB37" s="250"/>
      <c r="IOC37" s="251"/>
      <c r="IOD37" s="251"/>
      <c r="IOE37" s="251"/>
      <c r="IOF37" s="251"/>
      <c r="IOG37" s="250"/>
      <c r="IOH37" s="251"/>
      <c r="IOI37" s="251"/>
      <c r="IOJ37" s="251"/>
      <c r="IOK37" s="251"/>
      <c r="IOL37" s="250"/>
      <c r="IOM37" s="251"/>
      <c r="ION37" s="251"/>
      <c r="IOO37" s="251"/>
      <c r="IOP37" s="251"/>
      <c r="IOQ37" s="250"/>
      <c r="IOR37" s="251"/>
      <c r="IOS37" s="251"/>
      <c r="IOT37" s="251"/>
      <c r="IOU37" s="251"/>
      <c r="IOV37" s="250"/>
      <c r="IOW37" s="251"/>
      <c r="IOX37" s="251"/>
      <c r="IOY37" s="251"/>
      <c r="IOZ37" s="251"/>
      <c r="IPA37" s="250"/>
      <c r="IPB37" s="251"/>
      <c r="IPC37" s="251"/>
      <c r="IPD37" s="251"/>
      <c r="IPE37" s="251"/>
      <c r="IPF37" s="250"/>
      <c r="IPG37" s="251"/>
      <c r="IPH37" s="251"/>
      <c r="IPI37" s="251"/>
      <c r="IPJ37" s="251"/>
      <c r="IPK37" s="250"/>
      <c r="IPL37" s="251"/>
      <c r="IPM37" s="251"/>
      <c r="IPN37" s="251"/>
      <c r="IPO37" s="251"/>
      <c r="IPP37" s="250"/>
      <c r="IPQ37" s="251"/>
      <c r="IPR37" s="251"/>
      <c r="IPS37" s="251"/>
      <c r="IPT37" s="251"/>
      <c r="IPU37" s="250"/>
      <c r="IPV37" s="251"/>
      <c r="IPW37" s="251"/>
      <c r="IPX37" s="251"/>
      <c r="IPY37" s="251"/>
      <c r="IPZ37" s="250"/>
      <c r="IQA37" s="251"/>
      <c r="IQB37" s="251"/>
      <c r="IQC37" s="251"/>
      <c r="IQD37" s="251"/>
      <c r="IQE37" s="250"/>
      <c r="IQF37" s="251"/>
      <c r="IQG37" s="251"/>
      <c r="IQH37" s="251"/>
      <c r="IQI37" s="251"/>
      <c r="IQJ37" s="250"/>
      <c r="IQK37" s="251"/>
      <c r="IQL37" s="251"/>
      <c r="IQM37" s="251"/>
      <c r="IQN37" s="251"/>
      <c r="IQO37" s="250"/>
      <c r="IQP37" s="251"/>
      <c r="IQQ37" s="251"/>
      <c r="IQR37" s="251"/>
      <c r="IQS37" s="251"/>
      <c r="IQT37" s="250"/>
      <c r="IQU37" s="251"/>
      <c r="IQV37" s="251"/>
      <c r="IQW37" s="251"/>
      <c r="IQX37" s="251"/>
      <c r="IQY37" s="250"/>
      <c r="IQZ37" s="251"/>
      <c r="IRA37" s="251"/>
      <c r="IRB37" s="251"/>
      <c r="IRC37" s="251"/>
      <c r="IRD37" s="250"/>
      <c r="IRE37" s="251"/>
      <c r="IRF37" s="251"/>
      <c r="IRG37" s="251"/>
      <c r="IRH37" s="251"/>
      <c r="IRI37" s="250"/>
      <c r="IRJ37" s="251"/>
      <c r="IRK37" s="251"/>
      <c r="IRL37" s="251"/>
      <c r="IRM37" s="251"/>
      <c r="IRN37" s="250"/>
      <c r="IRO37" s="251"/>
      <c r="IRP37" s="251"/>
      <c r="IRQ37" s="251"/>
      <c r="IRR37" s="251"/>
      <c r="IRS37" s="250"/>
      <c r="IRT37" s="251"/>
      <c r="IRU37" s="251"/>
      <c r="IRV37" s="251"/>
      <c r="IRW37" s="251"/>
      <c r="IRX37" s="250"/>
      <c r="IRY37" s="251"/>
      <c r="IRZ37" s="251"/>
      <c r="ISA37" s="251"/>
      <c r="ISB37" s="251"/>
      <c r="ISC37" s="250"/>
      <c r="ISD37" s="251"/>
      <c r="ISE37" s="251"/>
      <c r="ISF37" s="251"/>
      <c r="ISG37" s="251"/>
      <c r="ISH37" s="250"/>
      <c r="ISI37" s="251"/>
      <c r="ISJ37" s="251"/>
      <c r="ISK37" s="251"/>
      <c r="ISL37" s="251"/>
      <c r="ISM37" s="250"/>
      <c r="ISN37" s="251"/>
      <c r="ISO37" s="251"/>
      <c r="ISP37" s="251"/>
      <c r="ISQ37" s="251"/>
      <c r="ISR37" s="250"/>
      <c r="ISS37" s="251"/>
      <c r="IST37" s="251"/>
      <c r="ISU37" s="251"/>
      <c r="ISV37" s="251"/>
      <c r="ISW37" s="250"/>
      <c r="ISX37" s="251"/>
      <c r="ISY37" s="251"/>
      <c r="ISZ37" s="251"/>
      <c r="ITA37" s="251"/>
      <c r="ITB37" s="250"/>
      <c r="ITC37" s="251"/>
      <c r="ITD37" s="251"/>
      <c r="ITE37" s="251"/>
      <c r="ITF37" s="251"/>
      <c r="ITG37" s="250"/>
      <c r="ITH37" s="251"/>
      <c r="ITI37" s="251"/>
      <c r="ITJ37" s="251"/>
      <c r="ITK37" s="251"/>
      <c r="ITL37" s="250"/>
      <c r="ITM37" s="251"/>
      <c r="ITN37" s="251"/>
      <c r="ITO37" s="251"/>
      <c r="ITP37" s="251"/>
      <c r="ITQ37" s="250"/>
      <c r="ITR37" s="251"/>
      <c r="ITS37" s="251"/>
      <c r="ITT37" s="251"/>
      <c r="ITU37" s="251"/>
      <c r="ITV37" s="250"/>
      <c r="ITW37" s="251"/>
      <c r="ITX37" s="251"/>
      <c r="ITY37" s="251"/>
      <c r="ITZ37" s="251"/>
      <c r="IUA37" s="250"/>
      <c r="IUB37" s="251"/>
      <c r="IUC37" s="251"/>
      <c r="IUD37" s="251"/>
      <c r="IUE37" s="251"/>
      <c r="IUF37" s="250"/>
      <c r="IUG37" s="251"/>
      <c r="IUH37" s="251"/>
      <c r="IUI37" s="251"/>
      <c r="IUJ37" s="251"/>
      <c r="IUK37" s="250"/>
      <c r="IUL37" s="251"/>
      <c r="IUM37" s="251"/>
      <c r="IUN37" s="251"/>
      <c r="IUO37" s="251"/>
      <c r="IUP37" s="250"/>
      <c r="IUQ37" s="251"/>
      <c r="IUR37" s="251"/>
      <c r="IUS37" s="251"/>
      <c r="IUT37" s="251"/>
      <c r="IUU37" s="250"/>
      <c r="IUV37" s="251"/>
      <c r="IUW37" s="251"/>
      <c r="IUX37" s="251"/>
      <c r="IUY37" s="251"/>
      <c r="IUZ37" s="250"/>
      <c r="IVA37" s="251"/>
      <c r="IVB37" s="251"/>
      <c r="IVC37" s="251"/>
      <c r="IVD37" s="251"/>
      <c r="IVE37" s="250"/>
      <c r="IVF37" s="251"/>
      <c r="IVG37" s="251"/>
      <c r="IVH37" s="251"/>
      <c r="IVI37" s="251"/>
      <c r="IVJ37" s="250"/>
      <c r="IVK37" s="251"/>
      <c r="IVL37" s="251"/>
      <c r="IVM37" s="251"/>
      <c r="IVN37" s="251"/>
      <c r="IVO37" s="250"/>
      <c r="IVP37" s="251"/>
      <c r="IVQ37" s="251"/>
      <c r="IVR37" s="251"/>
      <c r="IVS37" s="251"/>
      <c r="IVT37" s="250"/>
      <c r="IVU37" s="251"/>
      <c r="IVV37" s="251"/>
      <c r="IVW37" s="251"/>
      <c r="IVX37" s="251"/>
      <c r="IVY37" s="250"/>
      <c r="IVZ37" s="251"/>
      <c r="IWA37" s="251"/>
      <c r="IWB37" s="251"/>
      <c r="IWC37" s="251"/>
      <c r="IWD37" s="250"/>
      <c r="IWE37" s="251"/>
      <c r="IWF37" s="251"/>
      <c r="IWG37" s="251"/>
      <c r="IWH37" s="251"/>
      <c r="IWI37" s="250"/>
      <c r="IWJ37" s="251"/>
      <c r="IWK37" s="251"/>
      <c r="IWL37" s="251"/>
      <c r="IWM37" s="251"/>
      <c r="IWN37" s="250"/>
      <c r="IWO37" s="251"/>
      <c r="IWP37" s="251"/>
      <c r="IWQ37" s="251"/>
      <c r="IWR37" s="251"/>
      <c r="IWS37" s="250"/>
      <c r="IWT37" s="251"/>
      <c r="IWU37" s="251"/>
      <c r="IWV37" s="251"/>
      <c r="IWW37" s="251"/>
      <c r="IWX37" s="250"/>
      <c r="IWY37" s="251"/>
      <c r="IWZ37" s="251"/>
      <c r="IXA37" s="251"/>
      <c r="IXB37" s="251"/>
      <c r="IXC37" s="250"/>
      <c r="IXD37" s="251"/>
      <c r="IXE37" s="251"/>
      <c r="IXF37" s="251"/>
      <c r="IXG37" s="251"/>
      <c r="IXH37" s="250"/>
      <c r="IXI37" s="251"/>
      <c r="IXJ37" s="251"/>
      <c r="IXK37" s="251"/>
      <c r="IXL37" s="251"/>
      <c r="IXM37" s="250"/>
      <c r="IXN37" s="251"/>
      <c r="IXO37" s="251"/>
      <c r="IXP37" s="251"/>
      <c r="IXQ37" s="251"/>
      <c r="IXR37" s="250"/>
      <c r="IXS37" s="251"/>
      <c r="IXT37" s="251"/>
      <c r="IXU37" s="251"/>
      <c r="IXV37" s="251"/>
      <c r="IXW37" s="250"/>
      <c r="IXX37" s="251"/>
      <c r="IXY37" s="251"/>
      <c r="IXZ37" s="251"/>
      <c r="IYA37" s="251"/>
      <c r="IYB37" s="250"/>
      <c r="IYC37" s="251"/>
      <c r="IYD37" s="251"/>
      <c r="IYE37" s="251"/>
      <c r="IYF37" s="251"/>
      <c r="IYG37" s="250"/>
      <c r="IYH37" s="251"/>
      <c r="IYI37" s="251"/>
      <c r="IYJ37" s="251"/>
      <c r="IYK37" s="251"/>
      <c r="IYL37" s="250"/>
      <c r="IYM37" s="251"/>
      <c r="IYN37" s="251"/>
      <c r="IYO37" s="251"/>
      <c r="IYP37" s="251"/>
      <c r="IYQ37" s="250"/>
      <c r="IYR37" s="251"/>
      <c r="IYS37" s="251"/>
      <c r="IYT37" s="251"/>
      <c r="IYU37" s="251"/>
      <c r="IYV37" s="250"/>
      <c r="IYW37" s="251"/>
      <c r="IYX37" s="251"/>
      <c r="IYY37" s="251"/>
      <c r="IYZ37" s="251"/>
      <c r="IZA37" s="250"/>
      <c r="IZB37" s="251"/>
      <c r="IZC37" s="251"/>
      <c r="IZD37" s="251"/>
      <c r="IZE37" s="251"/>
      <c r="IZF37" s="250"/>
      <c r="IZG37" s="251"/>
      <c r="IZH37" s="251"/>
      <c r="IZI37" s="251"/>
      <c r="IZJ37" s="251"/>
      <c r="IZK37" s="250"/>
      <c r="IZL37" s="251"/>
      <c r="IZM37" s="251"/>
      <c r="IZN37" s="251"/>
      <c r="IZO37" s="251"/>
      <c r="IZP37" s="250"/>
      <c r="IZQ37" s="251"/>
      <c r="IZR37" s="251"/>
      <c r="IZS37" s="251"/>
      <c r="IZT37" s="251"/>
      <c r="IZU37" s="250"/>
      <c r="IZV37" s="251"/>
      <c r="IZW37" s="251"/>
      <c r="IZX37" s="251"/>
      <c r="IZY37" s="251"/>
      <c r="IZZ37" s="250"/>
      <c r="JAA37" s="251"/>
      <c r="JAB37" s="251"/>
      <c r="JAC37" s="251"/>
      <c r="JAD37" s="251"/>
      <c r="JAE37" s="250"/>
      <c r="JAF37" s="251"/>
      <c r="JAG37" s="251"/>
      <c r="JAH37" s="251"/>
      <c r="JAI37" s="251"/>
      <c r="JAJ37" s="250"/>
      <c r="JAK37" s="251"/>
      <c r="JAL37" s="251"/>
      <c r="JAM37" s="251"/>
      <c r="JAN37" s="251"/>
      <c r="JAO37" s="250"/>
      <c r="JAP37" s="251"/>
      <c r="JAQ37" s="251"/>
      <c r="JAR37" s="251"/>
      <c r="JAS37" s="251"/>
      <c r="JAT37" s="250"/>
      <c r="JAU37" s="251"/>
      <c r="JAV37" s="251"/>
      <c r="JAW37" s="251"/>
      <c r="JAX37" s="251"/>
      <c r="JAY37" s="250"/>
      <c r="JAZ37" s="251"/>
      <c r="JBA37" s="251"/>
      <c r="JBB37" s="251"/>
      <c r="JBC37" s="251"/>
      <c r="JBD37" s="250"/>
      <c r="JBE37" s="251"/>
      <c r="JBF37" s="251"/>
      <c r="JBG37" s="251"/>
      <c r="JBH37" s="251"/>
      <c r="JBI37" s="250"/>
      <c r="JBJ37" s="251"/>
      <c r="JBK37" s="251"/>
      <c r="JBL37" s="251"/>
      <c r="JBM37" s="251"/>
      <c r="JBN37" s="250"/>
      <c r="JBO37" s="251"/>
      <c r="JBP37" s="251"/>
      <c r="JBQ37" s="251"/>
      <c r="JBR37" s="251"/>
      <c r="JBS37" s="250"/>
      <c r="JBT37" s="251"/>
      <c r="JBU37" s="251"/>
      <c r="JBV37" s="251"/>
      <c r="JBW37" s="251"/>
      <c r="JBX37" s="250"/>
      <c r="JBY37" s="251"/>
      <c r="JBZ37" s="251"/>
      <c r="JCA37" s="251"/>
      <c r="JCB37" s="251"/>
      <c r="JCC37" s="250"/>
      <c r="JCD37" s="251"/>
      <c r="JCE37" s="251"/>
      <c r="JCF37" s="251"/>
      <c r="JCG37" s="251"/>
      <c r="JCH37" s="250"/>
      <c r="JCI37" s="251"/>
      <c r="JCJ37" s="251"/>
      <c r="JCK37" s="251"/>
      <c r="JCL37" s="251"/>
      <c r="JCM37" s="250"/>
      <c r="JCN37" s="251"/>
      <c r="JCO37" s="251"/>
      <c r="JCP37" s="251"/>
      <c r="JCQ37" s="251"/>
      <c r="JCR37" s="250"/>
      <c r="JCS37" s="251"/>
      <c r="JCT37" s="251"/>
      <c r="JCU37" s="251"/>
      <c r="JCV37" s="251"/>
      <c r="JCW37" s="250"/>
      <c r="JCX37" s="251"/>
      <c r="JCY37" s="251"/>
      <c r="JCZ37" s="251"/>
      <c r="JDA37" s="251"/>
      <c r="JDB37" s="250"/>
      <c r="JDC37" s="251"/>
      <c r="JDD37" s="251"/>
      <c r="JDE37" s="251"/>
      <c r="JDF37" s="251"/>
      <c r="JDG37" s="250"/>
      <c r="JDH37" s="251"/>
      <c r="JDI37" s="251"/>
      <c r="JDJ37" s="251"/>
      <c r="JDK37" s="251"/>
      <c r="JDL37" s="250"/>
      <c r="JDM37" s="251"/>
      <c r="JDN37" s="251"/>
      <c r="JDO37" s="251"/>
      <c r="JDP37" s="251"/>
      <c r="JDQ37" s="250"/>
      <c r="JDR37" s="251"/>
      <c r="JDS37" s="251"/>
      <c r="JDT37" s="251"/>
      <c r="JDU37" s="251"/>
      <c r="JDV37" s="250"/>
      <c r="JDW37" s="251"/>
      <c r="JDX37" s="251"/>
      <c r="JDY37" s="251"/>
      <c r="JDZ37" s="251"/>
      <c r="JEA37" s="250"/>
      <c r="JEB37" s="251"/>
      <c r="JEC37" s="251"/>
      <c r="JED37" s="251"/>
      <c r="JEE37" s="251"/>
      <c r="JEF37" s="250"/>
      <c r="JEG37" s="251"/>
      <c r="JEH37" s="251"/>
      <c r="JEI37" s="251"/>
      <c r="JEJ37" s="251"/>
      <c r="JEK37" s="250"/>
      <c r="JEL37" s="251"/>
      <c r="JEM37" s="251"/>
      <c r="JEN37" s="251"/>
      <c r="JEO37" s="251"/>
      <c r="JEP37" s="250"/>
      <c r="JEQ37" s="251"/>
      <c r="JER37" s="251"/>
      <c r="JES37" s="251"/>
      <c r="JET37" s="251"/>
      <c r="JEU37" s="250"/>
      <c r="JEV37" s="251"/>
      <c r="JEW37" s="251"/>
      <c r="JEX37" s="251"/>
      <c r="JEY37" s="251"/>
      <c r="JEZ37" s="250"/>
      <c r="JFA37" s="251"/>
      <c r="JFB37" s="251"/>
      <c r="JFC37" s="251"/>
      <c r="JFD37" s="251"/>
      <c r="JFE37" s="250"/>
      <c r="JFF37" s="251"/>
      <c r="JFG37" s="251"/>
      <c r="JFH37" s="251"/>
      <c r="JFI37" s="251"/>
      <c r="JFJ37" s="250"/>
      <c r="JFK37" s="251"/>
      <c r="JFL37" s="251"/>
      <c r="JFM37" s="251"/>
      <c r="JFN37" s="251"/>
      <c r="JFO37" s="250"/>
      <c r="JFP37" s="251"/>
      <c r="JFQ37" s="251"/>
      <c r="JFR37" s="251"/>
      <c r="JFS37" s="251"/>
      <c r="JFT37" s="250"/>
      <c r="JFU37" s="251"/>
      <c r="JFV37" s="251"/>
      <c r="JFW37" s="251"/>
      <c r="JFX37" s="251"/>
      <c r="JFY37" s="250"/>
      <c r="JFZ37" s="251"/>
      <c r="JGA37" s="251"/>
      <c r="JGB37" s="251"/>
      <c r="JGC37" s="251"/>
      <c r="JGD37" s="250"/>
      <c r="JGE37" s="251"/>
      <c r="JGF37" s="251"/>
      <c r="JGG37" s="251"/>
      <c r="JGH37" s="251"/>
      <c r="JGI37" s="250"/>
      <c r="JGJ37" s="251"/>
      <c r="JGK37" s="251"/>
      <c r="JGL37" s="251"/>
      <c r="JGM37" s="251"/>
      <c r="JGN37" s="250"/>
      <c r="JGO37" s="251"/>
      <c r="JGP37" s="251"/>
      <c r="JGQ37" s="251"/>
      <c r="JGR37" s="251"/>
      <c r="JGS37" s="250"/>
      <c r="JGT37" s="251"/>
      <c r="JGU37" s="251"/>
      <c r="JGV37" s="251"/>
      <c r="JGW37" s="251"/>
      <c r="JGX37" s="250"/>
      <c r="JGY37" s="251"/>
      <c r="JGZ37" s="251"/>
      <c r="JHA37" s="251"/>
      <c r="JHB37" s="251"/>
      <c r="JHC37" s="250"/>
      <c r="JHD37" s="251"/>
      <c r="JHE37" s="251"/>
      <c r="JHF37" s="251"/>
      <c r="JHG37" s="251"/>
      <c r="JHH37" s="250"/>
      <c r="JHI37" s="251"/>
      <c r="JHJ37" s="251"/>
      <c r="JHK37" s="251"/>
      <c r="JHL37" s="251"/>
      <c r="JHM37" s="250"/>
      <c r="JHN37" s="251"/>
      <c r="JHO37" s="251"/>
      <c r="JHP37" s="251"/>
      <c r="JHQ37" s="251"/>
      <c r="JHR37" s="250"/>
      <c r="JHS37" s="251"/>
      <c r="JHT37" s="251"/>
      <c r="JHU37" s="251"/>
      <c r="JHV37" s="251"/>
      <c r="JHW37" s="250"/>
      <c r="JHX37" s="251"/>
      <c r="JHY37" s="251"/>
      <c r="JHZ37" s="251"/>
      <c r="JIA37" s="251"/>
      <c r="JIB37" s="250"/>
      <c r="JIC37" s="251"/>
      <c r="JID37" s="251"/>
      <c r="JIE37" s="251"/>
      <c r="JIF37" s="251"/>
      <c r="JIG37" s="250"/>
      <c r="JIH37" s="251"/>
      <c r="JII37" s="251"/>
      <c r="JIJ37" s="251"/>
      <c r="JIK37" s="251"/>
      <c r="JIL37" s="250"/>
      <c r="JIM37" s="251"/>
      <c r="JIN37" s="251"/>
      <c r="JIO37" s="251"/>
      <c r="JIP37" s="251"/>
      <c r="JIQ37" s="250"/>
      <c r="JIR37" s="251"/>
      <c r="JIS37" s="251"/>
      <c r="JIT37" s="251"/>
      <c r="JIU37" s="251"/>
      <c r="JIV37" s="250"/>
      <c r="JIW37" s="251"/>
      <c r="JIX37" s="251"/>
      <c r="JIY37" s="251"/>
      <c r="JIZ37" s="251"/>
      <c r="JJA37" s="250"/>
      <c r="JJB37" s="251"/>
      <c r="JJC37" s="251"/>
      <c r="JJD37" s="251"/>
      <c r="JJE37" s="251"/>
      <c r="JJF37" s="250"/>
      <c r="JJG37" s="251"/>
      <c r="JJH37" s="251"/>
      <c r="JJI37" s="251"/>
      <c r="JJJ37" s="251"/>
      <c r="JJK37" s="250"/>
      <c r="JJL37" s="251"/>
      <c r="JJM37" s="251"/>
      <c r="JJN37" s="251"/>
      <c r="JJO37" s="251"/>
      <c r="JJP37" s="250"/>
      <c r="JJQ37" s="251"/>
      <c r="JJR37" s="251"/>
      <c r="JJS37" s="251"/>
      <c r="JJT37" s="251"/>
      <c r="JJU37" s="250"/>
      <c r="JJV37" s="251"/>
      <c r="JJW37" s="251"/>
      <c r="JJX37" s="251"/>
      <c r="JJY37" s="251"/>
      <c r="JJZ37" s="250"/>
      <c r="JKA37" s="251"/>
      <c r="JKB37" s="251"/>
      <c r="JKC37" s="251"/>
      <c r="JKD37" s="251"/>
      <c r="JKE37" s="250"/>
      <c r="JKF37" s="251"/>
      <c r="JKG37" s="251"/>
      <c r="JKH37" s="251"/>
      <c r="JKI37" s="251"/>
      <c r="JKJ37" s="250"/>
      <c r="JKK37" s="251"/>
      <c r="JKL37" s="251"/>
      <c r="JKM37" s="251"/>
      <c r="JKN37" s="251"/>
      <c r="JKO37" s="250"/>
      <c r="JKP37" s="251"/>
      <c r="JKQ37" s="251"/>
      <c r="JKR37" s="251"/>
      <c r="JKS37" s="251"/>
      <c r="JKT37" s="250"/>
      <c r="JKU37" s="251"/>
      <c r="JKV37" s="251"/>
      <c r="JKW37" s="251"/>
      <c r="JKX37" s="251"/>
      <c r="JKY37" s="250"/>
      <c r="JKZ37" s="251"/>
      <c r="JLA37" s="251"/>
      <c r="JLB37" s="251"/>
      <c r="JLC37" s="251"/>
      <c r="JLD37" s="250"/>
      <c r="JLE37" s="251"/>
      <c r="JLF37" s="251"/>
      <c r="JLG37" s="251"/>
      <c r="JLH37" s="251"/>
      <c r="JLI37" s="250"/>
      <c r="JLJ37" s="251"/>
      <c r="JLK37" s="251"/>
      <c r="JLL37" s="251"/>
      <c r="JLM37" s="251"/>
      <c r="JLN37" s="250"/>
      <c r="JLO37" s="251"/>
      <c r="JLP37" s="251"/>
      <c r="JLQ37" s="251"/>
      <c r="JLR37" s="251"/>
      <c r="JLS37" s="250"/>
      <c r="JLT37" s="251"/>
      <c r="JLU37" s="251"/>
      <c r="JLV37" s="251"/>
      <c r="JLW37" s="251"/>
      <c r="JLX37" s="250"/>
      <c r="JLY37" s="251"/>
      <c r="JLZ37" s="251"/>
      <c r="JMA37" s="251"/>
      <c r="JMB37" s="251"/>
      <c r="JMC37" s="250"/>
      <c r="JMD37" s="251"/>
      <c r="JME37" s="251"/>
      <c r="JMF37" s="251"/>
      <c r="JMG37" s="251"/>
      <c r="JMH37" s="250"/>
      <c r="JMI37" s="251"/>
      <c r="JMJ37" s="251"/>
      <c r="JMK37" s="251"/>
      <c r="JML37" s="251"/>
      <c r="JMM37" s="250"/>
      <c r="JMN37" s="251"/>
      <c r="JMO37" s="251"/>
      <c r="JMP37" s="251"/>
      <c r="JMQ37" s="251"/>
      <c r="JMR37" s="250"/>
      <c r="JMS37" s="251"/>
      <c r="JMT37" s="251"/>
      <c r="JMU37" s="251"/>
      <c r="JMV37" s="251"/>
      <c r="JMW37" s="250"/>
      <c r="JMX37" s="251"/>
      <c r="JMY37" s="251"/>
      <c r="JMZ37" s="251"/>
      <c r="JNA37" s="251"/>
      <c r="JNB37" s="250"/>
      <c r="JNC37" s="251"/>
      <c r="JND37" s="251"/>
      <c r="JNE37" s="251"/>
      <c r="JNF37" s="251"/>
      <c r="JNG37" s="250"/>
      <c r="JNH37" s="251"/>
      <c r="JNI37" s="251"/>
      <c r="JNJ37" s="251"/>
      <c r="JNK37" s="251"/>
      <c r="JNL37" s="250"/>
      <c r="JNM37" s="251"/>
      <c r="JNN37" s="251"/>
      <c r="JNO37" s="251"/>
      <c r="JNP37" s="251"/>
      <c r="JNQ37" s="250"/>
      <c r="JNR37" s="251"/>
      <c r="JNS37" s="251"/>
      <c r="JNT37" s="251"/>
      <c r="JNU37" s="251"/>
      <c r="JNV37" s="250"/>
      <c r="JNW37" s="251"/>
      <c r="JNX37" s="251"/>
      <c r="JNY37" s="251"/>
      <c r="JNZ37" s="251"/>
      <c r="JOA37" s="250"/>
      <c r="JOB37" s="251"/>
      <c r="JOC37" s="251"/>
      <c r="JOD37" s="251"/>
      <c r="JOE37" s="251"/>
      <c r="JOF37" s="250"/>
      <c r="JOG37" s="251"/>
      <c r="JOH37" s="251"/>
      <c r="JOI37" s="251"/>
      <c r="JOJ37" s="251"/>
      <c r="JOK37" s="250"/>
      <c r="JOL37" s="251"/>
      <c r="JOM37" s="251"/>
      <c r="JON37" s="251"/>
      <c r="JOO37" s="251"/>
      <c r="JOP37" s="250"/>
      <c r="JOQ37" s="251"/>
      <c r="JOR37" s="251"/>
      <c r="JOS37" s="251"/>
      <c r="JOT37" s="251"/>
      <c r="JOU37" s="250"/>
      <c r="JOV37" s="251"/>
      <c r="JOW37" s="251"/>
      <c r="JOX37" s="251"/>
      <c r="JOY37" s="251"/>
      <c r="JOZ37" s="250"/>
      <c r="JPA37" s="251"/>
      <c r="JPB37" s="251"/>
      <c r="JPC37" s="251"/>
      <c r="JPD37" s="251"/>
      <c r="JPE37" s="250"/>
      <c r="JPF37" s="251"/>
      <c r="JPG37" s="251"/>
      <c r="JPH37" s="251"/>
      <c r="JPI37" s="251"/>
      <c r="JPJ37" s="250"/>
      <c r="JPK37" s="251"/>
      <c r="JPL37" s="251"/>
      <c r="JPM37" s="251"/>
      <c r="JPN37" s="251"/>
      <c r="JPO37" s="250"/>
      <c r="JPP37" s="251"/>
      <c r="JPQ37" s="251"/>
      <c r="JPR37" s="251"/>
      <c r="JPS37" s="251"/>
      <c r="JPT37" s="250"/>
      <c r="JPU37" s="251"/>
      <c r="JPV37" s="251"/>
      <c r="JPW37" s="251"/>
      <c r="JPX37" s="251"/>
      <c r="JPY37" s="250"/>
      <c r="JPZ37" s="251"/>
      <c r="JQA37" s="251"/>
      <c r="JQB37" s="251"/>
      <c r="JQC37" s="251"/>
      <c r="JQD37" s="250"/>
      <c r="JQE37" s="251"/>
      <c r="JQF37" s="251"/>
      <c r="JQG37" s="251"/>
      <c r="JQH37" s="251"/>
      <c r="JQI37" s="250"/>
      <c r="JQJ37" s="251"/>
      <c r="JQK37" s="251"/>
      <c r="JQL37" s="251"/>
      <c r="JQM37" s="251"/>
      <c r="JQN37" s="250"/>
      <c r="JQO37" s="251"/>
      <c r="JQP37" s="251"/>
      <c r="JQQ37" s="251"/>
      <c r="JQR37" s="251"/>
      <c r="JQS37" s="250"/>
      <c r="JQT37" s="251"/>
      <c r="JQU37" s="251"/>
      <c r="JQV37" s="251"/>
      <c r="JQW37" s="251"/>
      <c r="JQX37" s="250"/>
      <c r="JQY37" s="251"/>
      <c r="JQZ37" s="251"/>
      <c r="JRA37" s="251"/>
      <c r="JRB37" s="251"/>
      <c r="JRC37" s="250"/>
      <c r="JRD37" s="251"/>
      <c r="JRE37" s="251"/>
      <c r="JRF37" s="251"/>
      <c r="JRG37" s="251"/>
      <c r="JRH37" s="250"/>
      <c r="JRI37" s="251"/>
      <c r="JRJ37" s="251"/>
      <c r="JRK37" s="251"/>
      <c r="JRL37" s="251"/>
      <c r="JRM37" s="250"/>
      <c r="JRN37" s="251"/>
      <c r="JRO37" s="251"/>
      <c r="JRP37" s="251"/>
      <c r="JRQ37" s="251"/>
      <c r="JRR37" s="250"/>
      <c r="JRS37" s="251"/>
      <c r="JRT37" s="251"/>
      <c r="JRU37" s="251"/>
      <c r="JRV37" s="251"/>
      <c r="JRW37" s="250"/>
      <c r="JRX37" s="251"/>
      <c r="JRY37" s="251"/>
      <c r="JRZ37" s="251"/>
      <c r="JSA37" s="251"/>
      <c r="JSB37" s="250"/>
      <c r="JSC37" s="251"/>
      <c r="JSD37" s="251"/>
      <c r="JSE37" s="251"/>
      <c r="JSF37" s="251"/>
      <c r="JSG37" s="250"/>
      <c r="JSH37" s="251"/>
      <c r="JSI37" s="251"/>
      <c r="JSJ37" s="251"/>
      <c r="JSK37" s="251"/>
      <c r="JSL37" s="250"/>
      <c r="JSM37" s="251"/>
      <c r="JSN37" s="251"/>
      <c r="JSO37" s="251"/>
      <c r="JSP37" s="251"/>
      <c r="JSQ37" s="250"/>
      <c r="JSR37" s="251"/>
      <c r="JSS37" s="251"/>
      <c r="JST37" s="251"/>
      <c r="JSU37" s="251"/>
      <c r="JSV37" s="250"/>
      <c r="JSW37" s="251"/>
      <c r="JSX37" s="251"/>
      <c r="JSY37" s="251"/>
      <c r="JSZ37" s="251"/>
      <c r="JTA37" s="250"/>
      <c r="JTB37" s="251"/>
      <c r="JTC37" s="251"/>
      <c r="JTD37" s="251"/>
      <c r="JTE37" s="251"/>
      <c r="JTF37" s="250"/>
      <c r="JTG37" s="251"/>
      <c r="JTH37" s="251"/>
      <c r="JTI37" s="251"/>
      <c r="JTJ37" s="251"/>
      <c r="JTK37" s="250"/>
      <c r="JTL37" s="251"/>
      <c r="JTM37" s="251"/>
      <c r="JTN37" s="251"/>
      <c r="JTO37" s="251"/>
      <c r="JTP37" s="250"/>
      <c r="JTQ37" s="251"/>
      <c r="JTR37" s="251"/>
      <c r="JTS37" s="251"/>
      <c r="JTT37" s="251"/>
      <c r="JTU37" s="250"/>
      <c r="JTV37" s="251"/>
      <c r="JTW37" s="251"/>
      <c r="JTX37" s="251"/>
      <c r="JTY37" s="251"/>
      <c r="JTZ37" s="250"/>
      <c r="JUA37" s="251"/>
      <c r="JUB37" s="251"/>
      <c r="JUC37" s="251"/>
      <c r="JUD37" s="251"/>
      <c r="JUE37" s="250"/>
      <c r="JUF37" s="251"/>
      <c r="JUG37" s="251"/>
      <c r="JUH37" s="251"/>
      <c r="JUI37" s="251"/>
      <c r="JUJ37" s="250"/>
      <c r="JUK37" s="251"/>
      <c r="JUL37" s="251"/>
      <c r="JUM37" s="251"/>
      <c r="JUN37" s="251"/>
      <c r="JUO37" s="250"/>
      <c r="JUP37" s="251"/>
      <c r="JUQ37" s="251"/>
      <c r="JUR37" s="251"/>
      <c r="JUS37" s="251"/>
      <c r="JUT37" s="250"/>
      <c r="JUU37" s="251"/>
      <c r="JUV37" s="251"/>
      <c r="JUW37" s="251"/>
      <c r="JUX37" s="251"/>
      <c r="JUY37" s="250"/>
      <c r="JUZ37" s="251"/>
      <c r="JVA37" s="251"/>
      <c r="JVB37" s="251"/>
      <c r="JVC37" s="251"/>
      <c r="JVD37" s="250"/>
      <c r="JVE37" s="251"/>
      <c r="JVF37" s="251"/>
      <c r="JVG37" s="251"/>
      <c r="JVH37" s="251"/>
      <c r="JVI37" s="250"/>
      <c r="JVJ37" s="251"/>
      <c r="JVK37" s="251"/>
      <c r="JVL37" s="251"/>
      <c r="JVM37" s="251"/>
      <c r="JVN37" s="250"/>
      <c r="JVO37" s="251"/>
      <c r="JVP37" s="251"/>
      <c r="JVQ37" s="251"/>
      <c r="JVR37" s="251"/>
      <c r="JVS37" s="250"/>
      <c r="JVT37" s="251"/>
      <c r="JVU37" s="251"/>
      <c r="JVV37" s="251"/>
      <c r="JVW37" s="251"/>
      <c r="JVX37" s="250"/>
      <c r="JVY37" s="251"/>
      <c r="JVZ37" s="251"/>
      <c r="JWA37" s="251"/>
      <c r="JWB37" s="251"/>
      <c r="JWC37" s="250"/>
      <c r="JWD37" s="251"/>
      <c r="JWE37" s="251"/>
      <c r="JWF37" s="251"/>
      <c r="JWG37" s="251"/>
      <c r="JWH37" s="250"/>
      <c r="JWI37" s="251"/>
      <c r="JWJ37" s="251"/>
      <c r="JWK37" s="251"/>
      <c r="JWL37" s="251"/>
      <c r="JWM37" s="250"/>
      <c r="JWN37" s="251"/>
      <c r="JWO37" s="251"/>
      <c r="JWP37" s="251"/>
      <c r="JWQ37" s="251"/>
      <c r="JWR37" s="250"/>
      <c r="JWS37" s="251"/>
      <c r="JWT37" s="251"/>
      <c r="JWU37" s="251"/>
      <c r="JWV37" s="251"/>
      <c r="JWW37" s="250"/>
      <c r="JWX37" s="251"/>
      <c r="JWY37" s="251"/>
      <c r="JWZ37" s="251"/>
      <c r="JXA37" s="251"/>
      <c r="JXB37" s="250"/>
      <c r="JXC37" s="251"/>
      <c r="JXD37" s="251"/>
      <c r="JXE37" s="251"/>
      <c r="JXF37" s="251"/>
      <c r="JXG37" s="250"/>
      <c r="JXH37" s="251"/>
      <c r="JXI37" s="251"/>
      <c r="JXJ37" s="251"/>
      <c r="JXK37" s="251"/>
      <c r="JXL37" s="250"/>
      <c r="JXM37" s="251"/>
      <c r="JXN37" s="251"/>
      <c r="JXO37" s="251"/>
      <c r="JXP37" s="251"/>
      <c r="JXQ37" s="250"/>
      <c r="JXR37" s="251"/>
      <c r="JXS37" s="251"/>
      <c r="JXT37" s="251"/>
      <c r="JXU37" s="251"/>
      <c r="JXV37" s="250"/>
      <c r="JXW37" s="251"/>
      <c r="JXX37" s="251"/>
      <c r="JXY37" s="251"/>
      <c r="JXZ37" s="251"/>
      <c r="JYA37" s="250"/>
      <c r="JYB37" s="251"/>
      <c r="JYC37" s="251"/>
      <c r="JYD37" s="251"/>
      <c r="JYE37" s="251"/>
      <c r="JYF37" s="250"/>
      <c r="JYG37" s="251"/>
      <c r="JYH37" s="251"/>
      <c r="JYI37" s="251"/>
      <c r="JYJ37" s="251"/>
      <c r="JYK37" s="250"/>
      <c r="JYL37" s="251"/>
      <c r="JYM37" s="251"/>
      <c r="JYN37" s="251"/>
      <c r="JYO37" s="251"/>
      <c r="JYP37" s="250"/>
      <c r="JYQ37" s="251"/>
      <c r="JYR37" s="251"/>
      <c r="JYS37" s="251"/>
      <c r="JYT37" s="251"/>
      <c r="JYU37" s="250"/>
      <c r="JYV37" s="251"/>
      <c r="JYW37" s="251"/>
      <c r="JYX37" s="251"/>
      <c r="JYY37" s="251"/>
      <c r="JYZ37" s="250"/>
      <c r="JZA37" s="251"/>
      <c r="JZB37" s="251"/>
      <c r="JZC37" s="251"/>
      <c r="JZD37" s="251"/>
      <c r="JZE37" s="250"/>
      <c r="JZF37" s="251"/>
      <c r="JZG37" s="251"/>
      <c r="JZH37" s="251"/>
      <c r="JZI37" s="251"/>
      <c r="JZJ37" s="250"/>
      <c r="JZK37" s="251"/>
      <c r="JZL37" s="251"/>
      <c r="JZM37" s="251"/>
      <c r="JZN37" s="251"/>
      <c r="JZO37" s="250"/>
      <c r="JZP37" s="251"/>
      <c r="JZQ37" s="251"/>
      <c r="JZR37" s="251"/>
      <c r="JZS37" s="251"/>
      <c r="JZT37" s="250"/>
      <c r="JZU37" s="251"/>
      <c r="JZV37" s="251"/>
      <c r="JZW37" s="251"/>
      <c r="JZX37" s="251"/>
      <c r="JZY37" s="250"/>
      <c r="JZZ37" s="251"/>
      <c r="KAA37" s="251"/>
      <c r="KAB37" s="251"/>
      <c r="KAC37" s="251"/>
      <c r="KAD37" s="250"/>
      <c r="KAE37" s="251"/>
      <c r="KAF37" s="251"/>
      <c r="KAG37" s="251"/>
      <c r="KAH37" s="251"/>
      <c r="KAI37" s="250"/>
      <c r="KAJ37" s="251"/>
      <c r="KAK37" s="251"/>
      <c r="KAL37" s="251"/>
      <c r="KAM37" s="251"/>
      <c r="KAN37" s="250"/>
      <c r="KAO37" s="251"/>
      <c r="KAP37" s="251"/>
      <c r="KAQ37" s="251"/>
      <c r="KAR37" s="251"/>
      <c r="KAS37" s="250"/>
      <c r="KAT37" s="251"/>
      <c r="KAU37" s="251"/>
      <c r="KAV37" s="251"/>
      <c r="KAW37" s="251"/>
      <c r="KAX37" s="250"/>
      <c r="KAY37" s="251"/>
      <c r="KAZ37" s="251"/>
      <c r="KBA37" s="251"/>
      <c r="KBB37" s="251"/>
      <c r="KBC37" s="250"/>
      <c r="KBD37" s="251"/>
      <c r="KBE37" s="251"/>
      <c r="KBF37" s="251"/>
      <c r="KBG37" s="251"/>
      <c r="KBH37" s="250"/>
      <c r="KBI37" s="251"/>
      <c r="KBJ37" s="251"/>
      <c r="KBK37" s="251"/>
      <c r="KBL37" s="251"/>
      <c r="KBM37" s="250"/>
      <c r="KBN37" s="251"/>
      <c r="KBO37" s="251"/>
      <c r="KBP37" s="251"/>
      <c r="KBQ37" s="251"/>
      <c r="KBR37" s="250"/>
      <c r="KBS37" s="251"/>
      <c r="KBT37" s="251"/>
      <c r="KBU37" s="251"/>
      <c r="KBV37" s="251"/>
      <c r="KBW37" s="250"/>
      <c r="KBX37" s="251"/>
      <c r="KBY37" s="251"/>
      <c r="KBZ37" s="251"/>
      <c r="KCA37" s="251"/>
      <c r="KCB37" s="250"/>
      <c r="KCC37" s="251"/>
      <c r="KCD37" s="251"/>
      <c r="KCE37" s="251"/>
      <c r="KCF37" s="251"/>
      <c r="KCG37" s="250"/>
      <c r="KCH37" s="251"/>
      <c r="KCI37" s="251"/>
      <c r="KCJ37" s="251"/>
      <c r="KCK37" s="251"/>
      <c r="KCL37" s="250"/>
      <c r="KCM37" s="251"/>
      <c r="KCN37" s="251"/>
      <c r="KCO37" s="251"/>
      <c r="KCP37" s="251"/>
      <c r="KCQ37" s="250"/>
      <c r="KCR37" s="251"/>
      <c r="KCS37" s="251"/>
      <c r="KCT37" s="251"/>
      <c r="KCU37" s="251"/>
      <c r="KCV37" s="250"/>
      <c r="KCW37" s="251"/>
      <c r="KCX37" s="251"/>
      <c r="KCY37" s="251"/>
      <c r="KCZ37" s="251"/>
      <c r="KDA37" s="250"/>
      <c r="KDB37" s="251"/>
      <c r="KDC37" s="251"/>
      <c r="KDD37" s="251"/>
      <c r="KDE37" s="251"/>
      <c r="KDF37" s="250"/>
      <c r="KDG37" s="251"/>
      <c r="KDH37" s="251"/>
      <c r="KDI37" s="251"/>
      <c r="KDJ37" s="251"/>
      <c r="KDK37" s="250"/>
      <c r="KDL37" s="251"/>
      <c r="KDM37" s="251"/>
      <c r="KDN37" s="251"/>
      <c r="KDO37" s="251"/>
      <c r="KDP37" s="250"/>
      <c r="KDQ37" s="251"/>
      <c r="KDR37" s="251"/>
      <c r="KDS37" s="251"/>
      <c r="KDT37" s="251"/>
      <c r="KDU37" s="250"/>
      <c r="KDV37" s="251"/>
      <c r="KDW37" s="251"/>
      <c r="KDX37" s="251"/>
      <c r="KDY37" s="251"/>
      <c r="KDZ37" s="250"/>
      <c r="KEA37" s="251"/>
      <c r="KEB37" s="251"/>
      <c r="KEC37" s="251"/>
      <c r="KED37" s="251"/>
      <c r="KEE37" s="250"/>
      <c r="KEF37" s="251"/>
      <c r="KEG37" s="251"/>
      <c r="KEH37" s="251"/>
      <c r="KEI37" s="251"/>
      <c r="KEJ37" s="250"/>
      <c r="KEK37" s="251"/>
      <c r="KEL37" s="251"/>
      <c r="KEM37" s="251"/>
      <c r="KEN37" s="251"/>
      <c r="KEO37" s="250"/>
      <c r="KEP37" s="251"/>
      <c r="KEQ37" s="251"/>
      <c r="KER37" s="251"/>
      <c r="KES37" s="251"/>
      <c r="KET37" s="250"/>
      <c r="KEU37" s="251"/>
      <c r="KEV37" s="251"/>
      <c r="KEW37" s="251"/>
      <c r="KEX37" s="251"/>
      <c r="KEY37" s="250"/>
      <c r="KEZ37" s="251"/>
      <c r="KFA37" s="251"/>
      <c r="KFB37" s="251"/>
      <c r="KFC37" s="251"/>
      <c r="KFD37" s="250"/>
      <c r="KFE37" s="251"/>
      <c r="KFF37" s="251"/>
      <c r="KFG37" s="251"/>
      <c r="KFH37" s="251"/>
      <c r="KFI37" s="250"/>
      <c r="KFJ37" s="251"/>
      <c r="KFK37" s="251"/>
      <c r="KFL37" s="251"/>
      <c r="KFM37" s="251"/>
      <c r="KFN37" s="250"/>
      <c r="KFO37" s="251"/>
      <c r="KFP37" s="251"/>
      <c r="KFQ37" s="251"/>
      <c r="KFR37" s="251"/>
      <c r="KFS37" s="250"/>
      <c r="KFT37" s="251"/>
      <c r="KFU37" s="251"/>
      <c r="KFV37" s="251"/>
      <c r="KFW37" s="251"/>
      <c r="KFX37" s="250"/>
      <c r="KFY37" s="251"/>
      <c r="KFZ37" s="251"/>
      <c r="KGA37" s="251"/>
      <c r="KGB37" s="251"/>
      <c r="KGC37" s="250"/>
      <c r="KGD37" s="251"/>
      <c r="KGE37" s="251"/>
      <c r="KGF37" s="251"/>
      <c r="KGG37" s="251"/>
      <c r="KGH37" s="250"/>
      <c r="KGI37" s="251"/>
      <c r="KGJ37" s="251"/>
      <c r="KGK37" s="251"/>
      <c r="KGL37" s="251"/>
      <c r="KGM37" s="250"/>
      <c r="KGN37" s="251"/>
      <c r="KGO37" s="251"/>
      <c r="KGP37" s="251"/>
      <c r="KGQ37" s="251"/>
      <c r="KGR37" s="250"/>
      <c r="KGS37" s="251"/>
      <c r="KGT37" s="251"/>
      <c r="KGU37" s="251"/>
      <c r="KGV37" s="251"/>
      <c r="KGW37" s="250"/>
      <c r="KGX37" s="251"/>
      <c r="KGY37" s="251"/>
      <c r="KGZ37" s="251"/>
      <c r="KHA37" s="251"/>
      <c r="KHB37" s="250"/>
      <c r="KHC37" s="251"/>
      <c r="KHD37" s="251"/>
      <c r="KHE37" s="251"/>
      <c r="KHF37" s="251"/>
      <c r="KHG37" s="250"/>
      <c r="KHH37" s="251"/>
      <c r="KHI37" s="251"/>
      <c r="KHJ37" s="251"/>
      <c r="KHK37" s="251"/>
      <c r="KHL37" s="250"/>
      <c r="KHM37" s="251"/>
      <c r="KHN37" s="251"/>
      <c r="KHO37" s="251"/>
      <c r="KHP37" s="251"/>
      <c r="KHQ37" s="250"/>
      <c r="KHR37" s="251"/>
      <c r="KHS37" s="251"/>
      <c r="KHT37" s="251"/>
      <c r="KHU37" s="251"/>
      <c r="KHV37" s="250"/>
      <c r="KHW37" s="251"/>
      <c r="KHX37" s="251"/>
      <c r="KHY37" s="251"/>
      <c r="KHZ37" s="251"/>
      <c r="KIA37" s="250"/>
      <c r="KIB37" s="251"/>
      <c r="KIC37" s="251"/>
      <c r="KID37" s="251"/>
      <c r="KIE37" s="251"/>
      <c r="KIF37" s="250"/>
      <c r="KIG37" s="251"/>
      <c r="KIH37" s="251"/>
      <c r="KII37" s="251"/>
      <c r="KIJ37" s="251"/>
      <c r="KIK37" s="250"/>
      <c r="KIL37" s="251"/>
      <c r="KIM37" s="251"/>
      <c r="KIN37" s="251"/>
      <c r="KIO37" s="251"/>
      <c r="KIP37" s="250"/>
      <c r="KIQ37" s="251"/>
      <c r="KIR37" s="251"/>
      <c r="KIS37" s="251"/>
      <c r="KIT37" s="251"/>
      <c r="KIU37" s="250"/>
      <c r="KIV37" s="251"/>
      <c r="KIW37" s="251"/>
      <c r="KIX37" s="251"/>
      <c r="KIY37" s="251"/>
      <c r="KIZ37" s="250"/>
      <c r="KJA37" s="251"/>
      <c r="KJB37" s="251"/>
      <c r="KJC37" s="251"/>
      <c r="KJD37" s="251"/>
      <c r="KJE37" s="250"/>
      <c r="KJF37" s="251"/>
      <c r="KJG37" s="251"/>
      <c r="KJH37" s="251"/>
      <c r="KJI37" s="251"/>
      <c r="KJJ37" s="250"/>
      <c r="KJK37" s="251"/>
      <c r="KJL37" s="251"/>
      <c r="KJM37" s="251"/>
      <c r="KJN37" s="251"/>
      <c r="KJO37" s="250"/>
      <c r="KJP37" s="251"/>
      <c r="KJQ37" s="251"/>
      <c r="KJR37" s="251"/>
      <c r="KJS37" s="251"/>
      <c r="KJT37" s="250"/>
      <c r="KJU37" s="251"/>
      <c r="KJV37" s="251"/>
      <c r="KJW37" s="251"/>
      <c r="KJX37" s="251"/>
      <c r="KJY37" s="250"/>
      <c r="KJZ37" s="251"/>
      <c r="KKA37" s="251"/>
      <c r="KKB37" s="251"/>
      <c r="KKC37" s="251"/>
      <c r="KKD37" s="250"/>
      <c r="KKE37" s="251"/>
      <c r="KKF37" s="251"/>
      <c r="KKG37" s="251"/>
      <c r="KKH37" s="251"/>
      <c r="KKI37" s="250"/>
      <c r="KKJ37" s="251"/>
      <c r="KKK37" s="251"/>
      <c r="KKL37" s="251"/>
      <c r="KKM37" s="251"/>
      <c r="KKN37" s="250"/>
      <c r="KKO37" s="251"/>
      <c r="KKP37" s="251"/>
      <c r="KKQ37" s="251"/>
      <c r="KKR37" s="251"/>
      <c r="KKS37" s="250"/>
      <c r="KKT37" s="251"/>
      <c r="KKU37" s="251"/>
      <c r="KKV37" s="251"/>
      <c r="KKW37" s="251"/>
      <c r="KKX37" s="250"/>
      <c r="KKY37" s="251"/>
      <c r="KKZ37" s="251"/>
      <c r="KLA37" s="251"/>
      <c r="KLB37" s="251"/>
      <c r="KLC37" s="250"/>
      <c r="KLD37" s="251"/>
      <c r="KLE37" s="251"/>
      <c r="KLF37" s="251"/>
      <c r="KLG37" s="251"/>
      <c r="KLH37" s="250"/>
      <c r="KLI37" s="251"/>
      <c r="KLJ37" s="251"/>
      <c r="KLK37" s="251"/>
      <c r="KLL37" s="251"/>
      <c r="KLM37" s="250"/>
      <c r="KLN37" s="251"/>
      <c r="KLO37" s="251"/>
      <c r="KLP37" s="251"/>
      <c r="KLQ37" s="251"/>
      <c r="KLR37" s="250"/>
      <c r="KLS37" s="251"/>
      <c r="KLT37" s="251"/>
      <c r="KLU37" s="251"/>
      <c r="KLV37" s="251"/>
      <c r="KLW37" s="250"/>
      <c r="KLX37" s="251"/>
      <c r="KLY37" s="251"/>
      <c r="KLZ37" s="251"/>
      <c r="KMA37" s="251"/>
      <c r="KMB37" s="250"/>
      <c r="KMC37" s="251"/>
      <c r="KMD37" s="251"/>
      <c r="KME37" s="251"/>
      <c r="KMF37" s="251"/>
      <c r="KMG37" s="250"/>
      <c r="KMH37" s="251"/>
      <c r="KMI37" s="251"/>
      <c r="KMJ37" s="251"/>
      <c r="KMK37" s="251"/>
      <c r="KML37" s="250"/>
      <c r="KMM37" s="251"/>
      <c r="KMN37" s="251"/>
      <c r="KMO37" s="251"/>
      <c r="KMP37" s="251"/>
      <c r="KMQ37" s="250"/>
      <c r="KMR37" s="251"/>
      <c r="KMS37" s="251"/>
      <c r="KMT37" s="251"/>
      <c r="KMU37" s="251"/>
      <c r="KMV37" s="250"/>
      <c r="KMW37" s="251"/>
      <c r="KMX37" s="251"/>
      <c r="KMY37" s="251"/>
      <c r="KMZ37" s="251"/>
      <c r="KNA37" s="250"/>
      <c r="KNB37" s="251"/>
      <c r="KNC37" s="251"/>
      <c r="KND37" s="251"/>
      <c r="KNE37" s="251"/>
      <c r="KNF37" s="250"/>
      <c r="KNG37" s="251"/>
      <c r="KNH37" s="251"/>
      <c r="KNI37" s="251"/>
      <c r="KNJ37" s="251"/>
      <c r="KNK37" s="250"/>
      <c r="KNL37" s="251"/>
      <c r="KNM37" s="251"/>
      <c r="KNN37" s="251"/>
      <c r="KNO37" s="251"/>
      <c r="KNP37" s="250"/>
      <c r="KNQ37" s="251"/>
      <c r="KNR37" s="251"/>
      <c r="KNS37" s="251"/>
      <c r="KNT37" s="251"/>
      <c r="KNU37" s="250"/>
      <c r="KNV37" s="251"/>
      <c r="KNW37" s="251"/>
      <c r="KNX37" s="251"/>
      <c r="KNY37" s="251"/>
      <c r="KNZ37" s="250"/>
      <c r="KOA37" s="251"/>
      <c r="KOB37" s="251"/>
      <c r="KOC37" s="251"/>
      <c r="KOD37" s="251"/>
      <c r="KOE37" s="250"/>
      <c r="KOF37" s="251"/>
      <c r="KOG37" s="251"/>
      <c r="KOH37" s="251"/>
      <c r="KOI37" s="251"/>
      <c r="KOJ37" s="250"/>
      <c r="KOK37" s="251"/>
      <c r="KOL37" s="251"/>
      <c r="KOM37" s="251"/>
      <c r="KON37" s="251"/>
      <c r="KOO37" s="250"/>
      <c r="KOP37" s="251"/>
      <c r="KOQ37" s="251"/>
      <c r="KOR37" s="251"/>
      <c r="KOS37" s="251"/>
      <c r="KOT37" s="250"/>
      <c r="KOU37" s="251"/>
      <c r="KOV37" s="251"/>
      <c r="KOW37" s="251"/>
      <c r="KOX37" s="251"/>
      <c r="KOY37" s="250"/>
      <c r="KOZ37" s="251"/>
      <c r="KPA37" s="251"/>
      <c r="KPB37" s="251"/>
      <c r="KPC37" s="251"/>
      <c r="KPD37" s="250"/>
      <c r="KPE37" s="251"/>
      <c r="KPF37" s="251"/>
      <c r="KPG37" s="251"/>
      <c r="KPH37" s="251"/>
      <c r="KPI37" s="250"/>
      <c r="KPJ37" s="251"/>
      <c r="KPK37" s="251"/>
      <c r="KPL37" s="251"/>
      <c r="KPM37" s="251"/>
      <c r="KPN37" s="250"/>
      <c r="KPO37" s="251"/>
      <c r="KPP37" s="251"/>
      <c r="KPQ37" s="251"/>
      <c r="KPR37" s="251"/>
      <c r="KPS37" s="250"/>
      <c r="KPT37" s="251"/>
      <c r="KPU37" s="251"/>
      <c r="KPV37" s="251"/>
      <c r="KPW37" s="251"/>
      <c r="KPX37" s="250"/>
      <c r="KPY37" s="251"/>
      <c r="KPZ37" s="251"/>
      <c r="KQA37" s="251"/>
      <c r="KQB37" s="251"/>
      <c r="KQC37" s="250"/>
      <c r="KQD37" s="251"/>
      <c r="KQE37" s="251"/>
      <c r="KQF37" s="251"/>
      <c r="KQG37" s="251"/>
      <c r="KQH37" s="250"/>
      <c r="KQI37" s="251"/>
      <c r="KQJ37" s="251"/>
      <c r="KQK37" s="251"/>
      <c r="KQL37" s="251"/>
      <c r="KQM37" s="250"/>
      <c r="KQN37" s="251"/>
      <c r="KQO37" s="251"/>
      <c r="KQP37" s="251"/>
      <c r="KQQ37" s="251"/>
      <c r="KQR37" s="250"/>
      <c r="KQS37" s="251"/>
      <c r="KQT37" s="251"/>
      <c r="KQU37" s="251"/>
      <c r="KQV37" s="251"/>
      <c r="KQW37" s="250"/>
      <c r="KQX37" s="251"/>
      <c r="KQY37" s="251"/>
      <c r="KQZ37" s="251"/>
      <c r="KRA37" s="251"/>
      <c r="KRB37" s="250"/>
      <c r="KRC37" s="251"/>
      <c r="KRD37" s="251"/>
      <c r="KRE37" s="251"/>
      <c r="KRF37" s="251"/>
      <c r="KRG37" s="250"/>
      <c r="KRH37" s="251"/>
      <c r="KRI37" s="251"/>
      <c r="KRJ37" s="251"/>
      <c r="KRK37" s="251"/>
      <c r="KRL37" s="250"/>
      <c r="KRM37" s="251"/>
      <c r="KRN37" s="251"/>
      <c r="KRO37" s="251"/>
      <c r="KRP37" s="251"/>
      <c r="KRQ37" s="250"/>
      <c r="KRR37" s="251"/>
      <c r="KRS37" s="251"/>
      <c r="KRT37" s="251"/>
      <c r="KRU37" s="251"/>
      <c r="KRV37" s="250"/>
      <c r="KRW37" s="251"/>
      <c r="KRX37" s="251"/>
      <c r="KRY37" s="251"/>
      <c r="KRZ37" s="251"/>
      <c r="KSA37" s="250"/>
      <c r="KSB37" s="251"/>
      <c r="KSC37" s="251"/>
      <c r="KSD37" s="251"/>
      <c r="KSE37" s="251"/>
      <c r="KSF37" s="250"/>
      <c r="KSG37" s="251"/>
      <c r="KSH37" s="251"/>
      <c r="KSI37" s="251"/>
      <c r="KSJ37" s="251"/>
      <c r="KSK37" s="250"/>
      <c r="KSL37" s="251"/>
      <c r="KSM37" s="251"/>
      <c r="KSN37" s="251"/>
      <c r="KSO37" s="251"/>
      <c r="KSP37" s="250"/>
      <c r="KSQ37" s="251"/>
      <c r="KSR37" s="251"/>
      <c r="KSS37" s="251"/>
      <c r="KST37" s="251"/>
      <c r="KSU37" s="250"/>
      <c r="KSV37" s="251"/>
      <c r="KSW37" s="251"/>
      <c r="KSX37" s="251"/>
      <c r="KSY37" s="251"/>
      <c r="KSZ37" s="250"/>
      <c r="KTA37" s="251"/>
      <c r="KTB37" s="251"/>
      <c r="KTC37" s="251"/>
      <c r="KTD37" s="251"/>
      <c r="KTE37" s="250"/>
      <c r="KTF37" s="251"/>
      <c r="KTG37" s="251"/>
      <c r="KTH37" s="251"/>
      <c r="KTI37" s="251"/>
      <c r="KTJ37" s="250"/>
      <c r="KTK37" s="251"/>
      <c r="KTL37" s="251"/>
      <c r="KTM37" s="251"/>
      <c r="KTN37" s="251"/>
      <c r="KTO37" s="250"/>
      <c r="KTP37" s="251"/>
      <c r="KTQ37" s="251"/>
      <c r="KTR37" s="251"/>
      <c r="KTS37" s="251"/>
      <c r="KTT37" s="250"/>
      <c r="KTU37" s="251"/>
      <c r="KTV37" s="251"/>
      <c r="KTW37" s="251"/>
      <c r="KTX37" s="251"/>
      <c r="KTY37" s="250"/>
      <c r="KTZ37" s="251"/>
      <c r="KUA37" s="251"/>
      <c r="KUB37" s="251"/>
      <c r="KUC37" s="251"/>
      <c r="KUD37" s="250"/>
      <c r="KUE37" s="251"/>
      <c r="KUF37" s="251"/>
      <c r="KUG37" s="251"/>
      <c r="KUH37" s="251"/>
      <c r="KUI37" s="250"/>
      <c r="KUJ37" s="251"/>
      <c r="KUK37" s="251"/>
      <c r="KUL37" s="251"/>
      <c r="KUM37" s="251"/>
      <c r="KUN37" s="250"/>
      <c r="KUO37" s="251"/>
      <c r="KUP37" s="251"/>
      <c r="KUQ37" s="251"/>
      <c r="KUR37" s="251"/>
      <c r="KUS37" s="250"/>
      <c r="KUT37" s="251"/>
      <c r="KUU37" s="251"/>
      <c r="KUV37" s="251"/>
      <c r="KUW37" s="251"/>
      <c r="KUX37" s="250"/>
      <c r="KUY37" s="251"/>
      <c r="KUZ37" s="251"/>
      <c r="KVA37" s="251"/>
      <c r="KVB37" s="251"/>
      <c r="KVC37" s="250"/>
      <c r="KVD37" s="251"/>
      <c r="KVE37" s="251"/>
      <c r="KVF37" s="251"/>
      <c r="KVG37" s="251"/>
      <c r="KVH37" s="250"/>
      <c r="KVI37" s="251"/>
      <c r="KVJ37" s="251"/>
      <c r="KVK37" s="251"/>
      <c r="KVL37" s="251"/>
      <c r="KVM37" s="250"/>
      <c r="KVN37" s="251"/>
      <c r="KVO37" s="251"/>
      <c r="KVP37" s="251"/>
      <c r="KVQ37" s="251"/>
      <c r="KVR37" s="250"/>
      <c r="KVS37" s="251"/>
      <c r="KVT37" s="251"/>
      <c r="KVU37" s="251"/>
      <c r="KVV37" s="251"/>
      <c r="KVW37" s="250"/>
      <c r="KVX37" s="251"/>
      <c r="KVY37" s="251"/>
      <c r="KVZ37" s="251"/>
      <c r="KWA37" s="251"/>
      <c r="KWB37" s="250"/>
      <c r="KWC37" s="251"/>
      <c r="KWD37" s="251"/>
      <c r="KWE37" s="251"/>
      <c r="KWF37" s="251"/>
      <c r="KWG37" s="250"/>
      <c r="KWH37" s="251"/>
      <c r="KWI37" s="251"/>
      <c r="KWJ37" s="251"/>
      <c r="KWK37" s="251"/>
      <c r="KWL37" s="250"/>
      <c r="KWM37" s="251"/>
      <c r="KWN37" s="251"/>
      <c r="KWO37" s="251"/>
      <c r="KWP37" s="251"/>
      <c r="KWQ37" s="250"/>
      <c r="KWR37" s="251"/>
      <c r="KWS37" s="251"/>
      <c r="KWT37" s="251"/>
      <c r="KWU37" s="251"/>
      <c r="KWV37" s="250"/>
      <c r="KWW37" s="251"/>
      <c r="KWX37" s="251"/>
      <c r="KWY37" s="251"/>
      <c r="KWZ37" s="251"/>
      <c r="KXA37" s="250"/>
      <c r="KXB37" s="251"/>
      <c r="KXC37" s="251"/>
      <c r="KXD37" s="251"/>
      <c r="KXE37" s="251"/>
      <c r="KXF37" s="250"/>
      <c r="KXG37" s="251"/>
      <c r="KXH37" s="251"/>
      <c r="KXI37" s="251"/>
      <c r="KXJ37" s="251"/>
      <c r="KXK37" s="250"/>
      <c r="KXL37" s="251"/>
      <c r="KXM37" s="251"/>
      <c r="KXN37" s="251"/>
      <c r="KXO37" s="251"/>
      <c r="KXP37" s="250"/>
      <c r="KXQ37" s="251"/>
      <c r="KXR37" s="251"/>
      <c r="KXS37" s="251"/>
      <c r="KXT37" s="251"/>
      <c r="KXU37" s="250"/>
      <c r="KXV37" s="251"/>
      <c r="KXW37" s="251"/>
      <c r="KXX37" s="251"/>
      <c r="KXY37" s="251"/>
      <c r="KXZ37" s="250"/>
      <c r="KYA37" s="251"/>
      <c r="KYB37" s="251"/>
      <c r="KYC37" s="251"/>
      <c r="KYD37" s="251"/>
      <c r="KYE37" s="250"/>
      <c r="KYF37" s="251"/>
      <c r="KYG37" s="251"/>
      <c r="KYH37" s="251"/>
      <c r="KYI37" s="251"/>
      <c r="KYJ37" s="250"/>
      <c r="KYK37" s="251"/>
      <c r="KYL37" s="251"/>
      <c r="KYM37" s="251"/>
      <c r="KYN37" s="251"/>
      <c r="KYO37" s="250"/>
      <c r="KYP37" s="251"/>
      <c r="KYQ37" s="251"/>
      <c r="KYR37" s="251"/>
      <c r="KYS37" s="251"/>
      <c r="KYT37" s="250"/>
      <c r="KYU37" s="251"/>
      <c r="KYV37" s="251"/>
      <c r="KYW37" s="251"/>
      <c r="KYX37" s="251"/>
      <c r="KYY37" s="250"/>
      <c r="KYZ37" s="251"/>
      <c r="KZA37" s="251"/>
      <c r="KZB37" s="251"/>
      <c r="KZC37" s="251"/>
      <c r="KZD37" s="250"/>
      <c r="KZE37" s="251"/>
      <c r="KZF37" s="251"/>
      <c r="KZG37" s="251"/>
      <c r="KZH37" s="251"/>
      <c r="KZI37" s="250"/>
      <c r="KZJ37" s="251"/>
      <c r="KZK37" s="251"/>
      <c r="KZL37" s="251"/>
      <c r="KZM37" s="251"/>
      <c r="KZN37" s="250"/>
      <c r="KZO37" s="251"/>
      <c r="KZP37" s="251"/>
      <c r="KZQ37" s="251"/>
      <c r="KZR37" s="251"/>
      <c r="KZS37" s="250"/>
      <c r="KZT37" s="251"/>
      <c r="KZU37" s="251"/>
      <c r="KZV37" s="251"/>
      <c r="KZW37" s="251"/>
      <c r="KZX37" s="250"/>
      <c r="KZY37" s="251"/>
      <c r="KZZ37" s="251"/>
      <c r="LAA37" s="251"/>
      <c r="LAB37" s="251"/>
      <c r="LAC37" s="250"/>
      <c r="LAD37" s="251"/>
      <c r="LAE37" s="251"/>
      <c r="LAF37" s="251"/>
      <c r="LAG37" s="251"/>
      <c r="LAH37" s="250"/>
      <c r="LAI37" s="251"/>
      <c r="LAJ37" s="251"/>
      <c r="LAK37" s="251"/>
      <c r="LAL37" s="251"/>
      <c r="LAM37" s="250"/>
      <c r="LAN37" s="251"/>
      <c r="LAO37" s="251"/>
      <c r="LAP37" s="251"/>
      <c r="LAQ37" s="251"/>
      <c r="LAR37" s="250"/>
      <c r="LAS37" s="251"/>
      <c r="LAT37" s="251"/>
      <c r="LAU37" s="251"/>
      <c r="LAV37" s="251"/>
      <c r="LAW37" s="250"/>
      <c r="LAX37" s="251"/>
      <c r="LAY37" s="251"/>
      <c r="LAZ37" s="251"/>
      <c r="LBA37" s="251"/>
      <c r="LBB37" s="250"/>
      <c r="LBC37" s="251"/>
      <c r="LBD37" s="251"/>
      <c r="LBE37" s="251"/>
      <c r="LBF37" s="251"/>
      <c r="LBG37" s="250"/>
      <c r="LBH37" s="251"/>
      <c r="LBI37" s="251"/>
      <c r="LBJ37" s="251"/>
      <c r="LBK37" s="251"/>
      <c r="LBL37" s="250"/>
      <c r="LBM37" s="251"/>
      <c r="LBN37" s="251"/>
      <c r="LBO37" s="251"/>
      <c r="LBP37" s="251"/>
      <c r="LBQ37" s="250"/>
      <c r="LBR37" s="251"/>
      <c r="LBS37" s="251"/>
      <c r="LBT37" s="251"/>
      <c r="LBU37" s="251"/>
      <c r="LBV37" s="250"/>
      <c r="LBW37" s="251"/>
      <c r="LBX37" s="251"/>
      <c r="LBY37" s="251"/>
      <c r="LBZ37" s="251"/>
      <c r="LCA37" s="250"/>
      <c r="LCB37" s="251"/>
      <c r="LCC37" s="251"/>
      <c r="LCD37" s="251"/>
      <c r="LCE37" s="251"/>
      <c r="LCF37" s="250"/>
      <c r="LCG37" s="251"/>
      <c r="LCH37" s="251"/>
      <c r="LCI37" s="251"/>
      <c r="LCJ37" s="251"/>
      <c r="LCK37" s="250"/>
      <c r="LCL37" s="251"/>
      <c r="LCM37" s="251"/>
      <c r="LCN37" s="251"/>
      <c r="LCO37" s="251"/>
      <c r="LCP37" s="250"/>
      <c r="LCQ37" s="251"/>
      <c r="LCR37" s="251"/>
      <c r="LCS37" s="251"/>
      <c r="LCT37" s="251"/>
      <c r="LCU37" s="250"/>
      <c r="LCV37" s="251"/>
      <c r="LCW37" s="251"/>
      <c r="LCX37" s="251"/>
      <c r="LCY37" s="251"/>
      <c r="LCZ37" s="250"/>
      <c r="LDA37" s="251"/>
      <c r="LDB37" s="251"/>
      <c r="LDC37" s="251"/>
      <c r="LDD37" s="251"/>
      <c r="LDE37" s="250"/>
      <c r="LDF37" s="251"/>
      <c r="LDG37" s="251"/>
      <c r="LDH37" s="251"/>
      <c r="LDI37" s="251"/>
      <c r="LDJ37" s="250"/>
      <c r="LDK37" s="251"/>
      <c r="LDL37" s="251"/>
      <c r="LDM37" s="251"/>
      <c r="LDN37" s="251"/>
      <c r="LDO37" s="250"/>
      <c r="LDP37" s="251"/>
      <c r="LDQ37" s="251"/>
      <c r="LDR37" s="251"/>
      <c r="LDS37" s="251"/>
      <c r="LDT37" s="250"/>
      <c r="LDU37" s="251"/>
      <c r="LDV37" s="251"/>
      <c r="LDW37" s="251"/>
      <c r="LDX37" s="251"/>
      <c r="LDY37" s="250"/>
      <c r="LDZ37" s="251"/>
      <c r="LEA37" s="251"/>
      <c r="LEB37" s="251"/>
      <c r="LEC37" s="251"/>
      <c r="LED37" s="250"/>
      <c r="LEE37" s="251"/>
      <c r="LEF37" s="251"/>
      <c r="LEG37" s="251"/>
      <c r="LEH37" s="251"/>
      <c r="LEI37" s="250"/>
      <c r="LEJ37" s="251"/>
      <c r="LEK37" s="251"/>
      <c r="LEL37" s="251"/>
      <c r="LEM37" s="251"/>
      <c r="LEN37" s="250"/>
      <c r="LEO37" s="251"/>
      <c r="LEP37" s="251"/>
      <c r="LEQ37" s="251"/>
      <c r="LER37" s="251"/>
      <c r="LES37" s="250"/>
      <c r="LET37" s="251"/>
      <c r="LEU37" s="251"/>
      <c r="LEV37" s="251"/>
      <c r="LEW37" s="251"/>
      <c r="LEX37" s="250"/>
      <c r="LEY37" s="251"/>
      <c r="LEZ37" s="251"/>
      <c r="LFA37" s="251"/>
      <c r="LFB37" s="251"/>
      <c r="LFC37" s="250"/>
      <c r="LFD37" s="251"/>
      <c r="LFE37" s="251"/>
      <c r="LFF37" s="251"/>
      <c r="LFG37" s="251"/>
      <c r="LFH37" s="250"/>
      <c r="LFI37" s="251"/>
      <c r="LFJ37" s="251"/>
      <c r="LFK37" s="251"/>
      <c r="LFL37" s="251"/>
      <c r="LFM37" s="250"/>
      <c r="LFN37" s="251"/>
      <c r="LFO37" s="251"/>
      <c r="LFP37" s="251"/>
      <c r="LFQ37" s="251"/>
      <c r="LFR37" s="250"/>
      <c r="LFS37" s="251"/>
      <c r="LFT37" s="251"/>
      <c r="LFU37" s="251"/>
      <c r="LFV37" s="251"/>
      <c r="LFW37" s="250"/>
      <c r="LFX37" s="251"/>
      <c r="LFY37" s="251"/>
      <c r="LFZ37" s="251"/>
      <c r="LGA37" s="251"/>
      <c r="LGB37" s="250"/>
      <c r="LGC37" s="251"/>
      <c r="LGD37" s="251"/>
      <c r="LGE37" s="251"/>
      <c r="LGF37" s="251"/>
      <c r="LGG37" s="250"/>
      <c r="LGH37" s="251"/>
      <c r="LGI37" s="251"/>
      <c r="LGJ37" s="251"/>
      <c r="LGK37" s="251"/>
      <c r="LGL37" s="250"/>
      <c r="LGM37" s="251"/>
      <c r="LGN37" s="251"/>
      <c r="LGO37" s="251"/>
      <c r="LGP37" s="251"/>
      <c r="LGQ37" s="250"/>
      <c r="LGR37" s="251"/>
      <c r="LGS37" s="251"/>
      <c r="LGT37" s="251"/>
      <c r="LGU37" s="251"/>
      <c r="LGV37" s="250"/>
      <c r="LGW37" s="251"/>
      <c r="LGX37" s="251"/>
      <c r="LGY37" s="251"/>
      <c r="LGZ37" s="251"/>
      <c r="LHA37" s="250"/>
      <c r="LHB37" s="251"/>
      <c r="LHC37" s="251"/>
      <c r="LHD37" s="251"/>
      <c r="LHE37" s="251"/>
      <c r="LHF37" s="250"/>
      <c r="LHG37" s="251"/>
      <c r="LHH37" s="251"/>
      <c r="LHI37" s="251"/>
      <c r="LHJ37" s="251"/>
      <c r="LHK37" s="250"/>
      <c r="LHL37" s="251"/>
      <c r="LHM37" s="251"/>
      <c r="LHN37" s="251"/>
      <c r="LHO37" s="251"/>
      <c r="LHP37" s="250"/>
      <c r="LHQ37" s="251"/>
      <c r="LHR37" s="251"/>
      <c r="LHS37" s="251"/>
      <c r="LHT37" s="251"/>
      <c r="LHU37" s="250"/>
      <c r="LHV37" s="251"/>
      <c r="LHW37" s="251"/>
      <c r="LHX37" s="251"/>
      <c r="LHY37" s="251"/>
      <c r="LHZ37" s="250"/>
      <c r="LIA37" s="251"/>
      <c r="LIB37" s="251"/>
      <c r="LIC37" s="251"/>
      <c r="LID37" s="251"/>
      <c r="LIE37" s="250"/>
      <c r="LIF37" s="251"/>
      <c r="LIG37" s="251"/>
      <c r="LIH37" s="251"/>
      <c r="LII37" s="251"/>
      <c r="LIJ37" s="250"/>
      <c r="LIK37" s="251"/>
      <c r="LIL37" s="251"/>
      <c r="LIM37" s="251"/>
      <c r="LIN37" s="251"/>
      <c r="LIO37" s="250"/>
      <c r="LIP37" s="251"/>
      <c r="LIQ37" s="251"/>
      <c r="LIR37" s="251"/>
      <c r="LIS37" s="251"/>
      <c r="LIT37" s="250"/>
      <c r="LIU37" s="251"/>
      <c r="LIV37" s="251"/>
      <c r="LIW37" s="251"/>
      <c r="LIX37" s="251"/>
      <c r="LIY37" s="250"/>
      <c r="LIZ37" s="251"/>
      <c r="LJA37" s="251"/>
      <c r="LJB37" s="251"/>
      <c r="LJC37" s="251"/>
      <c r="LJD37" s="250"/>
      <c r="LJE37" s="251"/>
      <c r="LJF37" s="251"/>
      <c r="LJG37" s="251"/>
      <c r="LJH37" s="251"/>
      <c r="LJI37" s="250"/>
      <c r="LJJ37" s="251"/>
      <c r="LJK37" s="251"/>
      <c r="LJL37" s="251"/>
      <c r="LJM37" s="251"/>
      <c r="LJN37" s="250"/>
      <c r="LJO37" s="251"/>
      <c r="LJP37" s="251"/>
      <c r="LJQ37" s="251"/>
      <c r="LJR37" s="251"/>
      <c r="LJS37" s="250"/>
      <c r="LJT37" s="251"/>
      <c r="LJU37" s="251"/>
      <c r="LJV37" s="251"/>
      <c r="LJW37" s="251"/>
      <c r="LJX37" s="250"/>
      <c r="LJY37" s="251"/>
      <c r="LJZ37" s="251"/>
      <c r="LKA37" s="251"/>
      <c r="LKB37" s="251"/>
      <c r="LKC37" s="250"/>
      <c r="LKD37" s="251"/>
      <c r="LKE37" s="251"/>
      <c r="LKF37" s="251"/>
      <c r="LKG37" s="251"/>
      <c r="LKH37" s="250"/>
      <c r="LKI37" s="251"/>
      <c r="LKJ37" s="251"/>
      <c r="LKK37" s="251"/>
      <c r="LKL37" s="251"/>
      <c r="LKM37" s="250"/>
      <c r="LKN37" s="251"/>
      <c r="LKO37" s="251"/>
      <c r="LKP37" s="251"/>
      <c r="LKQ37" s="251"/>
      <c r="LKR37" s="250"/>
      <c r="LKS37" s="251"/>
      <c r="LKT37" s="251"/>
      <c r="LKU37" s="251"/>
      <c r="LKV37" s="251"/>
      <c r="LKW37" s="250"/>
      <c r="LKX37" s="251"/>
      <c r="LKY37" s="251"/>
      <c r="LKZ37" s="251"/>
      <c r="LLA37" s="251"/>
      <c r="LLB37" s="250"/>
      <c r="LLC37" s="251"/>
      <c r="LLD37" s="251"/>
      <c r="LLE37" s="251"/>
      <c r="LLF37" s="251"/>
      <c r="LLG37" s="250"/>
      <c r="LLH37" s="251"/>
      <c r="LLI37" s="251"/>
      <c r="LLJ37" s="251"/>
      <c r="LLK37" s="251"/>
      <c r="LLL37" s="250"/>
      <c r="LLM37" s="251"/>
      <c r="LLN37" s="251"/>
      <c r="LLO37" s="251"/>
      <c r="LLP37" s="251"/>
      <c r="LLQ37" s="250"/>
      <c r="LLR37" s="251"/>
      <c r="LLS37" s="251"/>
      <c r="LLT37" s="251"/>
      <c r="LLU37" s="251"/>
      <c r="LLV37" s="250"/>
      <c r="LLW37" s="251"/>
      <c r="LLX37" s="251"/>
      <c r="LLY37" s="251"/>
      <c r="LLZ37" s="251"/>
      <c r="LMA37" s="250"/>
      <c r="LMB37" s="251"/>
      <c r="LMC37" s="251"/>
      <c r="LMD37" s="251"/>
      <c r="LME37" s="251"/>
      <c r="LMF37" s="250"/>
      <c r="LMG37" s="251"/>
      <c r="LMH37" s="251"/>
      <c r="LMI37" s="251"/>
      <c r="LMJ37" s="251"/>
      <c r="LMK37" s="250"/>
      <c r="LML37" s="251"/>
      <c r="LMM37" s="251"/>
      <c r="LMN37" s="251"/>
      <c r="LMO37" s="251"/>
      <c r="LMP37" s="250"/>
      <c r="LMQ37" s="251"/>
      <c r="LMR37" s="251"/>
      <c r="LMS37" s="251"/>
      <c r="LMT37" s="251"/>
      <c r="LMU37" s="250"/>
      <c r="LMV37" s="251"/>
      <c r="LMW37" s="251"/>
      <c r="LMX37" s="251"/>
      <c r="LMY37" s="251"/>
      <c r="LMZ37" s="250"/>
      <c r="LNA37" s="251"/>
      <c r="LNB37" s="251"/>
      <c r="LNC37" s="251"/>
      <c r="LND37" s="251"/>
      <c r="LNE37" s="250"/>
      <c r="LNF37" s="251"/>
      <c r="LNG37" s="251"/>
      <c r="LNH37" s="251"/>
      <c r="LNI37" s="251"/>
      <c r="LNJ37" s="250"/>
      <c r="LNK37" s="251"/>
      <c r="LNL37" s="251"/>
      <c r="LNM37" s="251"/>
      <c r="LNN37" s="251"/>
      <c r="LNO37" s="250"/>
      <c r="LNP37" s="251"/>
      <c r="LNQ37" s="251"/>
      <c r="LNR37" s="251"/>
      <c r="LNS37" s="251"/>
      <c r="LNT37" s="250"/>
      <c r="LNU37" s="251"/>
      <c r="LNV37" s="251"/>
      <c r="LNW37" s="251"/>
      <c r="LNX37" s="251"/>
      <c r="LNY37" s="250"/>
      <c r="LNZ37" s="251"/>
      <c r="LOA37" s="251"/>
      <c r="LOB37" s="251"/>
      <c r="LOC37" s="251"/>
      <c r="LOD37" s="250"/>
      <c r="LOE37" s="251"/>
      <c r="LOF37" s="251"/>
      <c r="LOG37" s="251"/>
      <c r="LOH37" s="251"/>
      <c r="LOI37" s="250"/>
      <c r="LOJ37" s="251"/>
      <c r="LOK37" s="251"/>
      <c r="LOL37" s="251"/>
      <c r="LOM37" s="251"/>
      <c r="LON37" s="250"/>
      <c r="LOO37" s="251"/>
      <c r="LOP37" s="251"/>
      <c r="LOQ37" s="251"/>
      <c r="LOR37" s="251"/>
      <c r="LOS37" s="250"/>
      <c r="LOT37" s="251"/>
      <c r="LOU37" s="251"/>
      <c r="LOV37" s="251"/>
      <c r="LOW37" s="251"/>
      <c r="LOX37" s="250"/>
      <c r="LOY37" s="251"/>
      <c r="LOZ37" s="251"/>
      <c r="LPA37" s="251"/>
      <c r="LPB37" s="251"/>
      <c r="LPC37" s="250"/>
      <c r="LPD37" s="251"/>
      <c r="LPE37" s="251"/>
      <c r="LPF37" s="251"/>
      <c r="LPG37" s="251"/>
      <c r="LPH37" s="250"/>
      <c r="LPI37" s="251"/>
      <c r="LPJ37" s="251"/>
      <c r="LPK37" s="251"/>
      <c r="LPL37" s="251"/>
      <c r="LPM37" s="250"/>
      <c r="LPN37" s="251"/>
      <c r="LPO37" s="251"/>
      <c r="LPP37" s="251"/>
      <c r="LPQ37" s="251"/>
      <c r="LPR37" s="250"/>
      <c r="LPS37" s="251"/>
      <c r="LPT37" s="251"/>
      <c r="LPU37" s="251"/>
      <c r="LPV37" s="251"/>
      <c r="LPW37" s="250"/>
      <c r="LPX37" s="251"/>
      <c r="LPY37" s="251"/>
      <c r="LPZ37" s="251"/>
      <c r="LQA37" s="251"/>
      <c r="LQB37" s="250"/>
      <c r="LQC37" s="251"/>
      <c r="LQD37" s="251"/>
      <c r="LQE37" s="251"/>
      <c r="LQF37" s="251"/>
      <c r="LQG37" s="250"/>
      <c r="LQH37" s="251"/>
      <c r="LQI37" s="251"/>
      <c r="LQJ37" s="251"/>
      <c r="LQK37" s="251"/>
      <c r="LQL37" s="250"/>
      <c r="LQM37" s="251"/>
      <c r="LQN37" s="251"/>
      <c r="LQO37" s="251"/>
      <c r="LQP37" s="251"/>
      <c r="LQQ37" s="250"/>
      <c r="LQR37" s="251"/>
      <c r="LQS37" s="251"/>
      <c r="LQT37" s="251"/>
      <c r="LQU37" s="251"/>
      <c r="LQV37" s="250"/>
      <c r="LQW37" s="251"/>
      <c r="LQX37" s="251"/>
      <c r="LQY37" s="251"/>
      <c r="LQZ37" s="251"/>
      <c r="LRA37" s="250"/>
      <c r="LRB37" s="251"/>
      <c r="LRC37" s="251"/>
      <c r="LRD37" s="251"/>
      <c r="LRE37" s="251"/>
      <c r="LRF37" s="250"/>
      <c r="LRG37" s="251"/>
      <c r="LRH37" s="251"/>
      <c r="LRI37" s="251"/>
      <c r="LRJ37" s="251"/>
      <c r="LRK37" s="250"/>
      <c r="LRL37" s="251"/>
      <c r="LRM37" s="251"/>
      <c r="LRN37" s="251"/>
      <c r="LRO37" s="251"/>
      <c r="LRP37" s="250"/>
      <c r="LRQ37" s="251"/>
      <c r="LRR37" s="251"/>
      <c r="LRS37" s="251"/>
      <c r="LRT37" s="251"/>
      <c r="LRU37" s="250"/>
      <c r="LRV37" s="251"/>
      <c r="LRW37" s="251"/>
      <c r="LRX37" s="251"/>
      <c r="LRY37" s="251"/>
      <c r="LRZ37" s="250"/>
      <c r="LSA37" s="251"/>
      <c r="LSB37" s="251"/>
      <c r="LSC37" s="251"/>
      <c r="LSD37" s="251"/>
      <c r="LSE37" s="250"/>
      <c r="LSF37" s="251"/>
      <c r="LSG37" s="251"/>
      <c r="LSH37" s="251"/>
      <c r="LSI37" s="251"/>
      <c r="LSJ37" s="250"/>
      <c r="LSK37" s="251"/>
      <c r="LSL37" s="251"/>
      <c r="LSM37" s="251"/>
      <c r="LSN37" s="251"/>
      <c r="LSO37" s="250"/>
      <c r="LSP37" s="251"/>
      <c r="LSQ37" s="251"/>
      <c r="LSR37" s="251"/>
      <c r="LSS37" s="251"/>
      <c r="LST37" s="250"/>
      <c r="LSU37" s="251"/>
      <c r="LSV37" s="251"/>
      <c r="LSW37" s="251"/>
      <c r="LSX37" s="251"/>
      <c r="LSY37" s="250"/>
      <c r="LSZ37" s="251"/>
      <c r="LTA37" s="251"/>
      <c r="LTB37" s="251"/>
      <c r="LTC37" s="251"/>
      <c r="LTD37" s="250"/>
      <c r="LTE37" s="251"/>
      <c r="LTF37" s="251"/>
      <c r="LTG37" s="251"/>
      <c r="LTH37" s="251"/>
      <c r="LTI37" s="250"/>
      <c r="LTJ37" s="251"/>
      <c r="LTK37" s="251"/>
      <c r="LTL37" s="251"/>
      <c r="LTM37" s="251"/>
      <c r="LTN37" s="250"/>
      <c r="LTO37" s="251"/>
      <c r="LTP37" s="251"/>
      <c r="LTQ37" s="251"/>
      <c r="LTR37" s="251"/>
      <c r="LTS37" s="250"/>
      <c r="LTT37" s="251"/>
      <c r="LTU37" s="251"/>
      <c r="LTV37" s="251"/>
      <c r="LTW37" s="251"/>
      <c r="LTX37" s="250"/>
      <c r="LTY37" s="251"/>
      <c r="LTZ37" s="251"/>
      <c r="LUA37" s="251"/>
      <c r="LUB37" s="251"/>
      <c r="LUC37" s="250"/>
      <c r="LUD37" s="251"/>
      <c r="LUE37" s="251"/>
      <c r="LUF37" s="251"/>
      <c r="LUG37" s="251"/>
      <c r="LUH37" s="250"/>
      <c r="LUI37" s="251"/>
      <c r="LUJ37" s="251"/>
      <c r="LUK37" s="251"/>
      <c r="LUL37" s="251"/>
      <c r="LUM37" s="250"/>
      <c r="LUN37" s="251"/>
      <c r="LUO37" s="251"/>
      <c r="LUP37" s="251"/>
      <c r="LUQ37" s="251"/>
      <c r="LUR37" s="250"/>
      <c r="LUS37" s="251"/>
      <c r="LUT37" s="251"/>
      <c r="LUU37" s="251"/>
      <c r="LUV37" s="251"/>
      <c r="LUW37" s="250"/>
      <c r="LUX37" s="251"/>
      <c r="LUY37" s="251"/>
      <c r="LUZ37" s="251"/>
      <c r="LVA37" s="251"/>
      <c r="LVB37" s="250"/>
      <c r="LVC37" s="251"/>
      <c r="LVD37" s="251"/>
      <c r="LVE37" s="251"/>
      <c r="LVF37" s="251"/>
      <c r="LVG37" s="250"/>
      <c r="LVH37" s="251"/>
      <c r="LVI37" s="251"/>
      <c r="LVJ37" s="251"/>
      <c r="LVK37" s="251"/>
      <c r="LVL37" s="250"/>
      <c r="LVM37" s="251"/>
      <c r="LVN37" s="251"/>
      <c r="LVO37" s="251"/>
      <c r="LVP37" s="251"/>
      <c r="LVQ37" s="250"/>
      <c r="LVR37" s="251"/>
      <c r="LVS37" s="251"/>
      <c r="LVT37" s="251"/>
      <c r="LVU37" s="251"/>
      <c r="LVV37" s="250"/>
      <c r="LVW37" s="251"/>
      <c r="LVX37" s="251"/>
      <c r="LVY37" s="251"/>
      <c r="LVZ37" s="251"/>
      <c r="LWA37" s="250"/>
      <c r="LWB37" s="251"/>
      <c r="LWC37" s="251"/>
      <c r="LWD37" s="251"/>
      <c r="LWE37" s="251"/>
      <c r="LWF37" s="250"/>
      <c r="LWG37" s="251"/>
      <c r="LWH37" s="251"/>
      <c r="LWI37" s="251"/>
      <c r="LWJ37" s="251"/>
      <c r="LWK37" s="250"/>
      <c r="LWL37" s="251"/>
      <c r="LWM37" s="251"/>
      <c r="LWN37" s="251"/>
      <c r="LWO37" s="251"/>
      <c r="LWP37" s="250"/>
      <c r="LWQ37" s="251"/>
      <c r="LWR37" s="251"/>
      <c r="LWS37" s="251"/>
      <c r="LWT37" s="251"/>
      <c r="LWU37" s="250"/>
      <c r="LWV37" s="251"/>
      <c r="LWW37" s="251"/>
      <c r="LWX37" s="251"/>
      <c r="LWY37" s="251"/>
      <c r="LWZ37" s="250"/>
      <c r="LXA37" s="251"/>
      <c r="LXB37" s="251"/>
      <c r="LXC37" s="251"/>
      <c r="LXD37" s="251"/>
      <c r="LXE37" s="250"/>
      <c r="LXF37" s="251"/>
      <c r="LXG37" s="251"/>
      <c r="LXH37" s="251"/>
      <c r="LXI37" s="251"/>
      <c r="LXJ37" s="250"/>
      <c r="LXK37" s="251"/>
      <c r="LXL37" s="251"/>
      <c r="LXM37" s="251"/>
      <c r="LXN37" s="251"/>
      <c r="LXO37" s="250"/>
      <c r="LXP37" s="251"/>
      <c r="LXQ37" s="251"/>
      <c r="LXR37" s="251"/>
      <c r="LXS37" s="251"/>
      <c r="LXT37" s="250"/>
      <c r="LXU37" s="251"/>
      <c r="LXV37" s="251"/>
      <c r="LXW37" s="251"/>
      <c r="LXX37" s="251"/>
      <c r="LXY37" s="250"/>
      <c r="LXZ37" s="251"/>
      <c r="LYA37" s="251"/>
      <c r="LYB37" s="251"/>
      <c r="LYC37" s="251"/>
      <c r="LYD37" s="250"/>
      <c r="LYE37" s="251"/>
      <c r="LYF37" s="251"/>
      <c r="LYG37" s="251"/>
      <c r="LYH37" s="251"/>
      <c r="LYI37" s="250"/>
      <c r="LYJ37" s="251"/>
      <c r="LYK37" s="251"/>
      <c r="LYL37" s="251"/>
      <c r="LYM37" s="251"/>
      <c r="LYN37" s="250"/>
      <c r="LYO37" s="251"/>
      <c r="LYP37" s="251"/>
      <c r="LYQ37" s="251"/>
      <c r="LYR37" s="251"/>
      <c r="LYS37" s="250"/>
      <c r="LYT37" s="251"/>
      <c r="LYU37" s="251"/>
      <c r="LYV37" s="251"/>
      <c r="LYW37" s="251"/>
      <c r="LYX37" s="250"/>
      <c r="LYY37" s="251"/>
      <c r="LYZ37" s="251"/>
      <c r="LZA37" s="251"/>
      <c r="LZB37" s="251"/>
      <c r="LZC37" s="250"/>
      <c r="LZD37" s="251"/>
      <c r="LZE37" s="251"/>
      <c r="LZF37" s="251"/>
      <c r="LZG37" s="251"/>
      <c r="LZH37" s="250"/>
      <c r="LZI37" s="251"/>
      <c r="LZJ37" s="251"/>
      <c r="LZK37" s="251"/>
      <c r="LZL37" s="251"/>
      <c r="LZM37" s="250"/>
      <c r="LZN37" s="251"/>
      <c r="LZO37" s="251"/>
      <c r="LZP37" s="251"/>
      <c r="LZQ37" s="251"/>
      <c r="LZR37" s="250"/>
      <c r="LZS37" s="251"/>
      <c r="LZT37" s="251"/>
      <c r="LZU37" s="251"/>
      <c r="LZV37" s="251"/>
      <c r="LZW37" s="250"/>
      <c r="LZX37" s="251"/>
      <c r="LZY37" s="251"/>
      <c r="LZZ37" s="251"/>
      <c r="MAA37" s="251"/>
      <c r="MAB37" s="250"/>
      <c r="MAC37" s="251"/>
      <c r="MAD37" s="251"/>
      <c r="MAE37" s="251"/>
      <c r="MAF37" s="251"/>
      <c r="MAG37" s="250"/>
      <c r="MAH37" s="251"/>
      <c r="MAI37" s="251"/>
      <c r="MAJ37" s="251"/>
      <c r="MAK37" s="251"/>
      <c r="MAL37" s="250"/>
      <c r="MAM37" s="251"/>
      <c r="MAN37" s="251"/>
      <c r="MAO37" s="251"/>
      <c r="MAP37" s="251"/>
      <c r="MAQ37" s="250"/>
      <c r="MAR37" s="251"/>
      <c r="MAS37" s="251"/>
      <c r="MAT37" s="251"/>
      <c r="MAU37" s="251"/>
      <c r="MAV37" s="250"/>
      <c r="MAW37" s="251"/>
      <c r="MAX37" s="251"/>
      <c r="MAY37" s="251"/>
      <c r="MAZ37" s="251"/>
      <c r="MBA37" s="250"/>
      <c r="MBB37" s="251"/>
      <c r="MBC37" s="251"/>
      <c r="MBD37" s="251"/>
      <c r="MBE37" s="251"/>
      <c r="MBF37" s="250"/>
      <c r="MBG37" s="251"/>
      <c r="MBH37" s="251"/>
      <c r="MBI37" s="251"/>
      <c r="MBJ37" s="251"/>
      <c r="MBK37" s="250"/>
      <c r="MBL37" s="251"/>
      <c r="MBM37" s="251"/>
      <c r="MBN37" s="251"/>
      <c r="MBO37" s="251"/>
      <c r="MBP37" s="250"/>
      <c r="MBQ37" s="251"/>
      <c r="MBR37" s="251"/>
      <c r="MBS37" s="251"/>
      <c r="MBT37" s="251"/>
      <c r="MBU37" s="250"/>
      <c r="MBV37" s="251"/>
      <c r="MBW37" s="251"/>
      <c r="MBX37" s="251"/>
      <c r="MBY37" s="251"/>
      <c r="MBZ37" s="250"/>
      <c r="MCA37" s="251"/>
      <c r="MCB37" s="251"/>
      <c r="MCC37" s="251"/>
      <c r="MCD37" s="251"/>
      <c r="MCE37" s="250"/>
      <c r="MCF37" s="251"/>
      <c r="MCG37" s="251"/>
      <c r="MCH37" s="251"/>
      <c r="MCI37" s="251"/>
      <c r="MCJ37" s="250"/>
      <c r="MCK37" s="251"/>
      <c r="MCL37" s="251"/>
      <c r="MCM37" s="251"/>
      <c r="MCN37" s="251"/>
      <c r="MCO37" s="250"/>
      <c r="MCP37" s="251"/>
      <c r="MCQ37" s="251"/>
      <c r="MCR37" s="251"/>
      <c r="MCS37" s="251"/>
      <c r="MCT37" s="250"/>
      <c r="MCU37" s="251"/>
      <c r="MCV37" s="251"/>
      <c r="MCW37" s="251"/>
      <c r="MCX37" s="251"/>
      <c r="MCY37" s="250"/>
      <c r="MCZ37" s="251"/>
      <c r="MDA37" s="251"/>
      <c r="MDB37" s="251"/>
      <c r="MDC37" s="251"/>
      <c r="MDD37" s="250"/>
      <c r="MDE37" s="251"/>
      <c r="MDF37" s="251"/>
      <c r="MDG37" s="251"/>
      <c r="MDH37" s="251"/>
      <c r="MDI37" s="250"/>
      <c r="MDJ37" s="251"/>
      <c r="MDK37" s="251"/>
      <c r="MDL37" s="251"/>
      <c r="MDM37" s="251"/>
      <c r="MDN37" s="250"/>
      <c r="MDO37" s="251"/>
      <c r="MDP37" s="251"/>
      <c r="MDQ37" s="251"/>
      <c r="MDR37" s="251"/>
      <c r="MDS37" s="250"/>
      <c r="MDT37" s="251"/>
      <c r="MDU37" s="251"/>
      <c r="MDV37" s="251"/>
      <c r="MDW37" s="251"/>
      <c r="MDX37" s="250"/>
      <c r="MDY37" s="251"/>
      <c r="MDZ37" s="251"/>
      <c r="MEA37" s="251"/>
      <c r="MEB37" s="251"/>
      <c r="MEC37" s="250"/>
      <c r="MED37" s="251"/>
      <c r="MEE37" s="251"/>
      <c r="MEF37" s="251"/>
      <c r="MEG37" s="251"/>
      <c r="MEH37" s="250"/>
      <c r="MEI37" s="251"/>
      <c r="MEJ37" s="251"/>
      <c r="MEK37" s="251"/>
      <c r="MEL37" s="251"/>
      <c r="MEM37" s="250"/>
      <c r="MEN37" s="251"/>
      <c r="MEO37" s="251"/>
      <c r="MEP37" s="251"/>
      <c r="MEQ37" s="251"/>
      <c r="MER37" s="250"/>
      <c r="MES37" s="251"/>
      <c r="MET37" s="251"/>
      <c r="MEU37" s="251"/>
      <c r="MEV37" s="251"/>
      <c r="MEW37" s="250"/>
      <c r="MEX37" s="251"/>
      <c r="MEY37" s="251"/>
      <c r="MEZ37" s="251"/>
      <c r="MFA37" s="251"/>
      <c r="MFB37" s="250"/>
      <c r="MFC37" s="251"/>
      <c r="MFD37" s="251"/>
      <c r="MFE37" s="251"/>
      <c r="MFF37" s="251"/>
      <c r="MFG37" s="250"/>
      <c r="MFH37" s="251"/>
      <c r="MFI37" s="251"/>
      <c r="MFJ37" s="251"/>
      <c r="MFK37" s="251"/>
      <c r="MFL37" s="250"/>
      <c r="MFM37" s="251"/>
      <c r="MFN37" s="251"/>
      <c r="MFO37" s="251"/>
      <c r="MFP37" s="251"/>
      <c r="MFQ37" s="250"/>
      <c r="MFR37" s="251"/>
      <c r="MFS37" s="251"/>
      <c r="MFT37" s="251"/>
      <c r="MFU37" s="251"/>
      <c r="MFV37" s="250"/>
      <c r="MFW37" s="251"/>
      <c r="MFX37" s="251"/>
      <c r="MFY37" s="251"/>
      <c r="MFZ37" s="251"/>
      <c r="MGA37" s="250"/>
      <c r="MGB37" s="251"/>
      <c r="MGC37" s="251"/>
      <c r="MGD37" s="251"/>
      <c r="MGE37" s="251"/>
      <c r="MGF37" s="250"/>
      <c r="MGG37" s="251"/>
      <c r="MGH37" s="251"/>
      <c r="MGI37" s="251"/>
      <c r="MGJ37" s="251"/>
      <c r="MGK37" s="250"/>
      <c r="MGL37" s="251"/>
      <c r="MGM37" s="251"/>
      <c r="MGN37" s="251"/>
      <c r="MGO37" s="251"/>
      <c r="MGP37" s="250"/>
      <c r="MGQ37" s="251"/>
      <c r="MGR37" s="251"/>
      <c r="MGS37" s="251"/>
      <c r="MGT37" s="251"/>
      <c r="MGU37" s="250"/>
      <c r="MGV37" s="251"/>
      <c r="MGW37" s="251"/>
      <c r="MGX37" s="251"/>
      <c r="MGY37" s="251"/>
      <c r="MGZ37" s="250"/>
      <c r="MHA37" s="251"/>
      <c r="MHB37" s="251"/>
      <c r="MHC37" s="251"/>
      <c r="MHD37" s="251"/>
      <c r="MHE37" s="250"/>
      <c r="MHF37" s="251"/>
      <c r="MHG37" s="251"/>
      <c r="MHH37" s="251"/>
      <c r="MHI37" s="251"/>
      <c r="MHJ37" s="250"/>
      <c r="MHK37" s="251"/>
      <c r="MHL37" s="251"/>
      <c r="MHM37" s="251"/>
      <c r="MHN37" s="251"/>
      <c r="MHO37" s="250"/>
      <c r="MHP37" s="251"/>
      <c r="MHQ37" s="251"/>
      <c r="MHR37" s="251"/>
      <c r="MHS37" s="251"/>
      <c r="MHT37" s="250"/>
      <c r="MHU37" s="251"/>
      <c r="MHV37" s="251"/>
      <c r="MHW37" s="251"/>
      <c r="MHX37" s="251"/>
      <c r="MHY37" s="250"/>
      <c r="MHZ37" s="251"/>
      <c r="MIA37" s="251"/>
      <c r="MIB37" s="251"/>
      <c r="MIC37" s="251"/>
      <c r="MID37" s="250"/>
      <c r="MIE37" s="251"/>
      <c r="MIF37" s="251"/>
      <c r="MIG37" s="251"/>
      <c r="MIH37" s="251"/>
      <c r="MII37" s="250"/>
      <c r="MIJ37" s="251"/>
      <c r="MIK37" s="251"/>
      <c r="MIL37" s="251"/>
      <c r="MIM37" s="251"/>
      <c r="MIN37" s="250"/>
      <c r="MIO37" s="251"/>
      <c r="MIP37" s="251"/>
      <c r="MIQ37" s="251"/>
      <c r="MIR37" s="251"/>
      <c r="MIS37" s="250"/>
      <c r="MIT37" s="251"/>
      <c r="MIU37" s="251"/>
      <c r="MIV37" s="251"/>
      <c r="MIW37" s="251"/>
      <c r="MIX37" s="250"/>
      <c r="MIY37" s="251"/>
      <c r="MIZ37" s="251"/>
      <c r="MJA37" s="251"/>
      <c r="MJB37" s="251"/>
      <c r="MJC37" s="250"/>
      <c r="MJD37" s="251"/>
      <c r="MJE37" s="251"/>
      <c r="MJF37" s="251"/>
      <c r="MJG37" s="251"/>
      <c r="MJH37" s="250"/>
      <c r="MJI37" s="251"/>
      <c r="MJJ37" s="251"/>
      <c r="MJK37" s="251"/>
      <c r="MJL37" s="251"/>
      <c r="MJM37" s="250"/>
      <c r="MJN37" s="251"/>
      <c r="MJO37" s="251"/>
      <c r="MJP37" s="251"/>
      <c r="MJQ37" s="251"/>
      <c r="MJR37" s="250"/>
      <c r="MJS37" s="251"/>
      <c r="MJT37" s="251"/>
      <c r="MJU37" s="251"/>
      <c r="MJV37" s="251"/>
      <c r="MJW37" s="250"/>
      <c r="MJX37" s="251"/>
      <c r="MJY37" s="251"/>
      <c r="MJZ37" s="251"/>
      <c r="MKA37" s="251"/>
      <c r="MKB37" s="250"/>
      <c r="MKC37" s="251"/>
      <c r="MKD37" s="251"/>
      <c r="MKE37" s="251"/>
      <c r="MKF37" s="251"/>
      <c r="MKG37" s="250"/>
      <c r="MKH37" s="251"/>
      <c r="MKI37" s="251"/>
      <c r="MKJ37" s="251"/>
      <c r="MKK37" s="251"/>
      <c r="MKL37" s="250"/>
      <c r="MKM37" s="251"/>
      <c r="MKN37" s="251"/>
      <c r="MKO37" s="251"/>
      <c r="MKP37" s="251"/>
      <c r="MKQ37" s="250"/>
      <c r="MKR37" s="251"/>
      <c r="MKS37" s="251"/>
      <c r="MKT37" s="251"/>
      <c r="MKU37" s="251"/>
      <c r="MKV37" s="250"/>
      <c r="MKW37" s="251"/>
      <c r="MKX37" s="251"/>
      <c r="MKY37" s="251"/>
      <c r="MKZ37" s="251"/>
      <c r="MLA37" s="250"/>
      <c r="MLB37" s="251"/>
      <c r="MLC37" s="251"/>
      <c r="MLD37" s="251"/>
      <c r="MLE37" s="251"/>
      <c r="MLF37" s="250"/>
      <c r="MLG37" s="251"/>
      <c r="MLH37" s="251"/>
      <c r="MLI37" s="251"/>
      <c r="MLJ37" s="251"/>
      <c r="MLK37" s="250"/>
      <c r="MLL37" s="251"/>
      <c r="MLM37" s="251"/>
      <c r="MLN37" s="251"/>
      <c r="MLO37" s="251"/>
      <c r="MLP37" s="250"/>
      <c r="MLQ37" s="251"/>
      <c r="MLR37" s="251"/>
      <c r="MLS37" s="251"/>
      <c r="MLT37" s="251"/>
      <c r="MLU37" s="250"/>
      <c r="MLV37" s="251"/>
      <c r="MLW37" s="251"/>
      <c r="MLX37" s="251"/>
      <c r="MLY37" s="251"/>
      <c r="MLZ37" s="250"/>
      <c r="MMA37" s="251"/>
      <c r="MMB37" s="251"/>
      <c r="MMC37" s="251"/>
      <c r="MMD37" s="251"/>
      <c r="MME37" s="250"/>
      <c r="MMF37" s="251"/>
      <c r="MMG37" s="251"/>
      <c r="MMH37" s="251"/>
      <c r="MMI37" s="251"/>
      <c r="MMJ37" s="250"/>
      <c r="MMK37" s="251"/>
      <c r="MML37" s="251"/>
      <c r="MMM37" s="251"/>
      <c r="MMN37" s="251"/>
      <c r="MMO37" s="250"/>
      <c r="MMP37" s="251"/>
      <c r="MMQ37" s="251"/>
      <c r="MMR37" s="251"/>
      <c r="MMS37" s="251"/>
      <c r="MMT37" s="250"/>
      <c r="MMU37" s="251"/>
      <c r="MMV37" s="251"/>
      <c r="MMW37" s="251"/>
      <c r="MMX37" s="251"/>
      <c r="MMY37" s="250"/>
      <c r="MMZ37" s="251"/>
      <c r="MNA37" s="251"/>
      <c r="MNB37" s="251"/>
      <c r="MNC37" s="251"/>
      <c r="MND37" s="250"/>
      <c r="MNE37" s="251"/>
      <c r="MNF37" s="251"/>
      <c r="MNG37" s="251"/>
      <c r="MNH37" s="251"/>
      <c r="MNI37" s="250"/>
      <c r="MNJ37" s="251"/>
      <c r="MNK37" s="251"/>
      <c r="MNL37" s="251"/>
      <c r="MNM37" s="251"/>
      <c r="MNN37" s="250"/>
      <c r="MNO37" s="251"/>
      <c r="MNP37" s="251"/>
      <c r="MNQ37" s="251"/>
      <c r="MNR37" s="251"/>
      <c r="MNS37" s="250"/>
      <c r="MNT37" s="251"/>
      <c r="MNU37" s="251"/>
      <c r="MNV37" s="251"/>
      <c r="MNW37" s="251"/>
      <c r="MNX37" s="250"/>
      <c r="MNY37" s="251"/>
      <c r="MNZ37" s="251"/>
      <c r="MOA37" s="251"/>
      <c r="MOB37" s="251"/>
      <c r="MOC37" s="250"/>
      <c r="MOD37" s="251"/>
      <c r="MOE37" s="251"/>
      <c r="MOF37" s="251"/>
      <c r="MOG37" s="251"/>
      <c r="MOH37" s="250"/>
      <c r="MOI37" s="251"/>
      <c r="MOJ37" s="251"/>
      <c r="MOK37" s="251"/>
      <c r="MOL37" s="251"/>
      <c r="MOM37" s="250"/>
      <c r="MON37" s="251"/>
      <c r="MOO37" s="251"/>
      <c r="MOP37" s="251"/>
      <c r="MOQ37" s="251"/>
      <c r="MOR37" s="250"/>
      <c r="MOS37" s="251"/>
      <c r="MOT37" s="251"/>
      <c r="MOU37" s="251"/>
      <c r="MOV37" s="251"/>
      <c r="MOW37" s="250"/>
      <c r="MOX37" s="251"/>
      <c r="MOY37" s="251"/>
      <c r="MOZ37" s="251"/>
      <c r="MPA37" s="251"/>
      <c r="MPB37" s="250"/>
      <c r="MPC37" s="251"/>
      <c r="MPD37" s="251"/>
      <c r="MPE37" s="251"/>
      <c r="MPF37" s="251"/>
      <c r="MPG37" s="250"/>
      <c r="MPH37" s="251"/>
      <c r="MPI37" s="251"/>
      <c r="MPJ37" s="251"/>
      <c r="MPK37" s="251"/>
      <c r="MPL37" s="250"/>
      <c r="MPM37" s="251"/>
      <c r="MPN37" s="251"/>
      <c r="MPO37" s="251"/>
      <c r="MPP37" s="251"/>
      <c r="MPQ37" s="250"/>
      <c r="MPR37" s="251"/>
      <c r="MPS37" s="251"/>
      <c r="MPT37" s="251"/>
      <c r="MPU37" s="251"/>
      <c r="MPV37" s="250"/>
      <c r="MPW37" s="251"/>
      <c r="MPX37" s="251"/>
      <c r="MPY37" s="251"/>
      <c r="MPZ37" s="251"/>
      <c r="MQA37" s="250"/>
      <c r="MQB37" s="251"/>
      <c r="MQC37" s="251"/>
      <c r="MQD37" s="251"/>
      <c r="MQE37" s="251"/>
      <c r="MQF37" s="250"/>
      <c r="MQG37" s="251"/>
      <c r="MQH37" s="251"/>
      <c r="MQI37" s="251"/>
      <c r="MQJ37" s="251"/>
      <c r="MQK37" s="250"/>
      <c r="MQL37" s="251"/>
      <c r="MQM37" s="251"/>
      <c r="MQN37" s="251"/>
      <c r="MQO37" s="251"/>
      <c r="MQP37" s="250"/>
      <c r="MQQ37" s="251"/>
      <c r="MQR37" s="251"/>
      <c r="MQS37" s="251"/>
      <c r="MQT37" s="251"/>
      <c r="MQU37" s="250"/>
      <c r="MQV37" s="251"/>
      <c r="MQW37" s="251"/>
      <c r="MQX37" s="251"/>
      <c r="MQY37" s="251"/>
      <c r="MQZ37" s="250"/>
      <c r="MRA37" s="251"/>
      <c r="MRB37" s="251"/>
      <c r="MRC37" s="251"/>
      <c r="MRD37" s="251"/>
      <c r="MRE37" s="250"/>
      <c r="MRF37" s="251"/>
      <c r="MRG37" s="251"/>
      <c r="MRH37" s="251"/>
      <c r="MRI37" s="251"/>
      <c r="MRJ37" s="250"/>
      <c r="MRK37" s="251"/>
      <c r="MRL37" s="251"/>
      <c r="MRM37" s="251"/>
      <c r="MRN37" s="251"/>
      <c r="MRO37" s="250"/>
      <c r="MRP37" s="251"/>
      <c r="MRQ37" s="251"/>
      <c r="MRR37" s="251"/>
      <c r="MRS37" s="251"/>
      <c r="MRT37" s="250"/>
      <c r="MRU37" s="251"/>
      <c r="MRV37" s="251"/>
      <c r="MRW37" s="251"/>
      <c r="MRX37" s="251"/>
      <c r="MRY37" s="250"/>
      <c r="MRZ37" s="251"/>
      <c r="MSA37" s="251"/>
      <c r="MSB37" s="251"/>
      <c r="MSC37" s="251"/>
      <c r="MSD37" s="250"/>
      <c r="MSE37" s="251"/>
      <c r="MSF37" s="251"/>
      <c r="MSG37" s="251"/>
      <c r="MSH37" s="251"/>
      <c r="MSI37" s="250"/>
      <c r="MSJ37" s="251"/>
      <c r="MSK37" s="251"/>
      <c r="MSL37" s="251"/>
      <c r="MSM37" s="251"/>
      <c r="MSN37" s="250"/>
      <c r="MSO37" s="251"/>
      <c r="MSP37" s="251"/>
      <c r="MSQ37" s="251"/>
      <c r="MSR37" s="251"/>
      <c r="MSS37" s="250"/>
      <c r="MST37" s="251"/>
      <c r="MSU37" s="251"/>
      <c r="MSV37" s="251"/>
      <c r="MSW37" s="251"/>
      <c r="MSX37" s="250"/>
      <c r="MSY37" s="251"/>
      <c r="MSZ37" s="251"/>
      <c r="MTA37" s="251"/>
      <c r="MTB37" s="251"/>
      <c r="MTC37" s="250"/>
      <c r="MTD37" s="251"/>
      <c r="MTE37" s="251"/>
      <c r="MTF37" s="251"/>
      <c r="MTG37" s="251"/>
      <c r="MTH37" s="250"/>
      <c r="MTI37" s="251"/>
      <c r="MTJ37" s="251"/>
      <c r="MTK37" s="251"/>
      <c r="MTL37" s="251"/>
      <c r="MTM37" s="250"/>
      <c r="MTN37" s="251"/>
      <c r="MTO37" s="251"/>
      <c r="MTP37" s="251"/>
      <c r="MTQ37" s="251"/>
      <c r="MTR37" s="250"/>
      <c r="MTS37" s="251"/>
      <c r="MTT37" s="251"/>
      <c r="MTU37" s="251"/>
      <c r="MTV37" s="251"/>
      <c r="MTW37" s="250"/>
      <c r="MTX37" s="251"/>
      <c r="MTY37" s="251"/>
      <c r="MTZ37" s="251"/>
      <c r="MUA37" s="251"/>
      <c r="MUB37" s="250"/>
      <c r="MUC37" s="251"/>
      <c r="MUD37" s="251"/>
      <c r="MUE37" s="251"/>
      <c r="MUF37" s="251"/>
      <c r="MUG37" s="250"/>
      <c r="MUH37" s="251"/>
      <c r="MUI37" s="251"/>
      <c r="MUJ37" s="251"/>
      <c r="MUK37" s="251"/>
      <c r="MUL37" s="250"/>
      <c r="MUM37" s="251"/>
      <c r="MUN37" s="251"/>
      <c r="MUO37" s="251"/>
      <c r="MUP37" s="251"/>
      <c r="MUQ37" s="250"/>
      <c r="MUR37" s="251"/>
      <c r="MUS37" s="251"/>
      <c r="MUT37" s="251"/>
      <c r="MUU37" s="251"/>
      <c r="MUV37" s="250"/>
      <c r="MUW37" s="251"/>
      <c r="MUX37" s="251"/>
      <c r="MUY37" s="251"/>
      <c r="MUZ37" s="251"/>
      <c r="MVA37" s="250"/>
      <c r="MVB37" s="251"/>
      <c r="MVC37" s="251"/>
      <c r="MVD37" s="251"/>
      <c r="MVE37" s="251"/>
      <c r="MVF37" s="250"/>
      <c r="MVG37" s="251"/>
      <c r="MVH37" s="251"/>
      <c r="MVI37" s="251"/>
      <c r="MVJ37" s="251"/>
      <c r="MVK37" s="250"/>
      <c r="MVL37" s="251"/>
      <c r="MVM37" s="251"/>
      <c r="MVN37" s="251"/>
      <c r="MVO37" s="251"/>
      <c r="MVP37" s="250"/>
      <c r="MVQ37" s="251"/>
      <c r="MVR37" s="251"/>
      <c r="MVS37" s="251"/>
      <c r="MVT37" s="251"/>
      <c r="MVU37" s="250"/>
      <c r="MVV37" s="251"/>
      <c r="MVW37" s="251"/>
      <c r="MVX37" s="251"/>
      <c r="MVY37" s="251"/>
      <c r="MVZ37" s="250"/>
      <c r="MWA37" s="251"/>
      <c r="MWB37" s="251"/>
      <c r="MWC37" s="251"/>
      <c r="MWD37" s="251"/>
      <c r="MWE37" s="250"/>
      <c r="MWF37" s="251"/>
      <c r="MWG37" s="251"/>
      <c r="MWH37" s="251"/>
      <c r="MWI37" s="251"/>
      <c r="MWJ37" s="250"/>
      <c r="MWK37" s="251"/>
      <c r="MWL37" s="251"/>
      <c r="MWM37" s="251"/>
      <c r="MWN37" s="251"/>
      <c r="MWO37" s="250"/>
      <c r="MWP37" s="251"/>
      <c r="MWQ37" s="251"/>
      <c r="MWR37" s="251"/>
      <c r="MWS37" s="251"/>
      <c r="MWT37" s="250"/>
      <c r="MWU37" s="251"/>
      <c r="MWV37" s="251"/>
      <c r="MWW37" s="251"/>
      <c r="MWX37" s="251"/>
      <c r="MWY37" s="250"/>
      <c r="MWZ37" s="251"/>
      <c r="MXA37" s="251"/>
      <c r="MXB37" s="251"/>
      <c r="MXC37" s="251"/>
      <c r="MXD37" s="250"/>
      <c r="MXE37" s="251"/>
      <c r="MXF37" s="251"/>
      <c r="MXG37" s="251"/>
      <c r="MXH37" s="251"/>
      <c r="MXI37" s="250"/>
      <c r="MXJ37" s="251"/>
      <c r="MXK37" s="251"/>
      <c r="MXL37" s="251"/>
      <c r="MXM37" s="251"/>
      <c r="MXN37" s="250"/>
      <c r="MXO37" s="251"/>
      <c r="MXP37" s="251"/>
      <c r="MXQ37" s="251"/>
      <c r="MXR37" s="251"/>
      <c r="MXS37" s="250"/>
      <c r="MXT37" s="251"/>
      <c r="MXU37" s="251"/>
      <c r="MXV37" s="251"/>
      <c r="MXW37" s="251"/>
      <c r="MXX37" s="250"/>
      <c r="MXY37" s="251"/>
      <c r="MXZ37" s="251"/>
      <c r="MYA37" s="251"/>
      <c r="MYB37" s="251"/>
      <c r="MYC37" s="250"/>
      <c r="MYD37" s="251"/>
      <c r="MYE37" s="251"/>
      <c r="MYF37" s="251"/>
      <c r="MYG37" s="251"/>
      <c r="MYH37" s="250"/>
      <c r="MYI37" s="251"/>
      <c r="MYJ37" s="251"/>
      <c r="MYK37" s="251"/>
      <c r="MYL37" s="251"/>
      <c r="MYM37" s="250"/>
      <c r="MYN37" s="251"/>
      <c r="MYO37" s="251"/>
      <c r="MYP37" s="251"/>
      <c r="MYQ37" s="251"/>
      <c r="MYR37" s="250"/>
      <c r="MYS37" s="251"/>
      <c r="MYT37" s="251"/>
      <c r="MYU37" s="251"/>
      <c r="MYV37" s="251"/>
      <c r="MYW37" s="250"/>
      <c r="MYX37" s="251"/>
      <c r="MYY37" s="251"/>
      <c r="MYZ37" s="251"/>
      <c r="MZA37" s="251"/>
      <c r="MZB37" s="250"/>
      <c r="MZC37" s="251"/>
      <c r="MZD37" s="251"/>
      <c r="MZE37" s="251"/>
      <c r="MZF37" s="251"/>
      <c r="MZG37" s="250"/>
      <c r="MZH37" s="251"/>
      <c r="MZI37" s="251"/>
      <c r="MZJ37" s="251"/>
      <c r="MZK37" s="251"/>
      <c r="MZL37" s="250"/>
      <c r="MZM37" s="251"/>
      <c r="MZN37" s="251"/>
      <c r="MZO37" s="251"/>
      <c r="MZP37" s="251"/>
      <c r="MZQ37" s="250"/>
      <c r="MZR37" s="251"/>
      <c r="MZS37" s="251"/>
      <c r="MZT37" s="251"/>
      <c r="MZU37" s="251"/>
      <c r="MZV37" s="250"/>
      <c r="MZW37" s="251"/>
      <c r="MZX37" s="251"/>
      <c r="MZY37" s="251"/>
      <c r="MZZ37" s="251"/>
      <c r="NAA37" s="250"/>
      <c r="NAB37" s="251"/>
      <c r="NAC37" s="251"/>
      <c r="NAD37" s="251"/>
      <c r="NAE37" s="251"/>
      <c r="NAF37" s="250"/>
      <c r="NAG37" s="251"/>
      <c r="NAH37" s="251"/>
      <c r="NAI37" s="251"/>
      <c r="NAJ37" s="251"/>
      <c r="NAK37" s="250"/>
      <c r="NAL37" s="251"/>
      <c r="NAM37" s="251"/>
      <c r="NAN37" s="251"/>
      <c r="NAO37" s="251"/>
      <c r="NAP37" s="250"/>
      <c r="NAQ37" s="251"/>
      <c r="NAR37" s="251"/>
      <c r="NAS37" s="251"/>
      <c r="NAT37" s="251"/>
      <c r="NAU37" s="250"/>
      <c r="NAV37" s="251"/>
      <c r="NAW37" s="251"/>
      <c r="NAX37" s="251"/>
      <c r="NAY37" s="251"/>
      <c r="NAZ37" s="250"/>
      <c r="NBA37" s="251"/>
      <c r="NBB37" s="251"/>
      <c r="NBC37" s="251"/>
      <c r="NBD37" s="251"/>
      <c r="NBE37" s="250"/>
      <c r="NBF37" s="251"/>
      <c r="NBG37" s="251"/>
      <c r="NBH37" s="251"/>
      <c r="NBI37" s="251"/>
      <c r="NBJ37" s="250"/>
      <c r="NBK37" s="251"/>
      <c r="NBL37" s="251"/>
      <c r="NBM37" s="251"/>
      <c r="NBN37" s="251"/>
      <c r="NBO37" s="250"/>
      <c r="NBP37" s="251"/>
      <c r="NBQ37" s="251"/>
      <c r="NBR37" s="251"/>
      <c r="NBS37" s="251"/>
      <c r="NBT37" s="250"/>
      <c r="NBU37" s="251"/>
      <c r="NBV37" s="251"/>
      <c r="NBW37" s="251"/>
      <c r="NBX37" s="251"/>
      <c r="NBY37" s="250"/>
      <c r="NBZ37" s="251"/>
      <c r="NCA37" s="251"/>
      <c r="NCB37" s="251"/>
      <c r="NCC37" s="251"/>
      <c r="NCD37" s="250"/>
      <c r="NCE37" s="251"/>
      <c r="NCF37" s="251"/>
      <c r="NCG37" s="251"/>
      <c r="NCH37" s="251"/>
      <c r="NCI37" s="250"/>
      <c r="NCJ37" s="251"/>
      <c r="NCK37" s="251"/>
      <c r="NCL37" s="251"/>
      <c r="NCM37" s="251"/>
      <c r="NCN37" s="250"/>
      <c r="NCO37" s="251"/>
      <c r="NCP37" s="251"/>
      <c r="NCQ37" s="251"/>
      <c r="NCR37" s="251"/>
      <c r="NCS37" s="250"/>
      <c r="NCT37" s="251"/>
      <c r="NCU37" s="251"/>
      <c r="NCV37" s="251"/>
      <c r="NCW37" s="251"/>
      <c r="NCX37" s="250"/>
      <c r="NCY37" s="251"/>
      <c r="NCZ37" s="251"/>
      <c r="NDA37" s="251"/>
      <c r="NDB37" s="251"/>
      <c r="NDC37" s="250"/>
      <c r="NDD37" s="251"/>
      <c r="NDE37" s="251"/>
      <c r="NDF37" s="251"/>
      <c r="NDG37" s="251"/>
      <c r="NDH37" s="250"/>
      <c r="NDI37" s="251"/>
      <c r="NDJ37" s="251"/>
      <c r="NDK37" s="251"/>
      <c r="NDL37" s="251"/>
      <c r="NDM37" s="250"/>
      <c r="NDN37" s="251"/>
      <c r="NDO37" s="251"/>
      <c r="NDP37" s="251"/>
      <c r="NDQ37" s="251"/>
      <c r="NDR37" s="250"/>
      <c r="NDS37" s="251"/>
      <c r="NDT37" s="251"/>
      <c r="NDU37" s="251"/>
      <c r="NDV37" s="251"/>
      <c r="NDW37" s="250"/>
      <c r="NDX37" s="251"/>
      <c r="NDY37" s="251"/>
      <c r="NDZ37" s="251"/>
      <c r="NEA37" s="251"/>
      <c r="NEB37" s="250"/>
      <c r="NEC37" s="251"/>
      <c r="NED37" s="251"/>
      <c r="NEE37" s="251"/>
      <c r="NEF37" s="251"/>
      <c r="NEG37" s="250"/>
      <c r="NEH37" s="251"/>
      <c r="NEI37" s="251"/>
      <c r="NEJ37" s="251"/>
      <c r="NEK37" s="251"/>
      <c r="NEL37" s="250"/>
      <c r="NEM37" s="251"/>
      <c r="NEN37" s="251"/>
      <c r="NEO37" s="251"/>
      <c r="NEP37" s="251"/>
      <c r="NEQ37" s="250"/>
      <c r="NER37" s="251"/>
      <c r="NES37" s="251"/>
      <c r="NET37" s="251"/>
      <c r="NEU37" s="251"/>
      <c r="NEV37" s="250"/>
      <c r="NEW37" s="251"/>
      <c r="NEX37" s="251"/>
      <c r="NEY37" s="251"/>
      <c r="NEZ37" s="251"/>
      <c r="NFA37" s="250"/>
      <c r="NFB37" s="251"/>
      <c r="NFC37" s="251"/>
      <c r="NFD37" s="251"/>
      <c r="NFE37" s="251"/>
      <c r="NFF37" s="250"/>
      <c r="NFG37" s="251"/>
      <c r="NFH37" s="251"/>
      <c r="NFI37" s="251"/>
      <c r="NFJ37" s="251"/>
      <c r="NFK37" s="250"/>
      <c r="NFL37" s="251"/>
      <c r="NFM37" s="251"/>
      <c r="NFN37" s="251"/>
      <c r="NFO37" s="251"/>
      <c r="NFP37" s="250"/>
      <c r="NFQ37" s="251"/>
      <c r="NFR37" s="251"/>
      <c r="NFS37" s="251"/>
      <c r="NFT37" s="251"/>
      <c r="NFU37" s="250"/>
      <c r="NFV37" s="251"/>
      <c r="NFW37" s="251"/>
      <c r="NFX37" s="251"/>
      <c r="NFY37" s="251"/>
      <c r="NFZ37" s="250"/>
      <c r="NGA37" s="251"/>
      <c r="NGB37" s="251"/>
      <c r="NGC37" s="251"/>
      <c r="NGD37" s="251"/>
      <c r="NGE37" s="250"/>
      <c r="NGF37" s="251"/>
      <c r="NGG37" s="251"/>
      <c r="NGH37" s="251"/>
      <c r="NGI37" s="251"/>
      <c r="NGJ37" s="250"/>
      <c r="NGK37" s="251"/>
      <c r="NGL37" s="251"/>
      <c r="NGM37" s="251"/>
      <c r="NGN37" s="251"/>
      <c r="NGO37" s="250"/>
      <c r="NGP37" s="251"/>
      <c r="NGQ37" s="251"/>
      <c r="NGR37" s="251"/>
      <c r="NGS37" s="251"/>
      <c r="NGT37" s="250"/>
      <c r="NGU37" s="251"/>
      <c r="NGV37" s="251"/>
      <c r="NGW37" s="251"/>
      <c r="NGX37" s="251"/>
      <c r="NGY37" s="250"/>
      <c r="NGZ37" s="251"/>
      <c r="NHA37" s="251"/>
      <c r="NHB37" s="251"/>
      <c r="NHC37" s="251"/>
      <c r="NHD37" s="250"/>
      <c r="NHE37" s="251"/>
      <c r="NHF37" s="251"/>
      <c r="NHG37" s="251"/>
      <c r="NHH37" s="251"/>
      <c r="NHI37" s="250"/>
      <c r="NHJ37" s="251"/>
      <c r="NHK37" s="251"/>
      <c r="NHL37" s="251"/>
      <c r="NHM37" s="251"/>
      <c r="NHN37" s="250"/>
      <c r="NHO37" s="251"/>
      <c r="NHP37" s="251"/>
      <c r="NHQ37" s="251"/>
      <c r="NHR37" s="251"/>
      <c r="NHS37" s="250"/>
      <c r="NHT37" s="251"/>
      <c r="NHU37" s="251"/>
      <c r="NHV37" s="251"/>
      <c r="NHW37" s="251"/>
      <c r="NHX37" s="250"/>
      <c r="NHY37" s="251"/>
      <c r="NHZ37" s="251"/>
      <c r="NIA37" s="251"/>
      <c r="NIB37" s="251"/>
      <c r="NIC37" s="250"/>
      <c r="NID37" s="251"/>
      <c r="NIE37" s="251"/>
      <c r="NIF37" s="251"/>
      <c r="NIG37" s="251"/>
      <c r="NIH37" s="250"/>
      <c r="NII37" s="251"/>
      <c r="NIJ37" s="251"/>
      <c r="NIK37" s="251"/>
      <c r="NIL37" s="251"/>
      <c r="NIM37" s="250"/>
      <c r="NIN37" s="251"/>
      <c r="NIO37" s="251"/>
      <c r="NIP37" s="251"/>
      <c r="NIQ37" s="251"/>
      <c r="NIR37" s="250"/>
      <c r="NIS37" s="251"/>
      <c r="NIT37" s="251"/>
      <c r="NIU37" s="251"/>
      <c r="NIV37" s="251"/>
      <c r="NIW37" s="250"/>
      <c r="NIX37" s="251"/>
      <c r="NIY37" s="251"/>
      <c r="NIZ37" s="251"/>
      <c r="NJA37" s="251"/>
      <c r="NJB37" s="250"/>
      <c r="NJC37" s="251"/>
      <c r="NJD37" s="251"/>
      <c r="NJE37" s="251"/>
      <c r="NJF37" s="251"/>
      <c r="NJG37" s="250"/>
      <c r="NJH37" s="251"/>
      <c r="NJI37" s="251"/>
      <c r="NJJ37" s="251"/>
      <c r="NJK37" s="251"/>
      <c r="NJL37" s="250"/>
      <c r="NJM37" s="251"/>
      <c r="NJN37" s="251"/>
      <c r="NJO37" s="251"/>
      <c r="NJP37" s="251"/>
      <c r="NJQ37" s="250"/>
      <c r="NJR37" s="251"/>
      <c r="NJS37" s="251"/>
      <c r="NJT37" s="251"/>
      <c r="NJU37" s="251"/>
      <c r="NJV37" s="250"/>
      <c r="NJW37" s="251"/>
      <c r="NJX37" s="251"/>
      <c r="NJY37" s="251"/>
      <c r="NJZ37" s="251"/>
      <c r="NKA37" s="250"/>
      <c r="NKB37" s="251"/>
      <c r="NKC37" s="251"/>
      <c r="NKD37" s="251"/>
      <c r="NKE37" s="251"/>
      <c r="NKF37" s="250"/>
      <c r="NKG37" s="251"/>
      <c r="NKH37" s="251"/>
      <c r="NKI37" s="251"/>
      <c r="NKJ37" s="251"/>
      <c r="NKK37" s="250"/>
      <c r="NKL37" s="251"/>
      <c r="NKM37" s="251"/>
      <c r="NKN37" s="251"/>
      <c r="NKO37" s="251"/>
      <c r="NKP37" s="250"/>
      <c r="NKQ37" s="251"/>
      <c r="NKR37" s="251"/>
      <c r="NKS37" s="251"/>
      <c r="NKT37" s="251"/>
      <c r="NKU37" s="250"/>
      <c r="NKV37" s="251"/>
      <c r="NKW37" s="251"/>
      <c r="NKX37" s="251"/>
      <c r="NKY37" s="251"/>
      <c r="NKZ37" s="250"/>
      <c r="NLA37" s="251"/>
      <c r="NLB37" s="251"/>
      <c r="NLC37" s="251"/>
      <c r="NLD37" s="251"/>
      <c r="NLE37" s="250"/>
      <c r="NLF37" s="251"/>
      <c r="NLG37" s="251"/>
      <c r="NLH37" s="251"/>
      <c r="NLI37" s="251"/>
      <c r="NLJ37" s="250"/>
      <c r="NLK37" s="251"/>
      <c r="NLL37" s="251"/>
      <c r="NLM37" s="251"/>
      <c r="NLN37" s="251"/>
      <c r="NLO37" s="250"/>
      <c r="NLP37" s="251"/>
      <c r="NLQ37" s="251"/>
      <c r="NLR37" s="251"/>
      <c r="NLS37" s="251"/>
      <c r="NLT37" s="250"/>
      <c r="NLU37" s="251"/>
      <c r="NLV37" s="251"/>
      <c r="NLW37" s="251"/>
      <c r="NLX37" s="251"/>
      <c r="NLY37" s="250"/>
      <c r="NLZ37" s="251"/>
      <c r="NMA37" s="251"/>
      <c r="NMB37" s="251"/>
      <c r="NMC37" s="251"/>
      <c r="NMD37" s="250"/>
      <c r="NME37" s="251"/>
      <c r="NMF37" s="251"/>
      <c r="NMG37" s="251"/>
      <c r="NMH37" s="251"/>
      <c r="NMI37" s="250"/>
      <c r="NMJ37" s="251"/>
      <c r="NMK37" s="251"/>
      <c r="NML37" s="251"/>
      <c r="NMM37" s="251"/>
      <c r="NMN37" s="250"/>
      <c r="NMO37" s="251"/>
      <c r="NMP37" s="251"/>
      <c r="NMQ37" s="251"/>
      <c r="NMR37" s="251"/>
      <c r="NMS37" s="250"/>
      <c r="NMT37" s="251"/>
      <c r="NMU37" s="251"/>
      <c r="NMV37" s="251"/>
      <c r="NMW37" s="251"/>
      <c r="NMX37" s="250"/>
      <c r="NMY37" s="251"/>
      <c r="NMZ37" s="251"/>
      <c r="NNA37" s="251"/>
      <c r="NNB37" s="251"/>
      <c r="NNC37" s="250"/>
      <c r="NND37" s="251"/>
      <c r="NNE37" s="251"/>
      <c r="NNF37" s="251"/>
      <c r="NNG37" s="251"/>
      <c r="NNH37" s="250"/>
      <c r="NNI37" s="251"/>
      <c r="NNJ37" s="251"/>
      <c r="NNK37" s="251"/>
      <c r="NNL37" s="251"/>
      <c r="NNM37" s="250"/>
      <c r="NNN37" s="251"/>
      <c r="NNO37" s="251"/>
      <c r="NNP37" s="251"/>
      <c r="NNQ37" s="251"/>
      <c r="NNR37" s="250"/>
      <c r="NNS37" s="251"/>
      <c r="NNT37" s="251"/>
      <c r="NNU37" s="251"/>
      <c r="NNV37" s="251"/>
      <c r="NNW37" s="250"/>
      <c r="NNX37" s="251"/>
      <c r="NNY37" s="251"/>
      <c r="NNZ37" s="251"/>
      <c r="NOA37" s="251"/>
      <c r="NOB37" s="250"/>
      <c r="NOC37" s="251"/>
      <c r="NOD37" s="251"/>
      <c r="NOE37" s="251"/>
      <c r="NOF37" s="251"/>
      <c r="NOG37" s="250"/>
      <c r="NOH37" s="251"/>
      <c r="NOI37" s="251"/>
      <c r="NOJ37" s="251"/>
      <c r="NOK37" s="251"/>
      <c r="NOL37" s="250"/>
      <c r="NOM37" s="251"/>
      <c r="NON37" s="251"/>
      <c r="NOO37" s="251"/>
      <c r="NOP37" s="251"/>
      <c r="NOQ37" s="250"/>
      <c r="NOR37" s="251"/>
      <c r="NOS37" s="251"/>
      <c r="NOT37" s="251"/>
      <c r="NOU37" s="251"/>
      <c r="NOV37" s="250"/>
      <c r="NOW37" s="251"/>
      <c r="NOX37" s="251"/>
      <c r="NOY37" s="251"/>
      <c r="NOZ37" s="251"/>
      <c r="NPA37" s="250"/>
      <c r="NPB37" s="251"/>
      <c r="NPC37" s="251"/>
      <c r="NPD37" s="251"/>
      <c r="NPE37" s="251"/>
      <c r="NPF37" s="250"/>
      <c r="NPG37" s="251"/>
      <c r="NPH37" s="251"/>
      <c r="NPI37" s="251"/>
      <c r="NPJ37" s="251"/>
      <c r="NPK37" s="250"/>
      <c r="NPL37" s="251"/>
      <c r="NPM37" s="251"/>
      <c r="NPN37" s="251"/>
      <c r="NPO37" s="251"/>
      <c r="NPP37" s="250"/>
      <c r="NPQ37" s="251"/>
      <c r="NPR37" s="251"/>
      <c r="NPS37" s="251"/>
      <c r="NPT37" s="251"/>
      <c r="NPU37" s="250"/>
      <c r="NPV37" s="251"/>
      <c r="NPW37" s="251"/>
      <c r="NPX37" s="251"/>
      <c r="NPY37" s="251"/>
      <c r="NPZ37" s="250"/>
      <c r="NQA37" s="251"/>
      <c r="NQB37" s="251"/>
      <c r="NQC37" s="251"/>
      <c r="NQD37" s="251"/>
      <c r="NQE37" s="250"/>
      <c r="NQF37" s="251"/>
      <c r="NQG37" s="251"/>
      <c r="NQH37" s="251"/>
      <c r="NQI37" s="251"/>
      <c r="NQJ37" s="250"/>
      <c r="NQK37" s="251"/>
      <c r="NQL37" s="251"/>
      <c r="NQM37" s="251"/>
      <c r="NQN37" s="251"/>
      <c r="NQO37" s="250"/>
      <c r="NQP37" s="251"/>
      <c r="NQQ37" s="251"/>
      <c r="NQR37" s="251"/>
      <c r="NQS37" s="251"/>
      <c r="NQT37" s="250"/>
      <c r="NQU37" s="251"/>
      <c r="NQV37" s="251"/>
      <c r="NQW37" s="251"/>
      <c r="NQX37" s="251"/>
      <c r="NQY37" s="250"/>
      <c r="NQZ37" s="251"/>
      <c r="NRA37" s="251"/>
      <c r="NRB37" s="251"/>
      <c r="NRC37" s="251"/>
      <c r="NRD37" s="250"/>
      <c r="NRE37" s="251"/>
      <c r="NRF37" s="251"/>
      <c r="NRG37" s="251"/>
      <c r="NRH37" s="251"/>
      <c r="NRI37" s="250"/>
      <c r="NRJ37" s="251"/>
      <c r="NRK37" s="251"/>
      <c r="NRL37" s="251"/>
      <c r="NRM37" s="251"/>
      <c r="NRN37" s="250"/>
      <c r="NRO37" s="251"/>
      <c r="NRP37" s="251"/>
      <c r="NRQ37" s="251"/>
      <c r="NRR37" s="251"/>
      <c r="NRS37" s="250"/>
      <c r="NRT37" s="251"/>
      <c r="NRU37" s="251"/>
      <c r="NRV37" s="251"/>
      <c r="NRW37" s="251"/>
      <c r="NRX37" s="250"/>
      <c r="NRY37" s="251"/>
      <c r="NRZ37" s="251"/>
      <c r="NSA37" s="251"/>
      <c r="NSB37" s="251"/>
      <c r="NSC37" s="250"/>
      <c r="NSD37" s="251"/>
      <c r="NSE37" s="251"/>
      <c r="NSF37" s="251"/>
      <c r="NSG37" s="251"/>
      <c r="NSH37" s="250"/>
      <c r="NSI37" s="251"/>
      <c r="NSJ37" s="251"/>
      <c r="NSK37" s="251"/>
      <c r="NSL37" s="251"/>
      <c r="NSM37" s="250"/>
      <c r="NSN37" s="251"/>
      <c r="NSO37" s="251"/>
      <c r="NSP37" s="251"/>
      <c r="NSQ37" s="251"/>
      <c r="NSR37" s="250"/>
      <c r="NSS37" s="251"/>
      <c r="NST37" s="251"/>
      <c r="NSU37" s="251"/>
      <c r="NSV37" s="251"/>
      <c r="NSW37" s="250"/>
      <c r="NSX37" s="251"/>
      <c r="NSY37" s="251"/>
      <c r="NSZ37" s="251"/>
      <c r="NTA37" s="251"/>
      <c r="NTB37" s="250"/>
      <c r="NTC37" s="251"/>
      <c r="NTD37" s="251"/>
      <c r="NTE37" s="251"/>
      <c r="NTF37" s="251"/>
      <c r="NTG37" s="250"/>
      <c r="NTH37" s="251"/>
      <c r="NTI37" s="251"/>
      <c r="NTJ37" s="251"/>
      <c r="NTK37" s="251"/>
      <c r="NTL37" s="250"/>
      <c r="NTM37" s="251"/>
      <c r="NTN37" s="251"/>
      <c r="NTO37" s="251"/>
      <c r="NTP37" s="251"/>
      <c r="NTQ37" s="250"/>
      <c r="NTR37" s="251"/>
      <c r="NTS37" s="251"/>
      <c r="NTT37" s="251"/>
      <c r="NTU37" s="251"/>
      <c r="NTV37" s="250"/>
      <c r="NTW37" s="251"/>
      <c r="NTX37" s="251"/>
      <c r="NTY37" s="251"/>
      <c r="NTZ37" s="251"/>
      <c r="NUA37" s="250"/>
      <c r="NUB37" s="251"/>
      <c r="NUC37" s="251"/>
      <c r="NUD37" s="251"/>
      <c r="NUE37" s="251"/>
      <c r="NUF37" s="250"/>
      <c r="NUG37" s="251"/>
      <c r="NUH37" s="251"/>
      <c r="NUI37" s="251"/>
      <c r="NUJ37" s="251"/>
      <c r="NUK37" s="250"/>
      <c r="NUL37" s="251"/>
      <c r="NUM37" s="251"/>
      <c r="NUN37" s="251"/>
      <c r="NUO37" s="251"/>
      <c r="NUP37" s="250"/>
      <c r="NUQ37" s="251"/>
      <c r="NUR37" s="251"/>
      <c r="NUS37" s="251"/>
      <c r="NUT37" s="251"/>
      <c r="NUU37" s="250"/>
      <c r="NUV37" s="251"/>
      <c r="NUW37" s="251"/>
      <c r="NUX37" s="251"/>
      <c r="NUY37" s="251"/>
      <c r="NUZ37" s="250"/>
      <c r="NVA37" s="251"/>
      <c r="NVB37" s="251"/>
      <c r="NVC37" s="251"/>
      <c r="NVD37" s="251"/>
      <c r="NVE37" s="250"/>
      <c r="NVF37" s="251"/>
      <c r="NVG37" s="251"/>
      <c r="NVH37" s="251"/>
      <c r="NVI37" s="251"/>
      <c r="NVJ37" s="250"/>
      <c r="NVK37" s="251"/>
      <c r="NVL37" s="251"/>
      <c r="NVM37" s="251"/>
      <c r="NVN37" s="251"/>
      <c r="NVO37" s="250"/>
      <c r="NVP37" s="251"/>
      <c r="NVQ37" s="251"/>
      <c r="NVR37" s="251"/>
      <c r="NVS37" s="251"/>
      <c r="NVT37" s="250"/>
      <c r="NVU37" s="251"/>
      <c r="NVV37" s="251"/>
      <c r="NVW37" s="251"/>
      <c r="NVX37" s="251"/>
      <c r="NVY37" s="250"/>
      <c r="NVZ37" s="251"/>
      <c r="NWA37" s="251"/>
      <c r="NWB37" s="251"/>
      <c r="NWC37" s="251"/>
      <c r="NWD37" s="250"/>
      <c r="NWE37" s="251"/>
      <c r="NWF37" s="251"/>
      <c r="NWG37" s="251"/>
      <c r="NWH37" s="251"/>
      <c r="NWI37" s="250"/>
      <c r="NWJ37" s="251"/>
      <c r="NWK37" s="251"/>
      <c r="NWL37" s="251"/>
      <c r="NWM37" s="251"/>
      <c r="NWN37" s="250"/>
      <c r="NWO37" s="251"/>
      <c r="NWP37" s="251"/>
      <c r="NWQ37" s="251"/>
      <c r="NWR37" s="251"/>
      <c r="NWS37" s="250"/>
      <c r="NWT37" s="251"/>
      <c r="NWU37" s="251"/>
      <c r="NWV37" s="251"/>
      <c r="NWW37" s="251"/>
      <c r="NWX37" s="250"/>
      <c r="NWY37" s="251"/>
      <c r="NWZ37" s="251"/>
      <c r="NXA37" s="251"/>
      <c r="NXB37" s="251"/>
      <c r="NXC37" s="250"/>
      <c r="NXD37" s="251"/>
      <c r="NXE37" s="251"/>
      <c r="NXF37" s="251"/>
      <c r="NXG37" s="251"/>
      <c r="NXH37" s="250"/>
      <c r="NXI37" s="251"/>
      <c r="NXJ37" s="251"/>
      <c r="NXK37" s="251"/>
      <c r="NXL37" s="251"/>
      <c r="NXM37" s="250"/>
      <c r="NXN37" s="251"/>
      <c r="NXO37" s="251"/>
      <c r="NXP37" s="251"/>
      <c r="NXQ37" s="251"/>
      <c r="NXR37" s="250"/>
      <c r="NXS37" s="251"/>
      <c r="NXT37" s="251"/>
      <c r="NXU37" s="251"/>
      <c r="NXV37" s="251"/>
      <c r="NXW37" s="250"/>
      <c r="NXX37" s="251"/>
      <c r="NXY37" s="251"/>
      <c r="NXZ37" s="251"/>
      <c r="NYA37" s="251"/>
      <c r="NYB37" s="250"/>
      <c r="NYC37" s="251"/>
      <c r="NYD37" s="251"/>
      <c r="NYE37" s="251"/>
      <c r="NYF37" s="251"/>
      <c r="NYG37" s="250"/>
      <c r="NYH37" s="251"/>
      <c r="NYI37" s="251"/>
      <c r="NYJ37" s="251"/>
      <c r="NYK37" s="251"/>
      <c r="NYL37" s="250"/>
      <c r="NYM37" s="251"/>
      <c r="NYN37" s="251"/>
      <c r="NYO37" s="251"/>
      <c r="NYP37" s="251"/>
      <c r="NYQ37" s="250"/>
      <c r="NYR37" s="251"/>
      <c r="NYS37" s="251"/>
      <c r="NYT37" s="251"/>
      <c r="NYU37" s="251"/>
      <c r="NYV37" s="250"/>
      <c r="NYW37" s="251"/>
      <c r="NYX37" s="251"/>
      <c r="NYY37" s="251"/>
      <c r="NYZ37" s="251"/>
      <c r="NZA37" s="250"/>
      <c r="NZB37" s="251"/>
      <c r="NZC37" s="251"/>
      <c r="NZD37" s="251"/>
      <c r="NZE37" s="251"/>
      <c r="NZF37" s="250"/>
      <c r="NZG37" s="251"/>
      <c r="NZH37" s="251"/>
      <c r="NZI37" s="251"/>
      <c r="NZJ37" s="251"/>
      <c r="NZK37" s="250"/>
      <c r="NZL37" s="251"/>
      <c r="NZM37" s="251"/>
      <c r="NZN37" s="251"/>
      <c r="NZO37" s="251"/>
      <c r="NZP37" s="250"/>
      <c r="NZQ37" s="251"/>
      <c r="NZR37" s="251"/>
      <c r="NZS37" s="251"/>
      <c r="NZT37" s="251"/>
      <c r="NZU37" s="250"/>
      <c r="NZV37" s="251"/>
      <c r="NZW37" s="251"/>
      <c r="NZX37" s="251"/>
      <c r="NZY37" s="251"/>
      <c r="NZZ37" s="250"/>
      <c r="OAA37" s="251"/>
      <c r="OAB37" s="251"/>
      <c r="OAC37" s="251"/>
      <c r="OAD37" s="251"/>
      <c r="OAE37" s="250"/>
      <c r="OAF37" s="251"/>
      <c r="OAG37" s="251"/>
      <c r="OAH37" s="251"/>
      <c r="OAI37" s="251"/>
      <c r="OAJ37" s="250"/>
      <c r="OAK37" s="251"/>
      <c r="OAL37" s="251"/>
      <c r="OAM37" s="251"/>
      <c r="OAN37" s="251"/>
      <c r="OAO37" s="250"/>
      <c r="OAP37" s="251"/>
      <c r="OAQ37" s="251"/>
      <c r="OAR37" s="251"/>
      <c r="OAS37" s="251"/>
      <c r="OAT37" s="250"/>
      <c r="OAU37" s="251"/>
      <c r="OAV37" s="251"/>
      <c r="OAW37" s="251"/>
      <c r="OAX37" s="251"/>
      <c r="OAY37" s="250"/>
      <c r="OAZ37" s="251"/>
      <c r="OBA37" s="251"/>
      <c r="OBB37" s="251"/>
      <c r="OBC37" s="251"/>
      <c r="OBD37" s="250"/>
      <c r="OBE37" s="251"/>
      <c r="OBF37" s="251"/>
      <c r="OBG37" s="251"/>
      <c r="OBH37" s="251"/>
      <c r="OBI37" s="250"/>
      <c r="OBJ37" s="251"/>
      <c r="OBK37" s="251"/>
      <c r="OBL37" s="251"/>
      <c r="OBM37" s="251"/>
      <c r="OBN37" s="250"/>
      <c r="OBO37" s="251"/>
      <c r="OBP37" s="251"/>
      <c r="OBQ37" s="251"/>
      <c r="OBR37" s="251"/>
      <c r="OBS37" s="250"/>
      <c r="OBT37" s="251"/>
      <c r="OBU37" s="251"/>
      <c r="OBV37" s="251"/>
      <c r="OBW37" s="251"/>
      <c r="OBX37" s="250"/>
      <c r="OBY37" s="251"/>
      <c r="OBZ37" s="251"/>
      <c r="OCA37" s="251"/>
      <c r="OCB37" s="251"/>
      <c r="OCC37" s="250"/>
      <c r="OCD37" s="251"/>
      <c r="OCE37" s="251"/>
      <c r="OCF37" s="251"/>
      <c r="OCG37" s="251"/>
      <c r="OCH37" s="250"/>
      <c r="OCI37" s="251"/>
      <c r="OCJ37" s="251"/>
      <c r="OCK37" s="251"/>
      <c r="OCL37" s="251"/>
      <c r="OCM37" s="250"/>
      <c r="OCN37" s="251"/>
      <c r="OCO37" s="251"/>
      <c r="OCP37" s="251"/>
      <c r="OCQ37" s="251"/>
      <c r="OCR37" s="250"/>
      <c r="OCS37" s="251"/>
      <c r="OCT37" s="251"/>
      <c r="OCU37" s="251"/>
      <c r="OCV37" s="251"/>
      <c r="OCW37" s="250"/>
      <c r="OCX37" s="251"/>
      <c r="OCY37" s="251"/>
      <c r="OCZ37" s="251"/>
      <c r="ODA37" s="251"/>
      <c r="ODB37" s="250"/>
      <c r="ODC37" s="251"/>
      <c r="ODD37" s="251"/>
      <c r="ODE37" s="251"/>
      <c r="ODF37" s="251"/>
      <c r="ODG37" s="250"/>
      <c r="ODH37" s="251"/>
      <c r="ODI37" s="251"/>
      <c r="ODJ37" s="251"/>
      <c r="ODK37" s="251"/>
      <c r="ODL37" s="250"/>
      <c r="ODM37" s="251"/>
      <c r="ODN37" s="251"/>
      <c r="ODO37" s="251"/>
      <c r="ODP37" s="251"/>
      <c r="ODQ37" s="250"/>
      <c r="ODR37" s="251"/>
      <c r="ODS37" s="251"/>
      <c r="ODT37" s="251"/>
      <c r="ODU37" s="251"/>
      <c r="ODV37" s="250"/>
      <c r="ODW37" s="251"/>
      <c r="ODX37" s="251"/>
      <c r="ODY37" s="251"/>
      <c r="ODZ37" s="251"/>
      <c r="OEA37" s="250"/>
      <c r="OEB37" s="251"/>
      <c r="OEC37" s="251"/>
      <c r="OED37" s="251"/>
      <c r="OEE37" s="251"/>
      <c r="OEF37" s="250"/>
      <c r="OEG37" s="251"/>
      <c r="OEH37" s="251"/>
      <c r="OEI37" s="251"/>
      <c r="OEJ37" s="251"/>
      <c r="OEK37" s="250"/>
      <c r="OEL37" s="251"/>
      <c r="OEM37" s="251"/>
      <c r="OEN37" s="251"/>
      <c r="OEO37" s="251"/>
      <c r="OEP37" s="250"/>
      <c r="OEQ37" s="251"/>
      <c r="OER37" s="251"/>
      <c r="OES37" s="251"/>
      <c r="OET37" s="251"/>
      <c r="OEU37" s="250"/>
      <c r="OEV37" s="251"/>
      <c r="OEW37" s="251"/>
      <c r="OEX37" s="251"/>
      <c r="OEY37" s="251"/>
      <c r="OEZ37" s="250"/>
      <c r="OFA37" s="251"/>
      <c r="OFB37" s="251"/>
      <c r="OFC37" s="251"/>
      <c r="OFD37" s="251"/>
      <c r="OFE37" s="250"/>
      <c r="OFF37" s="251"/>
      <c r="OFG37" s="251"/>
      <c r="OFH37" s="251"/>
      <c r="OFI37" s="251"/>
      <c r="OFJ37" s="250"/>
      <c r="OFK37" s="251"/>
      <c r="OFL37" s="251"/>
      <c r="OFM37" s="251"/>
      <c r="OFN37" s="251"/>
      <c r="OFO37" s="250"/>
      <c r="OFP37" s="251"/>
      <c r="OFQ37" s="251"/>
      <c r="OFR37" s="251"/>
      <c r="OFS37" s="251"/>
      <c r="OFT37" s="250"/>
      <c r="OFU37" s="251"/>
      <c r="OFV37" s="251"/>
      <c r="OFW37" s="251"/>
      <c r="OFX37" s="251"/>
      <c r="OFY37" s="250"/>
      <c r="OFZ37" s="251"/>
      <c r="OGA37" s="251"/>
      <c r="OGB37" s="251"/>
      <c r="OGC37" s="251"/>
      <c r="OGD37" s="250"/>
      <c r="OGE37" s="251"/>
      <c r="OGF37" s="251"/>
      <c r="OGG37" s="251"/>
      <c r="OGH37" s="251"/>
      <c r="OGI37" s="250"/>
      <c r="OGJ37" s="251"/>
      <c r="OGK37" s="251"/>
      <c r="OGL37" s="251"/>
      <c r="OGM37" s="251"/>
      <c r="OGN37" s="250"/>
      <c r="OGO37" s="251"/>
      <c r="OGP37" s="251"/>
      <c r="OGQ37" s="251"/>
      <c r="OGR37" s="251"/>
      <c r="OGS37" s="250"/>
      <c r="OGT37" s="251"/>
      <c r="OGU37" s="251"/>
      <c r="OGV37" s="251"/>
      <c r="OGW37" s="251"/>
      <c r="OGX37" s="250"/>
      <c r="OGY37" s="251"/>
      <c r="OGZ37" s="251"/>
      <c r="OHA37" s="251"/>
      <c r="OHB37" s="251"/>
      <c r="OHC37" s="250"/>
      <c r="OHD37" s="251"/>
      <c r="OHE37" s="251"/>
      <c r="OHF37" s="251"/>
      <c r="OHG37" s="251"/>
      <c r="OHH37" s="250"/>
      <c r="OHI37" s="251"/>
      <c r="OHJ37" s="251"/>
      <c r="OHK37" s="251"/>
      <c r="OHL37" s="251"/>
      <c r="OHM37" s="250"/>
      <c r="OHN37" s="251"/>
      <c r="OHO37" s="251"/>
      <c r="OHP37" s="251"/>
      <c r="OHQ37" s="251"/>
      <c r="OHR37" s="250"/>
      <c r="OHS37" s="251"/>
      <c r="OHT37" s="251"/>
      <c r="OHU37" s="251"/>
      <c r="OHV37" s="251"/>
      <c r="OHW37" s="250"/>
      <c r="OHX37" s="251"/>
      <c r="OHY37" s="251"/>
      <c r="OHZ37" s="251"/>
      <c r="OIA37" s="251"/>
      <c r="OIB37" s="250"/>
      <c r="OIC37" s="251"/>
      <c r="OID37" s="251"/>
      <c r="OIE37" s="251"/>
      <c r="OIF37" s="251"/>
      <c r="OIG37" s="250"/>
      <c r="OIH37" s="251"/>
      <c r="OII37" s="251"/>
      <c r="OIJ37" s="251"/>
      <c r="OIK37" s="251"/>
      <c r="OIL37" s="250"/>
      <c r="OIM37" s="251"/>
      <c r="OIN37" s="251"/>
      <c r="OIO37" s="251"/>
      <c r="OIP37" s="251"/>
      <c r="OIQ37" s="250"/>
      <c r="OIR37" s="251"/>
      <c r="OIS37" s="251"/>
      <c r="OIT37" s="251"/>
      <c r="OIU37" s="251"/>
      <c r="OIV37" s="250"/>
      <c r="OIW37" s="251"/>
      <c r="OIX37" s="251"/>
      <c r="OIY37" s="251"/>
      <c r="OIZ37" s="251"/>
      <c r="OJA37" s="250"/>
      <c r="OJB37" s="251"/>
      <c r="OJC37" s="251"/>
      <c r="OJD37" s="251"/>
      <c r="OJE37" s="251"/>
      <c r="OJF37" s="250"/>
      <c r="OJG37" s="251"/>
      <c r="OJH37" s="251"/>
      <c r="OJI37" s="251"/>
      <c r="OJJ37" s="251"/>
      <c r="OJK37" s="250"/>
      <c r="OJL37" s="251"/>
      <c r="OJM37" s="251"/>
      <c r="OJN37" s="251"/>
      <c r="OJO37" s="251"/>
      <c r="OJP37" s="250"/>
      <c r="OJQ37" s="251"/>
      <c r="OJR37" s="251"/>
      <c r="OJS37" s="251"/>
      <c r="OJT37" s="251"/>
      <c r="OJU37" s="250"/>
      <c r="OJV37" s="251"/>
      <c r="OJW37" s="251"/>
      <c r="OJX37" s="251"/>
      <c r="OJY37" s="251"/>
      <c r="OJZ37" s="250"/>
      <c r="OKA37" s="251"/>
      <c r="OKB37" s="251"/>
      <c r="OKC37" s="251"/>
      <c r="OKD37" s="251"/>
      <c r="OKE37" s="250"/>
      <c r="OKF37" s="251"/>
      <c r="OKG37" s="251"/>
      <c r="OKH37" s="251"/>
      <c r="OKI37" s="251"/>
      <c r="OKJ37" s="250"/>
      <c r="OKK37" s="251"/>
      <c r="OKL37" s="251"/>
      <c r="OKM37" s="251"/>
      <c r="OKN37" s="251"/>
      <c r="OKO37" s="250"/>
      <c r="OKP37" s="251"/>
      <c r="OKQ37" s="251"/>
      <c r="OKR37" s="251"/>
      <c r="OKS37" s="251"/>
      <c r="OKT37" s="250"/>
      <c r="OKU37" s="251"/>
      <c r="OKV37" s="251"/>
      <c r="OKW37" s="251"/>
      <c r="OKX37" s="251"/>
      <c r="OKY37" s="250"/>
      <c r="OKZ37" s="251"/>
      <c r="OLA37" s="251"/>
      <c r="OLB37" s="251"/>
      <c r="OLC37" s="251"/>
      <c r="OLD37" s="250"/>
      <c r="OLE37" s="251"/>
      <c r="OLF37" s="251"/>
      <c r="OLG37" s="251"/>
      <c r="OLH37" s="251"/>
      <c r="OLI37" s="250"/>
      <c r="OLJ37" s="251"/>
      <c r="OLK37" s="251"/>
      <c r="OLL37" s="251"/>
      <c r="OLM37" s="251"/>
      <c r="OLN37" s="250"/>
      <c r="OLO37" s="251"/>
      <c r="OLP37" s="251"/>
      <c r="OLQ37" s="251"/>
      <c r="OLR37" s="251"/>
      <c r="OLS37" s="250"/>
      <c r="OLT37" s="251"/>
      <c r="OLU37" s="251"/>
      <c r="OLV37" s="251"/>
      <c r="OLW37" s="251"/>
      <c r="OLX37" s="250"/>
      <c r="OLY37" s="251"/>
      <c r="OLZ37" s="251"/>
      <c r="OMA37" s="251"/>
      <c r="OMB37" s="251"/>
      <c r="OMC37" s="250"/>
      <c r="OMD37" s="251"/>
      <c r="OME37" s="251"/>
      <c r="OMF37" s="251"/>
      <c r="OMG37" s="251"/>
      <c r="OMH37" s="250"/>
      <c r="OMI37" s="251"/>
      <c r="OMJ37" s="251"/>
      <c r="OMK37" s="251"/>
      <c r="OML37" s="251"/>
      <c r="OMM37" s="250"/>
      <c r="OMN37" s="251"/>
      <c r="OMO37" s="251"/>
      <c r="OMP37" s="251"/>
      <c r="OMQ37" s="251"/>
      <c r="OMR37" s="250"/>
      <c r="OMS37" s="251"/>
      <c r="OMT37" s="251"/>
      <c r="OMU37" s="251"/>
      <c r="OMV37" s="251"/>
      <c r="OMW37" s="250"/>
      <c r="OMX37" s="251"/>
      <c r="OMY37" s="251"/>
      <c r="OMZ37" s="251"/>
      <c r="ONA37" s="251"/>
      <c r="ONB37" s="250"/>
      <c r="ONC37" s="251"/>
      <c r="OND37" s="251"/>
      <c r="ONE37" s="251"/>
      <c r="ONF37" s="251"/>
      <c r="ONG37" s="250"/>
      <c r="ONH37" s="251"/>
      <c r="ONI37" s="251"/>
      <c r="ONJ37" s="251"/>
      <c r="ONK37" s="251"/>
      <c r="ONL37" s="250"/>
      <c r="ONM37" s="251"/>
      <c r="ONN37" s="251"/>
      <c r="ONO37" s="251"/>
      <c r="ONP37" s="251"/>
      <c r="ONQ37" s="250"/>
      <c r="ONR37" s="251"/>
      <c r="ONS37" s="251"/>
      <c r="ONT37" s="251"/>
      <c r="ONU37" s="251"/>
      <c r="ONV37" s="250"/>
      <c r="ONW37" s="251"/>
      <c r="ONX37" s="251"/>
      <c r="ONY37" s="251"/>
      <c r="ONZ37" s="251"/>
      <c r="OOA37" s="250"/>
      <c r="OOB37" s="251"/>
      <c r="OOC37" s="251"/>
      <c r="OOD37" s="251"/>
      <c r="OOE37" s="251"/>
      <c r="OOF37" s="250"/>
      <c r="OOG37" s="251"/>
      <c r="OOH37" s="251"/>
      <c r="OOI37" s="251"/>
      <c r="OOJ37" s="251"/>
      <c r="OOK37" s="250"/>
      <c r="OOL37" s="251"/>
      <c r="OOM37" s="251"/>
      <c r="OON37" s="251"/>
      <c r="OOO37" s="251"/>
      <c r="OOP37" s="250"/>
      <c r="OOQ37" s="251"/>
      <c r="OOR37" s="251"/>
      <c r="OOS37" s="251"/>
      <c r="OOT37" s="251"/>
      <c r="OOU37" s="250"/>
      <c r="OOV37" s="251"/>
      <c r="OOW37" s="251"/>
      <c r="OOX37" s="251"/>
      <c r="OOY37" s="251"/>
      <c r="OOZ37" s="250"/>
      <c r="OPA37" s="251"/>
      <c r="OPB37" s="251"/>
      <c r="OPC37" s="251"/>
      <c r="OPD37" s="251"/>
      <c r="OPE37" s="250"/>
      <c r="OPF37" s="251"/>
      <c r="OPG37" s="251"/>
      <c r="OPH37" s="251"/>
      <c r="OPI37" s="251"/>
      <c r="OPJ37" s="250"/>
      <c r="OPK37" s="251"/>
      <c r="OPL37" s="251"/>
      <c r="OPM37" s="251"/>
      <c r="OPN37" s="251"/>
      <c r="OPO37" s="250"/>
      <c r="OPP37" s="251"/>
      <c r="OPQ37" s="251"/>
      <c r="OPR37" s="251"/>
      <c r="OPS37" s="251"/>
      <c r="OPT37" s="250"/>
      <c r="OPU37" s="251"/>
      <c r="OPV37" s="251"/>
      <c r="OPW37" s="251"/>
      <c r="OPX37" s="251"/>
      <c r="OPY37" s="250"/>
      <c r="OPZ37" s="251"/>
      <c r="OQA37" s="251"/>
      <c r="OQB37" s="251"/>
      <c r="OQC37" s="251"/>
      <c r="OQD37" s="250"/>
      <c r="OQE37" s="251"/>
      <c r="OQF37" s="251"/>
      <c r="OQG37" s="251"/>
      <c r="OQH37" s="251"/>
      <c r="OQI37" s="250"/>
      <c r="OQJ37" s="251"/>
      <c r="OQK37" s="251"/>
      <c r="OQL37" s="251"/>
      <c r="OQM37" s="251"/>
      <c r="OQN37" s="250"/>
      <c r="OQO37" s="251"/>
      <c r="OQP37" s="251"/>
      <c r="OQQ37" s="251"/>
      <c r="OQR37" s="251"/>
      <c r="OQS37" s="250"/>
      <c r="OQT37" s="251"/>
      <c r="OQU37" s="251"/>
      <c r="OQV37" s="251"/>
      <c r="OQW37" s="251"/>
      <c r="OQX37" s="250"/>
      <c r="OQY37" s="251"/>
      <c r="OQZ37" s="251"/>
      <c r="ORA37" s="251"/>
      <c r="ORB37" s="251"/>
      <c r="ORC37" s="250"/>
      <c r="ORD37" s="251"/>
      <c r="ORE37" s="251"/>
      <c r="ORF37" s="251"/>
      <c r="ORG37" s="251"/>
      <c r="ORH37" s="250"/>
      <c r="ORI37" s="251"/>
      <c r="ORJ37" s="251"/>
      <c r="ORK37" s="251"/>
      <c r="ORL37" s="251"/>
      <c r="ORM37" s="250"/>
      <c r="ORN37" s="251"/>
      <c r="ORO37" s="251"/>
      <c r="ORP37" s="251"/>
      <c r="ORQ37" s="251"/>
      <c r="ORR37" s="250"/>
      <c r="ORS37" s="251"/>
      <c r="ORT37" s="251"/>
      <c r="ORU37" s="251"/>
      <c r="ORV37" s="251"/>
      <c r="ORW37" s="250"/>
      <c r="ORX37" s="251"/>
      <c r="ORY37" s="251"/>
      <c r="ORZ37" s="251"/>
      <c r="OSA37" s="251"/>
      <c r="OSB37" s="250"/>
      <c r="OSC37" s="251"/>
      <c r="OSD37" s="251"/>
      <c r="OSE37" s="251"/>
      <c r="OSF37" s="251"/>
      <c r="OSG37" s="250"/>
      <c r="OSH37" s="251"/>
      <c r="OSI37" s="251"/>
      <c r="OSJ37" s="251"/>
      <c r="OSK37" s="251"/>
      <c r="OSL37" s="250"/>
      <c r="OSM37" s="251"/>
      <c r="OSN37" s="251"/>
      <c r="OSO37" s="251"/>
      <c r="OSP37" s="251"/>
      <c r="OSQ37" s="250"/>
      <c r="OSR37" s="251"/>
      <c r="OSS37" s="251"/>
      <c r="OST37" s="251"/>
      <c r="OSU37" s="251"/>
      <c r="OSV37" s="250"/>
      <c r="OSW37" s="251"/>
      <c r="OSX37" s="251"/>
      <c r="OSY37" s="251"/>
      <c r="OSZ37" s="251"/>
      <c r="OTA37" s="250"/>
      <c r="OTB37" s="251"/>
      <c r="OTC37" s="251"/>
      <c r="OTD37" s="251"/>
      <c r="OTE37" s="251"/>
      <c r="OTF37" s="250"/>
      <c r="OTG37" s="251"/>
      <c r="OTH37" s="251"/>
      <c r="OTI37" s="251"/>
      <c r="OTJ37" s="251"/>
      <c r="OTK37" s="250"/>
      <c r="OTL37" s="251"/>
      <c r="OTM37" s="251"/>
      <c r="OTN37" s="251"/>
      <c r="OTO37" s="251"/>
      <c r="OTP37" s="250"/>
      <c r="OTQ37" s="251"/>
      <c r="OTR37" s="251"/>
      <c r="OTS37" s="251"/>
      <c r="OTT37" s="251"/>
      <c r="OTU37" s="250"/>
      <c r="OTV37" s="251"/>
      <c r="OTW37" s="251"/>
      <c r="OTX37" s="251"/>
      <c r="OTY37" s="251"/>
      <c r="OTZ37" s="250"/>
      <c r="OUA37" s="251"/>
      <c r="OUB37" s="251"/>
      <c r="OUC37" s="251"/>
      <c r="OUD37" s="251"/>
      <c r="OUE37" s="250"/>
      <c r="OUF37" s="251"/>
      <c r="OUG37" s="251"/>
      <c r="OUH37" s="251"/>
      <c r="OUI37" s="251"/>
      <c r="OUJ37" s="250"/>
      <c r="OUK37" s="251"/>
      <c r="OUL37" s="251"/>
      <c r="OUM37" s="251"/>
      <c r="OUN37" s="251"/>
      <c r="OUO37" s="250"/>
      <c r="OUP37" s="251"/>
      <c r="OUQ37" s="251"/>
      <c r="OUR37" s="251"/>
      <c r="OUS37" s="251"/>
      <c r="OUT37" s="250"/>
      <c r="OUU37" s="251"/>
      <c r="OUV37" s="251"/>
      <c r="OUW37" s="251"/>
      <c r="OUX37" s="251"/>
      <c r="OUY37" s="250"/>
      <c r="OUZ37" s="251"/>
      <c r="OVA37" s="251"/>
      <c r="OVB37" s="251"/>
      <c r="OVC37" s="251"/>
      <c r="OVD37" s="250"/>
      <c r="OVE37" s="251"/>
      <c r="OVF37" s="251"/>
      <c r="OVG37" s="251"/>
      <c r="OVH37" s="251"/>
      <c r="OVI37" s="250"/>
      <c r="OVJ37" s="251"/>
      <c r="OVK37" s="251"/>
      <c r="OVL37" s="251"/>
      <c r="OVM37" s="251"/>
      <c r="OVN37" s="250"/>
      <c r="OVO37" s="251"/>
      <c r="OVP37" s="251"/>
      <c r="OVQ37" s="251"/>
      <c r="OVR37" s="251"/>
      <c r="OVS37" s="250"/>
      <c r="OVT37" s="251"/>
      <c r="OVU37" s="251"/>
      <c r="OVV37" s="251"/>
      <c r="OVW37" s="251"/>
      <c r="OVX37" s="250"/>
      <c r="OVY37" s="251"/>
      <c r="OVZ37" s="251"/>
      <c r="OWA37" s="251"/>
      <c r="OWB37" s="251"/>
      <c r="OWC37" s="250"/>
      <c r="OWD37" s="251"/>
      <c r="OWE37" s="251"/>
      <c r="OWF37" s="251"/>
      <c r="OWG37" s="251"/>
      <c r="OWH37" s="250"/>
      <c r="OWI37" s="251"/>
      <c r="OWJ37" s="251"/>
      <c r="OWK37" s="251"/>
      <c r="OWL37" s="251"/>
      <c r="OWM37" s="250"/>
      <c r="OWN37" s="251"/>
      <c r="OWO37" s="251"/>
      <c r="OWP37" s="251"/>
      <c r="OWQ37" s="251"/>
      <c r="OWR37" s="250"/>
      <c r="OWS37" s="251"/>
      <c r="OWT37" s="251"/>
      <c r="OWU37" s="251"/>
      <c r="OWV37" s="251"/>
      <c r="OWW37" s="250"/>
      <c r="OWX37" s="251"/>
      <c r="OWY37" s="251"/>
      <c r="OWZ37" s="251"/>
      <c r="OXA37" s="251"/>
      <c r="OXB37" s="250"/>
      <c r="OXC37" s="251"/>
      <c r="OXD37" s="251"/>
      <c r="OXE37" s="251"/>
      <c r="OXF37" s="251"/>
      <c r="OXG37" s="250"/>
      <c r="OXH37" s="251"/>
      <c r="OXI37" s="251"/>
      <c r="OXJ37" s="251"/>
      <c r="OXK37" s="251"/>
      <c r="OXL37" s="250"/>
      <c r="OXM37" s="251"/>
      <c r="OXN37" s="251"/>
      <c r="OXO37" s="251"/>
      <c r="OXP37" s="251"/>
      <c r="OXQ37" s="250"/>
      <c r="OXR37" s="251"/>
      <c r="OXS37" s="251"/>
      <c r="OXT37" s="251"/>
      <c r="OXU37" s="251"/>
      <c r="OXV37" s="250"/>
      <c r="OXW37" s="251"/>
      <c r="OXX37" s="251"/>
      <c r="OXY37" s="251"/>
      <c r="OXZ37" s="251"/>
      <c r="OYA37" s="250"/>
      <c r="OYB37" s="251"/>
      <c r="OYC37" s="251"/>
      <c r="OYD37" s="251"/>
      <c r="OYE37" s="251"/>
      <c r="OYF37" s="250"/>
      <c r="OYG37" s="251"/>
      <c r="OYH37" s="251"/>
      <c r="OYI37" s="251"/>
      <c r="OYJ37" s="251"/>
      <c r="OYK37" s="250"/>
      <c r="OYL37" s="251"/>
      <c r="OYM37" s="251"/>
      <c r="OYN37" s="251"/>
      <c r="OYO37" s="251"/>
      <c r="OYP37" s="250"/>
      <c r="OYQ37" s="251"/>
      <c r="OYR37" s="251"/>
      <c r="OYS37" s="251"/>
      <c r="OYT37" s="251"/>
      <c r="OYU37" s="250"/>
      <c r="OYV37" s="251"/>
      <c r="OYW37" s="251"/>
      <c r="OYX37" s="251"/>
      <c r="OYY37" s="251"/>
      <c r="OYZ37" s="250"/>
      <c r="OZA37" s="251"/>
      <c r="OZB37" s="251"/>
      <c r="OZC37" s="251"/>
      <c r="OZD37" s="251"/>
      <c r="OZE37" s="250"/>
      <c r="OZF37" s="251"/>
      <c r="OZG37" s="251"/>
      <c r="OZH37" s="251"/>
      <c r="OZI37" s="251"/>
      <c r="OZJ37" s="250"/>
      <c r="OZK37" s="251"/>
      <c r="OZL37" s="251"/>
      <c r="OZM37" s="251"/>
      <c r="OZN37" s="251"/>
      <c r="OZO37" s="250"/>
      <c r="OZP37" s="251"/>
      <c r="OZQ37" s="251"/>
      <c r="OZR37" s="251"/>
      <c r="OZS37" s="251"/>
      <c r="OZT37" s="250"/>
      <c r="OZU37" s="251"/>
      <c r="OZV37" s="251"/>
      <c r="OZW37" s="251"/>
      <c r="OZX37" s="251"/>
      <c r="OZY37" s="250"/>
      <c r="OZZ37" s="251"/>
      <c r="PAA37" s="251"/>
      <c r="PAB37" s="251"/>
      <c r="PAC37" s="251"/>
      <c r="PAD37" s="250"/>
      <c r="PAE37" s="251"/>
      <c r="PAF37" s="251"/>
      <c r="PAG37" s="251"/>
      <c r="PAH37" s="251"/>
      <c r="PAI37" s="250"/>
      <c r="PAJ37" s="251"/>
      <c r="PAK37" s="251"/>
      <c r="PAL37" s="251"/>
      <c r="PAM37" s="251"/>
      <c r="PAN37" s="250"/>
      <c r="PAO37" s="251"/>
      <c r="PAP37" s="251"/>
      <c r="PAQ37" s="251"/>
      <c r="PAR37" s="251"/>
      <c r="PAS37" s="250"/>
      <c r="PAT37" s="251"/>
      <c r="PAU37" s="251"/>
      <c r="PAV37" s="251"/>
      <c r="PAW37" s="251"/>
      <c r="PAX37" s="250"/>
      <c r="PAY37" s="251"/>
      <c r="PAZ37" s="251"/>
      <c r="PBA37" s="251"/>
      <c r="PBB37" s="251"/>
      <c r="PBC37" s="250"/>
      <c r="PBD37" s="251"/>
      <c r="PBE37" s="251"/>
      <c r="PBF37" s="251"/>
      <c r="PBG37" s="251"/>
      <c r="PBH37" s="250"/>
      <c r="PBI37" s="251"/>
      <c r="PBJ37" s="251"/>
      <c r="PBK37" s="251"/>
      <c r="PBL37" s="251"/>
      <c r="PBM37" s="250"/>
      <c r="PBN37" s="251"/>
      <c r="PBO37" s="251"/>
      <c r="PBP37" s="251"/>
      <c r="PBQ37" s="251"/>
      <c r="PBR37" s="250"/>
      <c r="PBS37" s="251"/>
      <c r="PBT37" s="251"/>
      <c r="PBU37" s="251"/>
      <c r="PBV37" s="251"/>
      <c r="PBW37" s="250"/>
      <c r="PBX37" s="251"/>
      <c r="PBY37" s="251"/>
      <c r="PBZ37" s="251"/>
      <c r="PCA37" s="251"/>
      <c r="PCB37" s="250"/>
      <c r="PCC37" s="251"/>
      <c r="PCD37" s="251"/>
      <c r="PCE37" s="251"/>
      <c r="PCF37" s="251"/>
      <c r="PCG37" s="250"/>
      <c r="PCH37" s="251"/>
      <c r="PCI37" s="251"/>
      <c r="PCJ37" s="251"/>
      <c r="PCK37" s="251"/>
      <c r="PCL37" s="250"/>
      <c r="PCM37" s="251"/>
      <c r="PCN37" s="251"/>
      <c r="PCO37" s="251"/>
      <c r="PCP37" s="251"/>
      <c r="PCQ37" s="250"/>
      <c r="PCR37" s="251"/>
      <c r="PCS37" s="251"/>
      <c r="PCT37" s="251"/>
      <c r="PCU37" s="251"/>
      <c r="PCV37" s="250"/>
      <c r="PCW37" s="251"/>
      <c r="PCX37" s="251"/>
      <c r="PCY37" s="251"/>
      <c r="PCZ37" s="251"/>
      <c r="PDA37" s="250"/>
      <c r="PDB37" s="251"/>
      <c r="PDC37" s="251"/>
      <c r="PDD37" s="251"/>
      <c r="PDE37" s="251"/>
      <c r="PDF37" s="250"/>
      <c r="PDG37" s="251"/>
      <c r="PDH37" s="251"/>
      <c r="PDI37" s="251"/>
      <c r="PDJ37" s="251"/>
      <c r="PDK37" s="250"/>
      <c r="PDL37" s="251"/>
      <c r="PDM37" s="251"/>
      <c r="PDN37" s="251"/>
      <c r="PDO37" s="251"/>
      <c r="PDP37" s="250"/>
      <c r="PDQ37" s="251"/>
      <c r="PDR37" s="251"/>
      <c r="PDS37" s="251"/>
      <c r="PDT37" s="251"/>
      <c r="PDU37" s="250"/>
      <c r="PDV37" s="251"/>
      <c r="PDW37" s="251"/>
      <c r="PDX37" s="251"/>
      <c r="PDY37" s="251"/>
      <c r="PDZ37" s="250"/>
      <c r="PEA37" s="251"/>
      <c r="PEB37" s="251"/>
      <c r="PEC37" s="251"/>
      <c r="PED37" s="251"/>
      <c r="PEE37" s="250"/>
      <c r="PEF37" s="251"/>
      <c r="PEG37" s="251"/>
      <c r="PEH37" s="251"/>
      <c r="PEI37" s="251"/>
      <c r="PEJ37" s="250"/>
      <c r="PEK37" s="251"/>
      <c r="PEL37" s="251"/>
      <c r="PEM37" s="251"/>
      <c r="PEN37" s="251"/>
      <c r="PEO37" s="250"/>
      <c r="PEP37" s="251"/>
      <c r="PEQ37" s="251"/>
      <c r="PER37" s="251"/>
      <c r="PES37" s="251"/>
      <c r="PET37" s="250"/>
      <c r="PEU37" s="251"/>
      <c r="PEV37" s="251"/>
      <c r="PEW37" s="251"/>
      <c r="PEX37" s="251"/>
      <c r="PEY37" s="250"/>
      <c r="PEZ37" s="251"/>
      <c r="PFA37" s="251"/>
      <c r="PFB37" s="251"/>
      <c r="PFC37" s="251"/>
      <c r="PFD37" s="250"/>
      <c r="PFE37" s="251"/>
      <c r="PFF37" s="251"/>
      <c r="PFG37" s="251"/>
      <c r="PFH37" s="251"/>
      <c r="PFI37" s="250"/>
      <c r="PFJ37" s="251"/>
      <c r="PFK37" s="251"/>
      <c r="PFL37" s="251"/>
      <c r="PFM37" s="251"/>
      <c r="PFN37" s="250"/>
      <c r="PFO37" s="251"/>
      <c r="PFP37" s="251"/>
      <c r="PFQ37" s="251"/>
      <c r="PFR37" s="251"/>
      <c r="PFS37" s="250"/>
      <c r="PFT37" s="251"/>
      <c r="PFU37" s="251"/>
      <c r="PFV37" s="251"/>
      <c r="PFW37" s="251"/>
      <c r="PFX37" s="250"/>
      <c r="PFY37" s="251"/>
      <c r="PFZ37" s="251"/>
      <c r="PGA37" s="251"/>
      <c r="PGB37" s="251"/>
      <c r="PGC37" s="250"/>
      <c r="PGD37" s="251"/>
      <c r="PGE37" s="251"/>
      <c r="PGF37" s="251"/>
      <c r="PGG37" s="251"/>
      <c r="PGH37" s="250"/>
      <c r="PGI37" s="251"/>
      <c r="PGJ37" s="251"/>
      <c r="PGK37" s="251"/>
      <c r="PGL37" s="251"/>
      <c r="PGM37" s="250"/>
      <c r="PGN37" s="251"/>
      <c r="PGO37" s="251"/>
      <c r="PGP37" s="251"/>
      <c r="PGQ37" s="251"/>
      <c r="PGR37" s="250"/>
      <c r="PGS37" s="251"/>
      <c r="PGT37" s="251"/>
      <c r="PGU37" s="251"/>
      <c r="PGV37" s="251"/>
      <c r="PGW37" s="250"/>
      <c r="PGX37" s="251"/>
      <c r="PGY37" s="251"/>
      <c r="PGZ37" s="251"/>
      <c r="PHA37" s="251"/>
      <c r="PHB37" s="250"/>
      <c r="PHC37" s="251"/>
      <c r="PHD37" s="251"/>
      <c r="PHE37" s="251"/>
      <c r="PHF37" s="251"/>
      <c r="PHG37" s="250"/>
      <c r="PHH37" s="251"/>
      <c r="PHI37" s="251"/>
      <c r="PHJ37" s="251"/>
      <c r="PHK37" s="251"/>
      <c r="PHL37" s="250"/>
      <c r="PHM37" s="251"/>
      <c r="PHN37" s="251"/>
      <c r="PHO37" s="251"/>
      <c r="PHP37" s="251"/>
      <c r="PHQ37" s="250"/>
      <c r="PHR37" s="251"/>
      <c r="PHS37" s="251"/>
      <c r="PHT37" s="251"/>
      <c r="PHU37" s="251"/>
      <c r="PHV37" s="250"/>
      <c r="PHW37" s="251"/>
      <c r="PHX37" s="251"/>
      <c r="PHY37" s="251"/>
      <c r="PHZ37" s="251"/>
      <c r="PIA37" s="250"/>
      <c r="PIB37" s="251"/>
      <c r="PIC37" s="251"/>
      <c r="PID37" s="251"/>
      <c r="PIE37" s="251"/>
      <c r="PIF37" s="250"/>
      <c r="PIG37" s="251"/>
      <c r="PIH37" s="251"/>
      <c r="PII37" s="251"/>
      <c r="PIJ37" s="251"/>
      <c r="PIK37" s="250"/>
      <c r="PIL37" s="251"/>
      <c r="PIM37" s="251"/>
      <c r="PIN37" s="251"/>
      <c r="PIO37" s="251"/>
      <c r="PIP37" s="250"/>
      <c r="PIQ37" s="251"/>
      <c r="PIR37" s="251"/>
      <c r="PIS37" s="251"/>
      <c r="PIT37" s="251"/>
      <c r="PIU37" s="250"/>
      <c r="PIV37" s="251"/>
      <c r="PIW37" s="251"/>
      <c r="PIX37" s="251"/>
      <c r="PIY37" s="251"/>
      <c r="PIZ37" s="250"/>
      <c r="PJA37" s="251"/>
      <c r="PJB37" s="251"/>
      <c r="PJC37" s="251"/>
      <c r="PJD37" s="251"/>
      <c r="PJE37" s="250"/>
      <c r="PJF37" s="251"/>
      <c r="PJG37" s="251"/>
      <c r="PJH37" s="251"/>
      <c r="PJI37" s="251"/>
      <c r="PJJ37" s="250"/>
      <c r="PJK37" s="251"/>
      <c r="PJL37" s="251"/>
      <c r="PJM37" s="251"/>
      <c r="PJN37" s="251"/>
      <c r="PJO37" s="250"/>
      <c r="PJP37" s="251"/>
      <c r="PJQ37" s="251"/>
      <c r="PJR37" s="251"/>
      <c r="PJS37" s="251"/>
      <c r="PJT37" s="250"/>
      <c r="PJU37" s="251"/>
      <c r="PJV37" s="251"/>
      <c r="PJW37" s="251"/>
      <c r="PJX37" s="251"/>
      <c r="PJY37" s="250"/>
      <c r="PJZ37" s="251"/>
      <c r="PKA37" s="251"/>
      <c r="PKB37" s="251"/>
      <c r="PKC37" s="251"/>
      <c r="PKD37" s="250"/>
      <c r="PKE37" s="251"/>
      <c r="PKF37" s="251"/>
      <c r="PKG37" s="251"/>
      <c r="PKH37" s="251"/>
      <c r="PKI37" s="250"/>
      <c r="PKJ37" s="251"/>
      <c r="PKK37" s="251"/>
      <c r="PKL37" s="251"/>
      <c r="PKM37" s="251"/>
      <c r="PKN37" s="250"/>
      <c r="PKO37" s="251"/>
      <c r="PKP37" s="251"/>
      <c r="PKQ37" s="251"/>
      <c r="PKR37" s="251"/>
      <c r="PKS37" s="250"/>
      <c r="PKT37" s="251"/>
      <c r="PKU37" s="251"/>
      <c r="PKV37" s="251"/>
      <c r="PKW37" s="251"/>
      <c r="PKX37" s="250"/>
      <c r="PKY37" s="251"/>
      <c r="PKZ37" s="251"/>
      <c r="PLA37" s="251"/>
      <c r="PLB37" s="251"/>
      <c r="PLC37" s="250"/>
      <c r="PLD37" s="251"/>
      <c r="PLE37" s="251"/>
      <c r="PLF37" s="251"/>
      <c r="PLG37" s="251"/>
      <c r="PLH37" s="250"/>
      <c r="PLI37" s="251"/>
      <c r="PLJ37" s="251"/>
      <c r="PLK37" s="251"/>
      <c r="PLL37" s="251"/>
      <c r="PLM37" s="250"/>
      <c r="PLN37" s="251"/>
      <c r="PLO37" s="251"/>
      <c r="PLP37" s="251"/>
      <c r="PLQ37" s="251"/>
      <c r="PLR37" s="250"/>
      <c r="PLS37" s="251"/>
      <c r="PLT37" s="251"/>
      <c r="PLU37" s="251"/>
      <c r="PLV37" s="251"/>
      <c r="PLW37" s="250"/>
      <c r="PLX37" s="251"/>
      <c r="PLY37" s="251"/>
      <c r="PLZ37" s="251"/>
      <c r="PMA37" s="251"/>
      <c r="PMB37" s="250"/>
      <c r="PMC37" s="251"/>
      <c r="PMD37" s="251"/>
      <c r="PME37" s="251"/>
      <c r="PMF37" s="251"/>
      <c r="PMG37" s="250"/>
      <c r="PMH37" s="251"/>
      <c r="PMI37" s="251"/>
      <c r="PMJ37" s="251"/>
      <c r="PMK37" s="251"/>
      <c r="PML37" s="250"/>
      <c r="PMM37" s="251"/>
      <c r="PMN37" s="251"/>
      <c r="PMO37" s="251"/>
      <c r="PMP37" s="251"/>
      <c r="PMQ37" s="250"/>
      <c r="PMR37" s="251"/>
      <c r="PMS37" s="251"/>
      <c r="PMT37" s="251"/>
      <c r="PMU37" s="251"/>
      <c r="PMV37" s="250"/>
      <c r="PMW37" s="251"/>
      <c r="PMX37" s="251"/>
      <c r="PMY37" s="251"/>
      <c r="PMZ37" s="251"/>
      <c r="PNA37" s="250"/>
      <c r="PNB37" s="251"/>
      <c r="PNC37" s="251"/>
      <c r="PND37" s="251"/>
      <c r="PNE37" s="251"/>
      <c r="PNF37" s="250"/>
      <c r="PNG37" s="251"/>
      <c r="PNH37" s="251"/>
      <c r="PNI37" s="251"/>
      <c r="PNJ37" s="251"/>
      <c r="PNK37" s="250"/>
      <c r="PNL37" s="251"/>
      <c r="PNM37" s="251"/>
      <c r="PNN37" s="251"/>
      <c r="PNO37" s="251"/>
      <c r="PNP37" s="250"/>
      <c r="PNQ37" s="251"/>
      <c r="PNR37" s="251"/>
      <c r="PNS37" s="251"/>
      <c r="PNT37" s="251"/>
      <c r="PNU37" s="250"/>
      <c r="PNV37" s="251"/>
      <c r="PNW37" s="251"/>
      <c r="PNX37" s="251"/>
      <c r="PNY37" s="251"/>
      <c r="PNZ37" s="250"/>
      <c r="POA37" s="251"/>
      <c r="POB37" s="251"/>
      <c r="POC37" s="251"/>
      <c r="POD37" s="251"/>
      <c r="POE37" s="250"/>
      <c r="POF37" s="251"/>
      <c r="POG37" s="251"/>
      <c r="POH37" s="251"/>
      <c r="POI37" s="251"/>
      <c r="POJ37" s="250"/>
      <c r="POK37" s="251"/>
      <c r="POL37" s="251"/>
      <c r="POM37" s="251"/>
      <c r="PON37" s="251"/>
      <c r="POO37" s="250"/>
      <c r="POP37" s="251"/>
      <c r="POQ37" s="251"/>
      <c r="POR37" s="251"/>
      <c r="POS37" s="251"/>
      <c r="POT37" s="250"/>
      <c r="POU37" s="251"/>
      <c r="POV37" s="251"/>
      <c r="POW37" s="251"/>
      <c r="POX37" s="251"/>
      <c r="POY37" s="250"/>
      <c r="POZ37" s="251"/>
      <c r="PPA37" s="251"/>
      <c r="PPB37" s="251"/>
      <c r="PPC37" s="251"/>
      <c r="PPD37" s="250"/>
      <c r="PPE37" s="251"/>
      <c r="PPF37" s="251"/>
      <c r="PPG37" s="251"/>
      <c r="PPH37" s="251"/>
      <c r="PPI37" s="250"/>
      <c r="PPJ37" s="251"/>
      <c r="PPK37" s="251"/>
      <c r="PPL37" s="251"/>
      <c r="PPM37" s="251"/>
      <c r="PPN37" s="250"/>
      <c r="PPO37" s="251"/>
      <c r="PPP37" s="251"/>
      <c r="PPQ37" s="251"/>
      <c r="PPR37" s="251"/>
      <c r="PPS37" s="250"/>
      <c r="PPT37" s="251"/>
      <c r="PPU37" s="251"/>
      <c r="PPV37" s="251"/>
      <c r="PPW37" s="251"/>
      <c r="PPX37" s="250"/>
      <c r="PPY37" s="251"/>
      <c r="PPZ37" s="251"/>
      <c r="PQA37" s="251"/>
      <c r="PQB37" s="251"/>
      <c r="PQC37" s="250"/>
      <c r="PQD37" s="251"/>
      <c r="PQE37" s="251"/>
      <c r="PQF37" s="251"/>
      <c r="PQG37" s="251"/>
      <c r="PQH37" s="250"/>
      <c r="PQI37" s="251"/>
      <c r="PQJ37" s="251"/>
      <c r="PQK37" s="251"/>
      <c r="PQL37" s="251"/>
      <c r="PQM37" s="250"/>
      <c r="PQN37" s="251"/>
      <c r="PQO37" s="251"/>
      <c r="PQP37" s="251"/>
      <c r="PQQ37" s="251"/>
      <c r="PQR37" s="250"/>
      <c r="PQS37" s="251"/>
      <c r="PQT37" s="251"/>
      <c r="PQU37" s="251"/>
      <c r="PQV37" s="251"/>
      <c r="PQW37" s="250"/>
      <c r="PQX37" s="251"/>
      <c r="PQY37" s="251"/>
      <c r="PQZ37" s="251"/>
      <c r="PRA37" s="251"/>
      <c r="PRB37" s="250"/>
      <c r="PRC37" s="251"/>
      <c r="PRD37" s="251"/>
      <c r="PRE37" s="251"/>
      <c r="PRF37" s="251"/>
      <c r="PRG37" s="250"/>
      <c r="PRH37" s="251"/>
      <c r="PRI37" s="251"/>
      <c r="PRJ37" s="251"/>
      <c r="PRK37" s="251"/>
      <c r="PRL37" s="250"/>
      <c r="PRM37" s="251"/>
      <c r="PRN37" s="251"/>
      <c r="PRO37" s="251"/>
      <c r="PRP37" s="251"/>
      <c r="PRQ37" s="250"/>
      <c r="PRR37" s="251"/>
      <c r="PRS37" s="251"/>
      <c r="PRT37" s="251"/>
      <c r="PRU37" s="251"/>
      <c r="PRV37" s="250"/>
      <c r="PRW37" s="251"/>
      <c r="PRX37" s="251"/>
      <c r="PRY37" s="251"/>
      <c r="PRZ37" s="251"/>
      <c r="PSA37" s="250"/>
      <c r="PSB37" s="251"/>
      <c r="PSC37" s="251"/>
      <c r="PSD37" s="251"/>
      <c r="PSE37" s="251"/>
      <c r="PSF37" s="250"/>
      <c r="PSG37" s="251"/>
      <c r="PSH37" s="251"/>
      <c r="PSI37" s="251"/>
      <c r="PSJ37" s="251"/>
      <c r="PSK37" s="250"/>
      <c r="PSL37" s="251"/>
      <c r="PSM37" s="251"/>
      <c r="PSN37" s="251"/>
      <c r="PSO37" s="251"/>
      <c r="PSP37" s="250"/>
      <c r="PSQ37" s="251"/>
      <c r="PSR37" s="251"/>
      <c r="PSS37" s="251"/>
      <c r="PST37" s="251"/>
      <c r="PSU37" s="250"/>
      <c r="PSV37" s="251"/>
      <c r="PSW37" s="251"/>
      <c r="PSX37" s="251"/>
      <c r="PSY37" s="251"/>
      <c r="PSZ37" s="250"/>
      <c r="PTA37" s="251"/>
      <c r="PTB37" s="251"/>
      <c r="PTC37" s="251"/>
      <c r="PTD37" s="251"/>
      <c r="PTE37" s="250"/>
      <c r="PTF37" s="251"/>
      <c r="PTG37" s="251"/>
      <c r="PTH37" s="251"/>
      <c r="PTI37" s="251"/>
      <c r="PTJ37" s="250"/>
      <c r="PTK37" s="251"/>
      <c r="PTL37" s="251"/>
      <c r="PTM37" s="251"/>
      <c r="PTN37" s="251"/>
      <c r="PTO37" s="250"/>
      <c r="PTP37" s="251"/>
      <c r="PTQ37" s="251"/>
      <c r="PTR37" s="251"/>
      <c r="PTS37" s="251"/>
      <c r="PTT37" s="250"/>
      <c r="PTU37" s="251"/>
      <c r="PTV37" s="251"/>
      <c r="PTW37" s="251"/>
      <c r="PTX37" s="251"/>
      <c r="PTY37" s="250"/>
      <c r="PTZ37" s="251"/>
      <c r="PUA37" s="251"/>
      <c r="PUB37" s="251"/>
      <c r="PUC37" s="251"/>
      <c r="PUD37" s="250"/>
      <c r="PUE37" s="251"/>
      <c r="PUF37" s="251"/>
      <c r="PUG37" s="251"/>
      <c r="PUH37" s="251"/>
      <c r="PUI37" s="250"/>
      <c r="PUJ37" s="251"/>
      <c r="PUK37" s="251"/>
      <c r="PUL37" s="251"/>
      <c r="PUM37" s="251"/>
      <c r="PUN37" s="250"/>
      <c r="PUO37" s="251"/>
      <c r="PUP37" s="251"/>
      <c r="PUQ37" s="251"/>
      <c r="PUR37" s="251"/>
      <c r="PUS37" s="250"/>
      <c r="PUT37" s="251"/>
      <c r="PUU37" s="251"/>
      <c r="PUV37" s="251"/>
      <c r="PUW37" s="251"/>
      <c r="PUX37" s="250"/>
      <c r="PUY37" s="251"/>
      <c r="PUZ37" s="251"/>
      <c r="PVA37" s="251"/>
      <c r="PVB37" s="251"/>
      <c r="PVC37" s="250"/>
      <c r="PVD37" s="251"/>
      <c r="PVE37" s="251"/>
      <c r="PVF37" s="251"/>
      <c r="PVG37" s="251"/>
      <c r="PVH37" s="250"/>
      <c r="PVI37" s="251"/>
      <c r="PVJ37" s="251"/>
      <c r="PVK37" s="251"/>
      <c r="PVL37" s="251"/>
      <c r="PVM37" s="250"/>
      <c r="PVN37" s="251"/>
      <c r="PVO37" s="251"/>
      <c r="PVP37" s="251"/>
      <c r="PVQ37" s="251"/>
      <c r="PVR37" s="250"/>
      <c r="PVS37" s="251"/>
      <c r="PVT37" s="251"/>
      <c r="PVU37" s="251"/>
      <c r="PVV37" s="251"/>
      <c r="PVW37" s="250"/>
      <c r="PVX37" s="251"/>
      <c r="PVY37" s="251"/>
      <c r="PVZ37" s="251"/>
      <c r="PWA37" s="251"/>
      <c r="PWB37" s="250"/>
      <c r="PWC37" s="251"/>
      <c r="PWD37" s="251"/>
      <c r="PWE37" s="251"/>
      <c r="PWF37" s="251"/>
      <c r="PWG37" s="250"/>
      <c r="PWH37" s="251"/>
      <c r="PWI37" s="251"/>
      <c r="PWJ37" s="251"/>
      <c r="PWK37" s="251"/>
      <c r="PWL37" s="250"/>
      <c r="PWM37" s="251"/>
      <c r="PWN37" s="251"/>
      <c r="PWO37" s="251"/>
      <c r="PWP37" s="251"/>
      <c r="PWQ37" s="250"/>
      <c r="PWR37" s="251"/>
      <c r="PWS37" s="251"/>
      <c r="PWT37" s="251"/>
      <c r="PWU37" s="251"/>
      <c r="PWV37" s="250"/>
      <c r="PWW37" s="251"/>
      <c r="PWX37" s="251"/>
      <c r="PWY37" s="251"/>
      <c r="PWZ37" s="251"/>
      <c r="PXA37" s="250"/>
      <c r="PXB37" s="251"/>
      <c r="PXC37" s="251"/>
      <c r="PXD37" s="251"/>
      <c r="PXE37" s="251"/>
      <c r="PXF37" s="250"/>
      <c r="PXG37" s="251"/>
      <c r="PXH37" s="251"/>
      <c r="PXI37" s="251"/>
      <c r="PXJ37" s="251"/>
      <c r="PXK37" s="250"/>
      <c r="PXL37" s="251"/>
      <c r="PXM37" s="251"/>
      <c r="PXN37" s="251"/>
      <c r="PXO37" s="251"/>
      <c r="PXP37" s="250"/>
      <c r="PXQ37" s="251"/>
      <c r="PXR37" s="251"/>
      <c r="PXS37" s="251"/>
      <c r="PXT37" s="251"/>
      <c r="PXU37" s="250"/>
      <c r="PXV37" s="251"/>
      <c r="PXW37" s="251"/>
      <c r="PXX37" s="251"/>
      <c r="PXY37" s="251"/>
      <c r="PXZ37" s="250"/>
      <c r="PYA37" s="251"/>
      <c r="PYB37" s="251"/>
      <c r="PYC37" s="251"/>
      <c r="PYD37" s="251"/>
      <c r="PYE37" s="250"/>
      <c r="PYF37" s="251"/>
      <c r="PYG37" s="251"/>
      <c r="PYH37" s="251"/>
      <c r="PYI37" s="251"/>
      <c r="PYJ37" s="250"/>
      <c r="PYK37" s="251"/>
      <c r="PYL37" s="251"/>
      <c r="PYM37" s="251"/>
      <c r="PYN37" s="251"/>
      <c r="PYO37" s="250"/>
      <c r="PYP37" s="251"/>
      <c r="PYQ37" s="251"/>
      <c r="PYR37" s="251"/>
      <c r="PYS37" s="251"/>
      <c r="PYT37" s="250"/>
      <c r="PYU37" s="251"/>
      <c r="PYV37" s="251"/>
      <c r="PYW37" s="251"/>
      <c r="PYX37" s="251"/>
      <c r="PYY37" s="250"/>
      <c r="PYZ37" s="251"/>
      <c r="PZA37" s="251"/>
      <c r="PZB37" s="251"/>
      <c r="PZC37" s="251"/>
      <c r="PZD37" s="250"/>
      <c r="PZE37" s="251"/>
      <c r="PZF37" s="251"/>
      <c r="PZG37" s="251"/>
      <c r="PZH37" s="251"/>
      <c r="PZI37" s="250"/>
      <c r="PZJ37" s="251"/>
      <c r="PZK37" s="251"/>
      <c r="PZL37" s="251"/>
      <c r="PZM37" s="251"/>
      <c r="PZN37" s="250"/>
      <c r="PZO37" s="251"/>
      <c r="PZP37" s="251"/>
      <c r="PZQ37" s="251"/>
      <c r="PZR37" s="251"/>
      <c r="PZS37" s="250"/>
      <c r="PZT37" s="251"/>
      <c r="PZU37" s="251"/>
      <c r="PZV37" s="251"/>
      <c r="PZW37" s="251"/>
      <c r="PZX37" s="250"/>
      <c r="PZY37" s="251"/>
      <c r="PZZ37" s="251"/>
      <c r="QAA37" s="251"/>
      <c r="QAB37" s="251"/>
      <c r="QAC37" s="250"/>
      <c r="QAD37" s="251"/>
      <c r="QAE37" s="251"/>
      <c r="QAF37" s="251"/>
      <c r="QAG37" s="251"/>
      <c r="QAH37" s="250"/>
      <c r="QAI37" s="251"/>
      <c r="QAJ37" s="251"/>
      <c r="QAK37" s="251"/>
      <c r="QAL37" s="251"/>
      <c r="QAM37" s="250"/>
      <c r="QAN37" s="251"/>
      <c r="QAO37" s="251"/>
      <c r="QAP37" s="251"/>
      <c r="QAQ37" s="251"/>
      <c r="QAR37" s="250"/>
      <c r="QAS37" s="251"/>
      <c r="QAT37" s="251"/>
      <c r="QAU37" s="251"/>
      <c r="QAV37" s="251"/>
      <c r="QAW37" s="250"/>
      <c r="QAX37" s="251"/>
      <c r="QAY37" s="251"/>
      <c r="QAZ37" s="251"/>
      <c r="QBA37" s="251"/>
      <c r="QBB37" s="250"/>
      <c r="QBC37" s="251"/>
      <c r="QBD37" s="251"/>
      <c r="QBE37" s="251"/>
      <c r="QBF37" s="251"/>
      <c r="QBG37" s="250"/>
      <c r="QBH37" s="251"/>
      <c r="QBI37" s="251"/>
      <c r="QBJ37" s="251"/>
      <c r="QBK37" s="251"/>
      <c r="QBL37" s="250"/>
      <c r="QBM37" s="251"/>
      <c r="QBN37" s="251"/>
      <c r="QBO37" s="251"/>
      <c r="QBP37" s="251"/>
      <c r="QBQ37" s="250"/>
      <c r="QBR37" s="251"/>
      <c r="QBS37" s="251"/>
      <c r="QBT37" s="251"/>
      <c r="QBU37" s="251"/>
      <c r="QBV37" s="250"/>
      <c r="QBW37" s="251"/>
      <c r="QBX37" s="251"/>
      <c r="QBY37" s="251"/>
      <c r="QBZ37" s="251"/>
      <c r="QCA37" s="250"/>
      <c r="QCB37" s="251"/>
      <c r="QCC37" s="251"/>
      <c r="QCD37" s="251"/>
      <c r="QCE37" s="251"/>
      <c r="QCF37" s="250"/>
      <c r="QCG37" s="251"/>
      <c r="QCH37" s="251"/>
      <c r="QCI37" s="251"/>
      <c r="QCJ37" s="251"/>
      <c r="QCK37" s="250"/>
      <c r="QCL37" s="251"/>
      <c r="QCM37" s="251"/>
      <c r="QCN37" s="251"/>
      <c r="QCO37" s="251"/>
      <c r="QCP37" s="250"/>
      <c r="QCQ37" s="251"/>
      <c r="QCR37" s="251"/>
      <c r="QCS37" s="251"/>
      <c r="QCT37" s="251"/>
      <c r="QCU37" s="250"/>
      <c r="QCV37" s="251"/>
      <c r="QCW37" s="251"/>
      <c r="QCX37" s="251"/>
      <c r="QCY37" s="251"/>
      <c r="QCZ37" s="250"/>
      <c r="QDA37" s="251"/>
      <c r="QDB37" s="251"/>
      <c r="QDC37" s="251"/>
      <c r="QDD37" s="251"/>
      <c r="QDE37" s="250"/>
      <c r="QDF37" s="251"/>
      <c r="QDG37" s="251"/>
      <c r="QDH37" s="251"/>
      <c r="QDI37" s="251"/>
      <c r="QDJ37" s="250"/>
      <c r="QDK37" s="251"/>
      <c r="QDL37" s="251"/>
      <c r="QDM37" s="251"/>
      <c r="QDN37" s="251"/>
      <c r="QDO37" s="250"/>
      <c r="QDP37" s="251"/>
      <c r="QDQ37" s="251"/>
      <c r="QDR37" s="251"/>
      <c r="QDS37" s="251"/>
      <c r="QDT37" s="250"/>
      <c r="QDU37" s="251"/>
      <c r="QDV37" s="251"/>
      <c r="QDW37" s="251"/>
      <c r="QDX37" s="251"/>
      <c r="QDY37" s="250"/>
      <c r="QDZ37" s="251"/>
      <c r="QEA37" s="251"/>
      <c r="QEB37" s="251"/>
      <c r="QEC37" s="251"/>
      <c r="QED37" s="250"/>
      <c r="QEE37" s="251"/>
      <c r="QEF37" s="251"/>
      <c r="QEG37" s="251"/>
      <c r="QEH37" s="251"/>
      <c r="QEI37" s="250"/>
      <c r="QEJ37" s="251"/>
      <c r="QEK37" s="251"/>
      <c r="QEL37" s="251"/>
      <c r="QEM37" s="251"/>
      <c r="QEN37" s="250"/>
      <c r="QEO37" s="251"/>
      <c r="QEP37" s="251"/>
      <c r="QEQ37" s="251"/>
      <c r="QER37" s="251"/>
      <c r="QES37" s="250"/>
      <c r="QET37" s="251"/>
      <c r="QEU37" s="251"/>
      <c r="QEV37" s="251"/>
      <c r="QEW37" s="251"/>
      <c r="QEX37" s="250"/>
      <c r="QEY37" s="251"/>
      <c r="QEZ37" s="251"/>
      <c r="QFA37" s="251"/>
      <c r="QFB37" s="251"/>
      <c r="QFC37" s="250"/>
      <c r="QFD37" s="251"/>
      <c r="QFE37" s="251"/>
      <c r="QFF37" s="251"/>
      <c r="QFG37" s="251"/>
      <c r="QFH37" s="250"/>
      <c r="QFI37" s="251"/>
      <c r="QFJ37" s="251"/>
      <c r="QFK37" s="251"/>
      <c r="QFL37" s="251"/>
      <c r="QFM37" s="250"/>
      <c r="QFN37" s="251"/>
      <c r="QFO37" s="251"/>
      <c r="QFP37" s="251"/>
      <c r="QFQ37" s="251"/>
      <c r="QFR37" s="250"/>
      <c r="QFS37" s="251"/>
      <c r="QFT37" s="251"/>
      <c r="QFU37" s="251"/>
      <c r="QFV37" s="251"/>
      <c r="QFW37" s="250"/>
      <c r="QFX37" s="251"/>
      <c r="QFY37" s="251"/>
      <c r="QFZ37" s="251"/>
      <c r="QGA37" s="251"/>
      <c r="QGB37" s="250"/>
      <c r="QGC37" s="251"/>
      <c r="QGD37" s="251"/>
      <c r="QGE37" s="251"/>
      <c r="QGF37" s="251"/>
      <c r="QGG37" s="250"/>
      <c r="QGH37" s="251"/>
      <c r="QGI37" s="251"/>
      <c r="QGJ37" s="251"/>
      <c r="QGK37" s="251"/>
      <c r="QGL37" s="250"/>
      <c r="QGM37" s="251"/>
      <c r="QGN37" s="251"/>
      <c r="QGO37" s="251"/>
      <c r="QGP37" s="251"/>
      <c r="QGQ37" s="250"/>
      <c r="QGR37" s="251"/>
      <c r="QGS37" s="251"/>
      <c r="QGT37" s="251"/>
      <c r="QGU37" s="251"/>
      <c r="QGV37" s="250"/>
      <c r="QGW37" s="251"/>
      <c r="QGX37" s="251"/>
      <c r="QGY37" s="251"/>
      <c r="QGZ37" s="251"/>
      <c r="QHA37" s="250"/>
      <c r="QHB37" s="251"/>
      <c r="QHC37" s="251"/>
      <c r="QHD37" s="251"/>
      <c r="QHE37" s="251"/>
      <c r="QHF37" s="250"/>
      <c r="QHG37" s="251"/>
      <c r="QHH37" s="251"/>
      <c r="QHI37" s="251"/>
      <c r="QHJ37" s="251"/>
      <c r="QHK37" s="250"/>
      <c r="QHL37" s="251"/>
      <c r="QHM37" s="251"/>
      <c r="QHN37" s="251"/>
      <c r="QHO37" s="251"/>
      <c r="QHP37" s="250"/>
      <c r="QHQ37" s="251"/>
      <c r="QHR37" s="251"/>
      <c r="QHS37" s="251"/>
      <c r="QHT37" s="251"/>
      <c r="QHU37" s="250"/>
      <c r="QHV37" s="251"/>
      <c r="QHW37" s="251"/>
      <c r="QHX37" s="251"/>
      <c r="QHY37" s="251"/>
      <c r="QHZ37" s="250"/>
      <c r="QIA37" s="251"/>
      <c r="QIB37" s="251"/>
      <c r="QIC37" s="251"/>
      <c r="QID37" s="251"/>
      <c r="QIE37" s="250"/>
      <c r="QIF37" s="251"/>
      <c r="QIG37" s="251"/>
      <c r="QIH37" s="251"/>
      <c r="QII37" s="251"/>
      <c r="QIJ37" s="250"/>
      <c r="QIK37" s="251"/>
      <c r="QIL37" s="251"/>
      <c r="QIM37" s="251"/>
      <c r="QIN37" s="251"/>
      <c r="QIO37" s="250"/>
      <c r="QIP37" s="251"/>
      <c r="QIQ37" s="251"/>
      <c r="QIR37" s="251"/>
      <c r="QIS37" s="251"/>
      <c r="QIT37" s="250"/>
      <c r="QIU37" s="251"/>
      <c r="QIV37" s="251"/>
      <c r="QIW37" s="251"/>
      <c r="QIX37" s="251"/>
      <c r="QIY37" s="250"/>
      <c r="QIZ37" s="251"/>
      <c r="QJA37" s="251"/>
      <c r="QJB37" s="251"/>
      <c r="QJC37" s="251"/>
      <c r="QJD37" s="250"/>
      <c r="QJE37" s="251"/>
      <c r="QJF37" s="251"/>
      <c r="QJG37" s="251"/>
      <c r="QJH37" s="251"/>
      <c r="QJI37" s="250"/>
      <c r="QJJ37" s="251"/>
      <c r="QJK37" s="251"/>
      <c r="QJL37" s="251"/>
      <c r="QJM37" s="251"/>
      <c r="QJN37" s="250"/>
      <c r="QJO37" s="251"/>
      <c r="QJP37" s="251"/>
      <c r="QJQ37" s="251"/>
      <c r="QJR37" s="251"/>
      <c r="QJS37" s="250"/>
      <c r="QJT37" s="251"/>
      <c r="QJU37" s="251"/>
      <c r="QJV37" s="251"/>
      <c r="QJW37" s="251"/>
      <c r="QJX37" s="250"/>
      <c r="QJY37" s="251"/>
      <c r="QJZ37" s="251"/>
      <c r="QKA37" s="251"/>
      <c r="QKB37" s="251"/>
      <c r="QKC37" s="250"/>
      <c r="QKD37" s="251"/>
      <c r="QKE37" s="251"/>
      <c r="QKF37" s="251"/>
      <c r="QKG37" s="251"/>
      <c r="QKH37" s="250"/>
      <c r="QKI37" s="251"/>
      <c r="QKJ37" s="251"/>
      <c r="QKK37" s="251"/>
      <c r="QKL37" s="251"/>
      <c r="QKM37" s="250"/>
      <c r="QKN37" s="251"/>
      <c r="QKO37" s="251"/>
      <c r="QKP37" s="251"/>
      <c r="QKQ37" s="251"/>
      <c r="QKR37" s="250"/>
      <c r="QKS37" s="251"/>
      <c r="QKT37" s="251"/>
      <c r="QKU37" s="251"/>
      <c r="QKV37" s="251"/>
      <c r="QKW37" s="250"/>
      <c r="QKX37" s="251"/>
      <c r="QKY37" s="251"/>
      <c r="QKZ37" s="251"/>
      <c r="QLA37" s="251"/>
      <c r="QLB37" s="250"/>
      <c r="QLC37" s="251"/>
      <c r="QLD37" s="251"/>
      <c r="QLE37" s="251"/>
      <c r="QLF37" s="251"/>
      <c r="QLG37" s="250"/>
      <c r="QLH37" s="251"/>
      <c r="QLI37" s="251"/>
      <c r="QLJ37" s="251"/>
      <c r="QLK37" s="251"/>
      <c r="QLL37" s="250"/>
      <c r="QLM37" s="251"/>
      <c r="QLN37" s="251"/>
      <c r="QLO37" s="251"/>
      <c r="QLP37" s="251"/>
      <c r="QLQ37" s="250"/>
      <c r="QLR37" s="251"/>
      <c r="QLS37" s="251"/>
      <c r="QLT37" s="251"/>
      <c r="QLU37" s="251"/>
      <c r="QLV37" s="250"/>
      <c r="QLW37" s="251"/>
      <c r="QLX37" s="251"/>
      <c r="QLY37" s="251"/>
      <c r="QLZ37" s="251"/>
      <c r="QMA37" s="250"/>
      <c r="QMB37" s="251"/>
      <c r="QMC37" s="251"/>
      <c r="QMD37" s="251"/>
      <c r="QME37" s="251"/>
      <c r="QMF37" s="250"/>
      <c r="QMG37" s="251"/>
      <c r="QMH37" s="251"/>
      <c r="QMI37" s="251"/>
      <c r="QMJ37" s="251"/>
      <c r="QMK37" s="250"/>
      <c r="QML37" s="251"/>
      <c r="QMM37" s="251"/>
      <c r="QMN37" s="251"/>
      <c r="QMO37" s="251"/>
      <c r="QMP37" s="250"/>
      <c r="QMQ37" s="251"/>
      <c r="QMR37" s="251"/>
      <c r="QMS37" s="251"/>
      <c r="QMT37" s="251"/>
      <c r="QMU37" s="250"/>
      <c r="QMV37" s="251"/>
      <c r="QMW37" s="251"/>
      <c r="QMX37" s="251"/>
      <c r="QMY37" s="251"/>
      <c r="QMZ37" s="250"/>
      <c r="QNA37" s="251"/>
      <c r="QNB37" s="251"/>
      <c r="QNC37" s="251"/>
      <c r="QND37" s="251"/>
      <c r="QNE37" s="250"/>
      <c r="QNF37" s="251"/>
      <c r="QNG37" s="251"/>
      <c r="QNH37" s="251"/>
      <c r="QNI37" s="251"/>
      <c r="QNJ37" s="250"/>
      <c r="QNK37" s="251"/>
      <c r="QNL37" s="251"/>
      <c r="QNM37" s="251"/>
      <c r="QNN37" s="251"/>
      <c r="QNO37" s="250"/>
      <c r="QNP37" s="251"/>
      <c r="QNQ37" s="251"/>
      <c r="QNR37" s="251"/>
      <c r="QNS37" s="251"/>
      <c r="QNT37" s="250"/>
      <c r="QNU37" s="251"/>
      <c r="QNV37" s="251"/>
      <c r="QNW37" s="251"/>
      <c r="QNX37" s="251"/>
      <c r="QNY37" s="250"/>
      <c r="QNZ37" s="251"/>
      <c r="QOA37" s="251"/>
      <c r="QOB37" s="251"/>
      <c r="QOC37" s="251"/>
      <c r="QOD37" s="250"/>
      <c r="QOE37" s="251"/>
      <c r="QOF37" s="251"/>
      <c r="QOG37" s="251"/>
      <c r="QOH37" s="251"/>
      <c r="QOI37" s="250"/>
      <c r="QOJ37" s="251"/>
      <c r="QOK37" s="251"/>
      <c r="QOL37" s="251"/>
      <c r="QOM37" s="251"/>
      <c r="QON37" s="250"/>
      <c r="QOO37" s="251"/>
      <c r="QOP37" s="251"/>
      <c r="QOQ37" s="251"/>
      <c r="QOR37" s="251"/>
      <c r="QOS37" s="250"/>
      <c r="QOT37" s="251"/>
      <c r="QOU37" s="251"/>
      <c r="QOV37" s="251"/>
      <c r="QOW37" s="251"/>
      <c r="QOX37" s="250"/>
      <c r="QOY37" s="251"/>
      <c r="QOZ37" s="251"/>
      <c r="QPA37" s="251"/>
      <c r="QPB37" s="251"/>
      <c r="QPC37" s="250"/>
      <c r="QPD37" s="251"/>
      <c r="QPE37" s="251"/>
      <c r="QPF37" s="251"/>
      <c r="QPG37" s="251"/>
      <c r="QPH37" s="250"/>
      <c r="QPI37" s="251"/>
      <c r="QPJ37" s="251"/>
      <c r="QPK37" s="251"/>
      <c r="QPL37" s="251"/>
      <c r="QPM37" s="250"/>
      <c r="QPN37" s="251"/>
      <c r="QPO37" s="251"/>
      <c r="QPP37" s="251"/>
      <c r="QPQ37" s="251"/>
      <c r="QPR37" s="250"/>
      <c r="QPS37" s="251"/>
      <c r="QPT37" s="251"/>
      <c r="QPU37" s="251"/>
      <c r="QPV37" s="251"/>
      <c r="QPW37" s="250"/>
      <c r="QPX37" s="251"/>
      <c r="QPY37" s="251"/>
      <c r="QPZ37" s="251"/>
      <c r="QQA37" s="251"/>
      <c r="QQB37" s="250"/>
      <c r="QQC37" s="251"/>
      <c r="QQD37" s="251"/>
      <c r="QQE37" s="251"/>
      <c r="QQF37" s="251"/>
      <c r="QQG37" s="250"/>
      <c r="QQH37" s="251"/>
      <c r="QQI37" s="251"/>
      <c r="QQJ37" s="251"/>
      <c r="QQK37" s="251"/>
      <c r="QQL37" s="250"/>
      <c r="QQM37" s="251"/>
      <c r="QQN37" s="251"/>
      <c r="QQO37" s="251"/>
      <c r="QQP37" s="251"/>
      <c r="QQQ37" s="250"/>
      <c r="QQR37" s="251"/>
      <c r="QQS37" s="251"/>
      <c r="QQT37" s="251"/>
      <c r="QQU37" s="251"/>
      <c r="QQV37" s="250"/>
      <c r="QQW37" s="251"/>
      <c r="QQX37" s="251"/>
      <c r="QQY37" s="251"/>
      <c r="QQZ37" s="251"/>
      <c r="QRA37" s="250"/>
      <c r="QRB37" s="251"/>
      <c r="QRC37" s="251"/>
      <c r="QRD37" s="251"/>
      <c r="QRE37" s="251"/>
      <c r="QRF37" s="250"/>
      <c r="QRG37" s="251"/>
      <c r="QRH37" s="251"/>
      <c r="QRI37" s="251"/>
      <c r="QRJ37" s="251"/>
      <c r="QRK37" s="250"/>
      <c r="QRL37" s="251"/>
      <c r="QRM37" s="251"/>
      <c r="QRN37" s="251"/>
      <c r="QRO37" s="251"/>
      <c r="QRP37" s="250"/>
      <c r="QRQ37" s="251"/>
      <c r="QRR37" s="251"/>
      <c r="QRS37" s="251"/>
      <c r="QRT37" s="251"/>
      <c r="QRU37" s="250"/>
      <c r="QRV37" s="251"/>
      <c r="QRW37" s="251"/>
      <c r="QRX37" s="251"/>
      <c r="QRY37" s="251"/>
      <c r="QRZ37" s="250"/>
      <c r="QSA37" s="251"/>
      <c r="QSB37" s="251"/>
      <c r="QSC37" s="251"/>
      <c r="QSD37" s="251"/>
      <c r="QSE37" s="250"/>
      <c r="QSF37" s="251"/>
      <c r="QSG37" s="251"/>
      <c r="QSH37" s="251"/>
      <c r="QSI37" s="251"/>
      <c r="QSJ37" s="250"/>
      <c r="QSK37" s="251"/>
      <c r="QSL37" s="251"/>
      <c r="QSM37" s="251"/>
      <c r="QSN37" s="251"/>
      <c r="QSO37" s="250"/>
      <c r="QSP37" s="251"/>
      <c r="QSQ37" s="251"/>
      <c r="QSR37" s="251"/>
      <c r="QSS37" s="251"/>
      <c r="QST37" s="250"/>
      <c r="QSU37" s="251"/>
      <c r="QSV37" s="251"/>
      <c r="QSW37" s="251"/>
      <c r="QSX37" s="251"/>
      <c r="QSY37" s="250"/>
      <c r="QSZ37" s="251"/>
      <c r="QTA37" s="251"/>
      <c r="QTB37" s="251"/>
      <c r="QTC37" s="251"/>
      <c r="QTD37" s="250"/>
      <c r="QTE37" s="251"/>
      <c r="QTF37" s="251"/>
      <c r="QTG37" s="251"/>
      <c r="QTH37" s="251"/>
      <c r="QTI37" s="250"/>
      <c r="QTJ37" s="251"/>
      <c r="QTK37" s="251"/>
      <c r="QTL37" s="251"/>
      <c r="QTM37" s="251"/>
      <c r="QTN37" s="250"/>
      <c r="QTO37" s="251"/>
      <c r="QTP37" s="251"/>
      <c r="QTQ37" s="251"/>
      <c r="QTR37" s="251"/>
      <c r="QTS37" s="250"/>
      <c r="QTT37" s="251"/>
      <c r="QTU37" s="251"/>
      <c r="QTV37" s="251"/>
      <c r="QTW37" s="251"/>
      <c r="QTX37" s="250"/>
      <c r="QTY37" s="251"/>
      <c r="QTZ37" s="251"/>
      <c r="QUA37" s="251"/>
      <c r="QUB37" s="251"/>
      <c r="QUC37" s="250"/>
      <c r="QUD37" s="251"/>
      <c r="QUE37" s="251"/>
      <c r="QUF37" s="251"/>
      <c r="QUG37" s="251"/>
      <c r="QUH37" s="250"/>
      <c r="QUI37" s="251"/>
      <c r="QUJ37" s="251"/>
      <c r="QUK37" s="251"/>
      <c r="QUL37" s="251"/>
      <c r="QUM37" s="250"/>
      <c r="QUN37" s="251"/>
      <c r="QUO37" s="251"/>
      <c r="QUP37" s="251"/>
      <c r="QUQ37" s="251"/>
      <c r="QUR37" s="250"/>
      <c r="QUS37" s="251"/>
      <c r="QUT37" s="251"/>
      <c r="QUU37" s="251"/>
      <c r="QUV37" s="251"/>
      <c r="QUW37" s="250"/>
      <c r="QUX37" s="251"/>
      <c r="QUY37" s="251"/>
      <c r="QUZ37" s="251"/>
      <c r="QVA37" s="251"/>
      <c r="QVB37" s="250"/>
      <c r="QVC37" s="251"/>
      <c r="QVD37" s="251"/>
      <c r="QVE37" s="251"/>
      <c r="QVF37" s="251"/>
      <c r="QVG37" s="250"/>
      <c r="QVH37" s="251"/>
      <c r="QVI37" s="251"/>
      <c r="QVJ37" s="251"/>
      <c r="QVK37" s="251"/>
      <c r="QVL37" s="250"/>
      <c r="QVM37" s="251"/>
      <c r="QVN37" s="251"/>
      <c r="QVO37" s="251"/>
      <c r="QVP37" s="251"/>
      <c r="QVQ37" s="250"/>
      <c r="QVR37" s="251"/>
      <c r="QVS37" s="251"/>
      <c r="QVT37" s="251"/>
      <c r="QVU37" s="251"/>
      <c r="QVV37" s="250"/>
      <c r="QVW37" s="251"/>
      <c r="QVX37" s="251"/>
      <c r="QVY37" s="251"/>
      <c r="QVZ37" s="251"/>
      <c r="QWA37" s="250"/>
      <c r="QWB37" s="251"/>
      <c r="QWC37" s="251"/>
      <c r="QWD37" s="251"/>
      <c r="QWE37" s="251"/>
      <c r="QWF37" s="250"/>
      <c r="QWG37" s="251"/>
      <c r="QWH37" s="251"/>
      <c r="QWI37" s="251"/>
      <c r="QWJ37" s="251"/>
      <c r="QWK37" s="250"/>
      <c r="QWL37" s="251"/>
      <c r="QWM37" s="251"/>
      <c r="QWN37" s="251"/>
      <c r="QWO37" s="251"/>
      <c r="QWP37" s="250"/>
      <c r="QWQ37" s="251"/>
      <c r="QWR37" s="251"/>
      <c r="QWS37" s="251"/>
      <c r="QWT37" s="251"/>
      <c r="QWU37" s="250"/>
      <c r="QWV37" s="251"/>
      <c r="QWW37" s="251"/>
      <c r="QWX37" s="251"/>
      <c r="QWY37" s="251"/>
      <c r="QWZ37" s="250"/>
      <c r="QXA37" s="251"/>
      <c r="QXB37" s="251"/>
      <c r="QXC37" s="251"/>
      <c r="QXD37" s="251"/>
      <c r="QXE37" s="250"/>
      <c r="QXF37" s="251"/>
      <c r="QXG37" s="251"/>
      <c r="QXH37" s="251"/>
      <c r="QXI37" s="251"/>
      <c r="QXJ37" s="250"/>
      <c r="QXK37" s="251"/>
      <c r="QXL37" s="251"/>
      <c r="QXM37" s="251"/>
      <c r="QXN37" s="251"/>
      <c r="QXO37" s="250"/>
      <c r="QXP37" s="251"/>
      <c r="QXQ37" s="251"/>
      <c r="QXR37" s="251"/>
      <c r="QXS37" s="251"/>
      <c r="QXT37" s="250"/>
      <c r="QXU37" s="251"/>
      <c r="QXV37" s="251"/>
      <c r="QXW37" s="251"/>
      <c r="QXX37" s="251"/>
      <c r="QXY37" s="250"/>
      <c r="QXZ37" s="251"/>
      <c r="QYA37" s="251"/>
      <c r="QYB37" s="251"/>
      <c r="QYC37" s="251"/>
      <c r="QYD37" s="250"/>
      <c r="QYE37" s="251"/>
      <c r="QYF37" s="251"/>
      <c r="QYG37" s="251"/>
      <c r="QYH37" s="251"/>
      <c r="QYI37" s="250"/>
      <c r="QYJ37" s="251"/>
      <c r="QYK37" s="251"/>
      <c r="QYL37" s="251"/>
      <c r="QYM37" s="251"/>
      <c r="QYN37" s="250"/>
      <c r="QYO37" s="251"/>
      <c r="QYP37" s="251"/>
      <c r="QYQ37" s="251"/>
      <c r="QYR37" s="251"/>
      <c r="QYS37" s="250"/>
      <c r="QYT37" s="251"/>
      <c r="QYU37" s="251"/>
      <c r="QYV37" s="251"/>
      <c r="QYW37" s="251"/>
      <c r="QYX37" s="250"/>
      <c r="QYY37" s="251"/>
      <c r="QYZ37" s="251"/>
      <c r="QZA37" s="251"/>
      <c r="QZB37" s="251"/>
      <c r="QZC37" s="250"/>
      <c r="QZD37" s="251"/>
      <c r="QZE37" s="251"/>
      <c r="QZF37" s="251"/>
      <c r="QZG37" s="251"/>
      <c r="QZH37" s="250"/>
      <c r="QZI37" s="251"/>
      <c r="QZJ37" s="251"/>
      <c r="QZK37" s="251"/>
      <c r="QZL37" s="251"/>
      <c r="QZM37" s="250"/>
      <c r="QZN37" s="251"/>
      <c r="QZO37" s="251"/>
      <c r="QZP37" s="251"/>
      <c r="QZQ37" s="251"/>
      <c r="QZR37" s="250"/>
      <c r="QZS37" s="251"/>
      <c r="QZT37" s="251"/>
      <c r="QZU37" s="251"/>
      <c r="QZV37" s="251"/>
      <c r="QZW37" s="250"/>
      <c r="QZX37" s="251"/>
      <c r="QZY37" s="251"/>
      <c r="QZZ37" s="251"/>
      <c r="RAA37" s="251"/>
      <c r="RAB37" s="250"/>
      <c r="RAC37" s="251"/>
      <c r="RAD37" s="251"/>
      <c r="RAE37" s="251"/>
      <c r="RAF37" s="251"/>
      <c r="RAG37" s="250"/>
      <c r="RAH37" s="251"/>
      <c r="RAI37" s="251"/>
      <c r="RAJ37" s="251"/>
      <c r="RAK37" s="251"/>
      <c r="RAL37" s="250"/>
      <c r="RAM37" s="251"/>
      <c r="RAN37" s="251"/>
      <c r="RAO37" s="251"/>
      <c r="RAP37" s="251"/>
      <c r="RAQ37" s="250"/>
      <c r="RAR37" s="251"/>
      <c r="RAS37" s="251"/>
      <c r="RAT37" s="251"/>
      <c r="RAU37" s="251"/>
      <c r="RAV37" s="250"/>
      <c r="RAW37" s="251"/>
      <c r="RAX37" s="251"/>
      <c r="RAY37" s="251"/>
      <c r="RAZ37" s="251"/>
      <c r="RBA37" s="250"/>
      <c r="RBB37" s="251"/>
      <c r="RBC37" s="251"/>
      <c r="RBD37" s="251"/>
      <c r="RBE37" s="251"/>
      <c r="RBF37" s="250"/>
      <c r="RBG37" s="251"/>
      <c r="RBH37" s="251"/>
      <c r="RBI37" s="251"/>
      <c r="RBJ37" s="251"/>
      <c r="RBK37" s="250"/>
      <c r="RBL37" s="251"/>
      <c r="RBM37" s="251"/>
      <c r="RBN37" s="251"/>
      <c r="RBO37" s="251"/>
      <c r="RBP37" s="250"/>
      <c r="RBQ37" s="251"/>
      <c r="RBR37" s="251"/>
      <c r="RBS37" s="251"/>
      <c r="RBT37" s="251"/>
      <c r="RBU37" s="250"/>
      <c r="RBV37" s="251"/>
      <c r="RBW37" s="251"/>
      <c r="RBX37" s="251"/>
      <c r="RBY37" s="251"/>
      <c r="RBZ37" s="250"/>
      <c r="RCA37" s="251"/>
      <c r="RCB37" s="251"/>
      <c r="RCC37" s="251"/>
      <c r="RCD37" s="251"/>
      <c r="RCE37" s="250"/>
      <c r="RCF37" s="251"/>
      <c r="RCG37" s="251"/>
      <c r="RCH37" s="251"/>
      <c r="RCI37" s="251"/>
      <c r="RCJ37" s="250"/>
      <c r="RCK37" s="251"/>
      <c r="RCL37" s="251"/>
      <c r="RCM37" s="251"/>
      <c r="RCN37" s="251"/>
      <c r="RCO37" s="250"/>
      <c r="RCP37" s="251"/>
      <c r="RCQ37" s="251"/>
      <c r="RCR37" s="251"/>
      <c r="RCS37" s="251"/>
      <c r="RCT37" s="250"/>
      <c r="RCU37" s="251"/>
      <c r="RCV37" s="251"/>
      <c r="RCW37" s="251"/>
      <c r="RCX37" s="251"/>
      <c r="RCY37" s="250"/>
      <c r="RCZ37" s="251"/>
      <c r="RDA37" s="251"/>
      <c r="RDB37" s="251"/>
      <c r="RDC37" s="251"/>
      <c r="RDD37" s="250"/>
      <c r="RDE37" s="251"/>
      <c r="RDF37" s="251"/>
      <c r="RDG37" s="251"/>
      <c r="RDH37" s="251"/>
      <c r="RDI37" s="250"/>
      <c r="RDJ37" s="251"/>
      <c r="RDK37" s="251"/>
      <c r="RDL37" s="251"/>
      <c r="RDM37" s="251"/>
      <c r="RDN37" s="250"/>
      <c r="RDO37" s="251"/>
      <c r="RDP37" s="251"/>
      <c r="RDQ37" s="251"/>
      <c r="RDR37" s="251"/>
      <c r="RDS37" s="250"/>
      <c r="RDT37" s="251"/>
      <c r="RDU37" s="251"/>
      <c r="RDV37" s="251"/>
      <c r="RDW37" s="251"/>
      <c r="RDX37" s="250"/>
      <c r="RDY37" s="251"/>
      <c r="RDZ37" s="251"/>
      <c r="REA37" s="251"/>
      <c r="REB37" s="251"/>
      <c r="REC37" s="250"/>
      <c r="RED37" s="251"/>
      <c r="REE37" s="251"/>
      <c r="REF37" s="251"/>
      <c r="REG37" s="251"/>
      <c r="REH37" s="250"/>
      <c r="REI37" s="251"/>
      <c r="REJ37" s="251"/>
      <c r="REK37" s="251"/>
      <c r="REL37" s="251"/>
      <c r="REM37" s="250"/>
      <c r="REN37" s="251"/>
      <c r="REO37" s="251"/>
      <c r="REP37" s="251"/>
      <c r="REQ37" s="251"/>
      <c r="RER37" s="250"/>
      <c r="RES37" s="251"/>
      <c r="RET37" s="251"/>
      <c r="REU37" s="251"/>
      <c r="REV37" s="251"/>
      <c r="REW37" s="250"/>
      <c r="REX37" s="251"/>
      <c r="REY37" s="251"/>
      <c r="REZ37" s="251"/>
      <c r="RFA37" s="251"/>
      <c r="RFB37" s="250"/>
      <c r="RFC37" s="251"/>
      <c r="RFD37" s="251"/>
      <c r="RFE37" s="251"/>
      <c r="RFF37" s="251"/>
      <c r="RFG37" s="250"/>
      <c r="RFH37" s="251"/>
      <c r="RFI37" s="251"/>
      <c r="RFJ37" s="251"/>
      <c r="RFK37" s="251"/>
      <c r="RFL37" s="250"/>
      <c r="RFM37" s="251"/>
      <c r="RFN37" s="251"/>
      <c r="RFO37" s="251"/>
      <c r="RFP37" s="251"/>
      <c r="RFQ37" s="250"/>
      <c r="RFR37" s="251"/>
      <c r="RFS37" s="251"/>
      <c r="RFT37" s="251"/>
      <c r="RFU37" s="251"/>
      <c r="RFV37" s="250"/>
      <c r="RFW37" s="251"/>
      <c r="RFX37" s="251"/>
      <c r="RFY37" s="251"/>
      <c r="RFZ37" s="251"/>
      <c r="RGA37" s="250"/>
      <c r="RGB37" s="251"/>
      <c r="RGC37" s="251"/>
      <c r="RGD37" s="251"/>
      <c r="RGE37" s="251"/>
      <c r="RGF37" s="250"/>
      <c r="RGG37" s="251"/>
      <c r="RGH37" s="251"/>
      <c r="RGI37" s="251"/>
      <c r="RGJ37" s="251"/>
      <c r="RGK37" s="250"/>
      <c r="RGL37" s="251"/>
      <c r="RGM37" s="251"/>
      <c r="RGN37" s="251"/>
      <c r="RGO37" s="251"/>
      <c r="RGP37" s="250"/>
      <c r="RGQ37" s="251"/>
      <c r="RGR37" s="251"/>
      <c r="RGS37" s="251"/>
      <c r="RGT37" s="251"/>
      <c r="RGU37" s="250"/>
      <c r="RGV37" s="251"/>
      <c r="RGW37" s="251"/>
      <c r="RGX37" s="251"/>
      <c r="RGY37" s="251"/>
      <c r="RGZ37" s="250"/>
      <c r="RHA37" s="251"/>
      <c r="RHB37" s="251"/>
      <c r="RHC37" s="251"/>
      <c r="RHD37" s="251"/>
      <c r="RHE37" s="250"/>
      <c r="RHF37" s="251"/>
      <c r="RHG37" s="251"/>
      <c r="RHH37" s="251"/>
      <c r="RHI37" s="251"/>
      <c r="RHJ37" s="250"/>
      <c r="RHK37" s="251"/>
      <c r="RHL37" s="251"/>
      <c r="RHM37" s="251"/>
      <c r="RHN37" s="251"/>
      <c r="RHO37" s="250"/>
      <c r="RHP37" s="251"/>
      <c r="RHQ37" s="251"/>
      <c r="RHR37" s="251"/>
      <c r="RHS37" s="251"/>
      <c r="RHT37" s="250"/>
      <c r="RHU37" s="251"/>
      <c r="RHV37" s="251"/>
      <c r="RHW37" s="251"/>
      <c r="RHX37" s="251"/>
      <c r="RHY37" s="250"/>
      <c r="RHZ37" s="251"/>
      <c r="RIA37" s="251"/>
      <c r="RIB37" s="251"/>
      <c r="RIC37" s="251"/>
      <c r="RID37" s="250"/>
      <c r="RIE37" s="251"/>
      <c r="RIF37" s="251"/>
      <c r="RIG37" s="251"/>
      <c r="RIH37" s="251"/>
      <c r="RII37" s="250"/>
      <c r="RIJ37" s="251"/>
      <c r="RIK37" s="251"/>
      <c r="RIL37" s="251"/>
      <c r="RIM37" s="251"/>
      <c r="RIN37" s="250"/>
      <c r="RIO37" s="251"/>
      <c r="RIP37" s="251"/>
      <c r="RIQ37" s="251"/>
      <c r="RIR37" s="251"/>
      <c r="RIS37" s="250"/>
      <c r="RIT37" s="251"/>
      <c r="RIU37" s="251"/>
      <c r="RIV37" s="251"/>
      <c r="RIW37" s="251"/>
      <c r="RIX37" s="250"/>
      <c r="RIY37" s="251"/>
      <c r="RIZ37" s="251"/>
      <c r="RJA37" s="251"/>
      <c r="RJB37" s="251"/>
      <c r="RJC37" s="250"/>
      <c r="RJD37" s="251"/>
      <c r="RJE37" s="251"/>
      <c r="RJF37" s="251"/>
      <c r="RJG37" s="251"/>
      <c r="RJH37" s="250"/>
      <c r="RJI37" s="251"/>
      <c r="RJJ37" s="251"/>
      <c r="RJK37" s="251"/>
      <c r="RJL37" s="251"/>
      <c r="RJM37" s="250"/>
      <c r="RJN37" s="251"/>
      <c r="RJO37" s="251"/>
      <c r="RJP37" s="251"/>
      <c r="RJQ37" s="251"/>
      <c r="RJR37" s="250"/>
      <c r="RJS37" s="251"/>
      <c r="RJT37" s="251"/>
      <c r="RJU37" s="251"/>
      <c r="RJV37" s="251"/>
      <c r="RJW37" s="250"/>
      <c r="RJX37" s="251"/>
      <c r="RJY37" s="251"/>
      <c r="RJZ37" s="251"/>
      <c r="RKA37" s="251"/>
      <c r="RKB37" s="250"/>
      <c r="RKC37" s="251"/>
      <c r="RKD37" s="251"/>
      <c r="RKE37" s="251"/>
      <c r="RKF37" s="251"/>
      <c r="RKG37" s="250"/>
      <c r="RKH37" s="251"/>
      <c r="RKI37" s="251"/>
      <c r="RKJ37" s="251"/>
      <c r="RKK37" s="251"/>
      <c r="RKL37" s="250"/>
      <c r="RKM37" s="251"/>
      <c r="RKN37" s="251"/>
      <c r="RKO37" s="251"/>
      <c r="RKP37" s="251"/>
      <c r="RKQ37" s="250"/>
      <c r="RKR37" s="251"/>
      <c r="RKS37" s="251"/>
      <c r="RKT37" s="251"/>
      <c r="RKU37" s="251"/>
      <c r="RKV37" s="250"/>
      <c r="RKW37" s="251"/>
      <c r="RKX37" s="251"/>
      <c r="RKY37" s="251"/>
      <c r="RKZ37" s="251"/>
      <c r="RLA37" s="250"/>
      <c r="RLB37" s="251"/>
      <c r="RLC37" s="251"/>
      <c r="RLD37" s="251"/>
      <c r="RLE37" s="251"/>
      <c r="RLF37" s="250"/>
      <c r="RLG37" s="251"/>
      <c r="RLH37" s="251"/>
      <c r="RLI37" s="251"/>
      <c r="RLJ37" s="251"/>
      <c r="RLK37" s="250"/>
      <c r="RLL37" s="251"/>
      <c r="RLM37" s="251"/>
      <c r="RLN37" s="251"/>
      <c r="RLO37" s="251"/>
      <c r="RLP37" s="250"/>
      <c r="RLQ37" s="251"/>
      <c r="RLR37" s="251"/>
      <c r="RLS37" s="251"/>
      <c r="RLT37" s="251"/>
      <c r="RLU37" s="250"/>
      <c r="RLV37" s="251"/>
      <c r="RLW37" s="251"/>
      <c r="RLX37" s="251"/>
      <c r="RLY37" s="251"/>
      <c r="RLZ37" s="250"/>
      <c r="RMA37" s="251"/>
      <c r="RMB37" s="251"/>
      <c r="RMC37" s="251"/>
      <c r="RMD37" s="251"/>
      <c r="RME37" s="250"/>
      <c r="RMF37" s="251"/>
      <c r="RMG37" s="251"/>
      <c r="RMH37" s="251"/>
      <c r="RMI37" s="251"/>
      <c r="RMJ37" s="250"/>
      <c r="RMK37" s="251"/>
      <c r="RML37" s="251"/>
      <c r="RMM37" s="251"/>
      <c r="RMN37" s="251"/>
      <c r="RMO37" s="250"/>
      <c r="RMP37" s="251"/>
      <c r="RMQ37" s="251"/>
      <c r="RMR37" s="251"/>
      <c r="RMS37" s="251"/>
      <c r="RMT37" s="250"/>
      <c r="RMU37" s="251"/>
      <c r="RMV37" s="251"/>
      <c r="RMW37" s="251"/>
      <c r="RMX37" s="251"/>
      <c r="RMY37" s="250"/>
      <c r="RMZ37" s="251"/>
      <c r="RNA37" s="251"/>
      <c r="RNB37" s="251"/>
      <c r="RNC37" s="251"/>
      <c r="RND37" s="250"/>
      <c r="RNE37" s="251"/>
      <c r="RNF37" s="251"/>
      <c r="RNG37" s="251"/>
      <c r="RNH37" s="251"/>
      <c r="RNI37" s="250"/>
      <c r="RNJ37" s="251"/>
      <c r="RNK37" s="251"/>
      <c r="RNL37" s="251"/>
      <c r="RNM37" s="251"/>
      <c r="RNN37" s="250"/>
      <c r="RNO37" s="251"/>
      <c r="RNP37" s="251"/>
      <c r="RNQ37" s="251"/>
      <c r="RNR37" s="251"/>
      <c r="RNS37" s="250"/>
      <c r="RNT37" s="251"/>
      <c r="RNU37" s="251"/>
      <c r="RNV37" s="251"/>
      <c r="RNW37" s="251"/>
      <c r="RNX37" s="250"/>
      <c r="RNY37" s="251"/>
      <c r="RNZ37" s="251"/>
      <c r="ROA37" s="251"/>
      <c r="ROB37" s="251"/>
      <c r="ROC37" s="250"/>
      <c r="ROD37" s="251"/>
      <c r="ROE37" s="251"/>
      <c r="ROF37" s="251"/>
      <c r="ROG37" s="251"/>
      <c r="ROH37" s="250"/>
      <c r="ROI37" s="251"/>
      <c r="ROJ37" s="251"/>
      <c r="ROK37" s="251"/>
      <c r="ROL37" s="251"/>
      <c r="ROM37" s="250"/>
      <c r="RON37" s="251"/>
      <c r="ROO37" s="251"/>
      <c r="ROP37" s="251"/>
      <c r="ROQ37" s="251"/>
      <c r="ROR37" s="250"/>
      <c r="ROS37" s="251"/>
      <c r="ROT37" s="251"/>
      <c r="ROU37" s="251"/>
      <c r="ROV37" s="251"/>
      <c r="ROW37" s="250"/>
      <c r="ROX37" s="251"/>
      <c r="ROY37" s="251"/>
      <c r="ROZ37" s="251"/>
      <c r="RPA37" s="251"/>
      <c r="RPB37" s="250"/>
      <c r="RPC37" s="251"/>
      <c r="RPD37" s="251"/>
      <c r="RPE37" s="251"/>
      <c r="RPF37" s="251"/>
      <c r="RPG37" s="250"/>
      <c r="RPH37" s="251"/>
      <c r="RPI37" s="251"/>
      <c r="RPJ37" s="251"/>
      <c r="RPK37" s="251"/>
      <c r="RPL37" s="250"/>
      <c r="RPM37" s="251"/>
      <c r="RPN37" s="251"/>
      <c r="RPO37" s="251"/>
      <c r="RPP37" s="251"/>
      <c r="RPQ37" s="250"/>
      <c r="RPR37" s="251"/>
      <c r="RPS37" s="251"/>
      <c r="RPT37" s="251"/>
      <c r="RPU37" s="251"/>
      <c r="RPV37" s="250"/>
      <c r="RPW37" s="251"/>
      <c r="RPX37" s="251"/>
      <c r="RPY37" s="251"/>
      <c r="RPZ37" s="251"/>
      <c r="RQA37" s="250"/>
      <c r="RQB37" s="251"/>
      <c r="RQC37" s="251"/>
      <c r="RQD37" s="251"/>
      <c r="RQE37" s="251"/>
      <c r="RQF37" s="250"/>
      <c r="RQG37" s="251"/>
      <c r="RQH37" s="251"/>
      <c r="RQI37" s="251"/>
      <c r="RQJ37" s="251"/>
      <c r="RQK37" s="250"/>
      <c r="RQL37" s="251"/>
      <c r="RQM37" s="251"/>
      <c r="RQN37" s="251"/>
      <c r="RQO37" s="251"/>
      <c r="RQP37" s="250"/>
      <c r="RQQ37" s="251"/>
      <c r="RQR37" s="251"/>
      <c r="RQS37" s="251"/>
      <c r="RQT37" s="251"/>
      <c r="RQU37" s="250"/>
      <c r="RQV37" s="251"/>
      <c r="RQW37" s="251"/>
      <c r="RQX37" s="251"/>
      <c r="RQY37" s="251"/>
      <c r="RQZ37" s="250"/>
      <c r="RRA37" s="251"/>
      <c r="RRB37" s="251"/>
      <c r="RRC37" s="251"/>
      <c r="RRD37" s="251"/>
      <c r="RRE37" s="250"/>
      <c r="RRF37" s="251"/>
      <c r="RRG37" s="251"/>
      <c r="RRH37" s="251"/>
      <c r="RRI37" s="251"/>
      <c r="RRJ37" s="250"/>
      <c r="RRK37" s="251"/>
      <c r="RRL37" s="251"/>
      <c r="RRM37" s="251"/>
      <c r="RRN37" s="251"/>
      <c r="RRO37" s="250"/>
      <c r="RRP37" s="251"/>
      <c r="RRQ37" s="251"/>
      <c r="RRR37" s="251"/>
      <c r="RRS37" s="251"/>
      <c r="RRT37" s="250"/>
      <c r="RRU37" s="251"/>
      <c r="RRV37" s="251"/>
      <c r="RRW37" s="251"/>
      <c r="RRX37" s="251"/>
      <c r="RRY37" s="250"/>
      <c r="RRZ37" s="251"/>
      <c r="RSA37" s="251"/>
      <c r="RSB37" s="251"/>
      <c r="RSC37" s="251"/>
      <c r="RSD37" s="250"/>
      <c r="RSE37" s="251"/>
      <c r="RSF37" s="251"/>
      <c r="RSG37" s="251"/>
      <c r="RSH37" s="251"/>
      <c r="RSI37" s="250"/>
      <c r="RSJ37" s="251"/>
      <c r="RSK37" s="251"/>
      <c r="RSL37" s="251"/>
      <c r="RSM37" s="251"/>
      <c r="RSN37" s="250"/>
      <c r="RSO37" s="251"/>
      <c r="RSP37" s="251"/>
      <c r="RSQ37" s="251"/>
      <c r="RSR37" s="251"/>
      <c r="RSS37" s="250"/>
      <c r="RST37" s="251"/>
      <c r="RSU37" s="251"/>
      <c r="RSV37" s="251"/>
      <c r="RSW37" s="251"/>
      <c r="RSX37" s="250"/>
      <c r="RSY37" s="251"/>
      <c r="RSZ37" s="251"/>
      <c r="RTA37" s="251"/>
      <c r="RTB37" s="251"/>
      <c r="RTC37" s="250"/>
      <c r="RTD37" s="251"/>
      <c r="RTE37" s="251"/>
      <c r="RTF37" s="251"/>
      <c r="RTG37" s="251"/>
      <c r="RTH37" s="250"/>
      <c r="RTI37" s="251"/>
      <c r="RTJ37" s="251"/>
      <c r="RTK37" s="251"/>
      <c r="RTL37" s="251"/>
      <c r="RTM37" s="250"/>
      <c r="RTN37" s="251"/>
      <c r="RTO37" s="251"/>
      <c r="RTP37" s="251"/>
      <c r="RTQ37" s="251"/>
      <c r="RTR37" s="250"/>
      <c r="RTS37" s="251"/>
      <c r="RTT37" s="251"/>
      <c r="RTU37" s="251"/>
      <c r="RTV37" s="251"/>
      <c r="RTW37" s="250"/>
      <c r="RTX37" s="251"/>
      <c r="RTY37" s="251"/>
      <c r="RTZ37" s="251"/>
      <c r="RUA37" s="251"/>
      <c r="RUB37" s="250"/>
      <c r="RUC37" s="251"/>
      <c r="RUD37" s="251"/>
      <c r="RUE37" s="251"/>
      <c r="RUF37" s="251"/>
      <c r="RUG37" s="250"/>
      <c r="RUH37" s="251"/>
      <c r="RUI37" s="251"/>
      <c r="RUJ37" s="251"/>
      <c r="RUK37" s="251"/>
      <c r="RUL37" s="250"/>
      <c r="RUM37" s="251"/>
      <c r="RUN37" s="251"/>
      <c r="RUO37" s="251"/>
      <c r="RUP37" s="251"/>
      <c r="RUQ37" s="250"/>
      <c r="RUR37" s="251"/>
      <c r="RUS37" s="251"/>
      <c r="RUT37" s="251"/>
      <c r="RUU37" s="251"/>
      <c r="RUV37" s="250"/>
      <c r="RUW37" s="251"/>
      <c r="RUX37" s="251"/>
      <c r="RUY37" s="251"/>
      <c r="RUZ37" s="251"/>
      <c r="RVA37" s="250"/>
      <c r="RVB37" s="251"/>
      <c r="RVC37" s="251"/>
      <c r="RVD37" s="251"/>
      <c r="RVE37" s="251"/>
      <c r="RVF37" s="250"/>
      <c r="RVG37" s="251"/>
      <c r="RVH37" s="251"/>
      <c r="RVI37" s="251"/>
      <c r="RVJ37" s="251"/>
      <c r="RVK37" s="250"/>
      <c r="RVL37" s="251"/>
      <c r="RVM37" s="251"/>
      <c r="RVN37" s="251"/>
      <c r="RVO37" s="251"/>
      <c r="RVP37" s="250"/>
      <c r="RVQ37" s="251"/>
      <c r="RVR37" s="251"/>
      <c r="RVS37" s="251"/>
      <c r="RVT37" s="251"/>
      <c r="RVU37" s="250"/>
      <c r="RVV37" s="251"/>
      <c r="RVW37" s="251"/>
      <c r="RVX37" s="251"/>
      <c r="RVY37" s="251"/>
      <c r="RVZ37" s="250"/>
      <c r="RWA37" s="251"/>
      <c r="RWB37" s="251"/>
      <c r="RWC37" s="251"/>
      <c r="RWD37" s="251"/>
      <c r="RWE37" s="250"/>
      <c r="RWF37" s="251"/>
      <c r="RWG37" s="251"/>
      <c r="RWH37" s="251"/>
      <c r="RWI37" s="251"/>
      <c r="RWJ37" s="250"/>
      <c r="RWK37" s="251"/>
      <c r="RWL37" s="251"/>
      <c r="RWM37" s="251"/>
      <c r="RWN37" s="251"/>
      <c r="RWO37" s="250"/>
      <c r="RWP37" s="251"/>
      <c r="RWQ37" s="251"/>
      <c r="RWR37" s="251"/>
      <c r="RWS37" s="251"/>
      <c r="RWT37" s="250"/>
      <c r="RWU37" s="251"/>
      <c r="RWV37" s="251"/>
      <c r="RWW37" s="251"/>
      <c r="RWX37" s="251"/>
      <c r="RWY37" s="250"/>
      <c r="RWZ37" s="251"/>
      <c r="RXA37" s="251"/>
      <c r="RXB37" s="251"/>
      <c r="RXC37" s="251"/>
      <c r="RXD37" s="250"/>
      <c r="RXE37" s="251"/>
      <c r="RXF37" s="251"/>
      <c r="RXG37" s="251"/>
      <c r="RXH37" s="251"/>
      <c r="RXI37" s="250"/>
      <c r="RXJ37" s="251"/>
      <c r="RXK37" s="251"/>
      <c r="RXL37" s="251"/>
      <c r="RXM37" s="251"/>
      <c r="RXN37" s="250"/>
      <c r="RXO37" s="251"/>
      <c r="RXP37" s="251"/>
      <c r="RXQ37" s="251"/>
      <c r="RXR37" s="251"/>
      <c r="RXS37" s="250"/>
      <c r="RXT37" s="251"/>
      <c r="RXU37" s="251"/>
      <c r="RXV37" s="251"/>
      <c r="RXW37" s="251"/>
      <c r="RXX37" s="250"/>
      <c r="RXY37" s="251"/>
      <c r="RXZ37" s="251"/>
      <c r="RYA37" s="251"/>
      <c r="RYB37" s="251"/>
      <c r="RYC37" s="250"/>
      <c r="RYD37" s="251"/>
      <c r="RYE37" s="251"/>
      <c r="RYF37" s="251"/>
      <c r="RYG37" s="251"/>
      <c r="RYH37" s="250"/>
      <c r="RYI37" s="251"/>
      <c r="RYJ37" s="251"/>
      <c r="RYK37" s="251"/>
      <c r="RYL37" s="251"/>
      <c r="RYM37" s="250"/>
      <c r="RYN37" s="251"/>
      <c r="RYO37" s="251"/>
      <c r="RYP37" s="251"/>
      <c r="RYQ37" s="251"/>
      <c r="RYR37" s="250"/>
      <c r="RYS37" s="251"/>
      <c r="RYT37" s="251"/>
      <c r="RYU37" s="251"/>
      <c r="RYV37" s="251"/>
      <c r="RYW37" s="250"/>
      <c r="RYX37" s="251"/>
      <c r="RYY37" s="251"/>
      <c r="RYZ37" s="251"/>
      <c r="RZA37" s="251"/>
      <c r="RZB37" s="250"/>
      <c r="RZC37" s="251"/>
      <c r="RZD37" s="251"/>
      <c r="RZE37" s="251"/>
      <c r="RZF37" s="251"/>
      <c r="RZG37" s="250"/>
      <c r="RZH37" s="251"/>
      <c r="RZI37" s="251"/>
      <c r="RZJ37" s="251"/>
      <c r="RZK37" s="251"/>
      <c r="RZL37" s="250"/>
      <c r="RZM37" s="251"/>
      <c r="RZN37" s="251"/>
      <c r="RZO37" s="251"/>
      <c r="RZP37" s="251"/>
      <c r="RZQ37" s="250"/>
      <c r="RZR37" s="251"/>
      <c r="RZS37" s="251"/>
      <c r="RZT37" s="251"/>
      <c r="RZU37" s="251"/>
      <c r="RZV37" s="250"/>
      <c r="RZW37" s="251"/>
      <c r="RZX37" s="251"/>
      <c r="RZY37" s="251"/>
      <c r="RZZ37" s="251"/>
      <c r="SAA37" s="250"/>
      <c r="SAB37" s="251"/>
      <c r="SAC37" s="251"/>
      <c r="SAD37" s="251"/>
      <c r="SAE37" s="251"/>
      <c r="SAF37" s="250"/>
      <c r="SAG37" s="251"/>
      <c r="SAH37" s="251"/>
      <c r="SAI37" s="251"/>
      <c r="SAJ37" s="251"/>
      <c r="SAK37" s="250"/>
      <c r="SAL37" s="251"/>
      <c r="SAM37" s="251"/>
      <c r="SAN37" s="251"/>
      <c r="SAO37" s="251"/>
      <c r="SAP37" s="250"/>
      <c r="SAQ37" s="251"/>
      <c r="SAR37" s="251"/>
      <c r="SAS37" s="251"/>
      <c r="SAT37" s="251"/>
      <c r="SAU37" s="250"/>
      <c r="SAV37" s="251"/>
      <c r="SAW37" s="251"/>
      <c r="SAX37" s="251"/>
      <c r="SAY37" s="251"/>
      <c r="SAZ37" s="250"/>
      <c r="SBA37" s="251"/>
      <c r="SBB37" s="251"/>
      <c r="SBC37" s="251"/>
      <c r="SBD37" s="251"/>
      <c r="SBE37" s="250"/>
      <c r="SBF37" s="251"/>
      <c r="SBG37" s="251"/>
      <c r="SBH37" s="251"/>
      <c r="SBI37" s="251"/>
      <c r="SBJ37" s="250"/>
      <c r="SBK37" s="251"/>
      <c r="SBL37" s="251"/>
      <c r="SBM37" s="251"/>
      <c r="SBN37" s="251"/>
      <c r="SBO37" s="250"/>
      <c r="SBP37" s="251"/>
      <c r="SBQ37" s="251"/>
      <c r="SBR37" s="251"/>
      <c r="SBS37" s="251"/>
      <c r="SBT37" s="250"/>
      <c r="SBU37" s="251"/>
      <c r="SBV37" s="251"/>
      <c r="SBW37" s="251"/>
      <c r="SBX37" s="251"/>
      <c r="SBY37" s="250"/>
      <c r="SBZ37" s="251"/>
      <c r="SCA37" s="251"/>
      <c r="SCB37" s="251"/>
      <c r="SCC37" s="251"/>
      <c r="SCD37" s="250"/>
      <c r="SCE37" s="251"/>
      <c r="SCF37" s="251"/>
      <c r="SCG37" s="251"/>
      <c r="SCH37" s="251"/>
      <c r="SCI37" s="250"/>
      <c r="SCJ37" s="251"/>
      <c r="SCK37" s="251"/>
      <c r="SCL37" s="251"/>
      <c r="SCM37" s="251"/>
      <c r="SCN37" s="250"/>
      <c r="SCO37" s="251"/>
      <c r="SCP37" s="251"/>
      <c r="SCQ37" s="251"/>
      <c r="SCR37" s="251"/>
      <c r="SCS37" s="250"/>
      <c r="SCT37" s="251"/>
      <c r="SCU37" s="251"/>
      <c r="SCV37" s="251"/>
      <c r="SCW37" s="251"/>
      <c r="SCX37" s="250"/>
      <c r="SCY37" s="251"/>
      <c r="SCZ37" s="251"/>
      <c r="SDA37" s="251"/>
      <c r="SDB37" s="251"/>
      <c r="SDC37" s="250"/>
      <c r="SDD37" s="251"/>
      <c r="SDE37" s="251"/>
      <c r="SDF37" s="251"/>
      <c r="SDG37" s="251"/>
      <c r="SDH37" s="250"/>
      <c r="SDI37" s="251"/>
      <c r="SDJ37" s="251"/>
      <c r="SDK37" s="251"/>
      <c r="SDL37" s="251"/>
      <c r="SDM37" s="250"/>
      <c r="SDN37" s="251"/>
      <c r="SDO37" s="251"/>
      <c r="SDP37" s="251"/>
      <c r="SDQ37" s="251"/>
      <c r="SDR37" s="250"/>
      <c r="SDS37" s="251"/>
      <c r="SDT37" s="251"/>
      <c r="SDU37" s="251"/>
      <c r="SDV37" s="251"/>
      <c r="SDW37" s="250"/>
      <c r="SDX37" s="251"/>
      <c r="SDY37" s="251"/>
      <c r="SDZ37" s="251"/>
      <c r="SEA37" s="251"/>
      <c r="SEB37" s="250"/>
      <c r="SEC37" s="251"/>
      <c r="SED37" s="251"/>
      <c r="SEE37" s="251"/>
      <c r="SEF37" s="251"/>
      <c r="SEG37" s="250"/>
      <c r="SEH37" s="251"/>
      <c r="SEI37" s="251"/>
      <c r="SEJ37" s="251"/>
      <c r="SEK37" s="251"/>
      <c r="SEL37" s="250"/>
      <c r="SEM37" s="251"/>
      <c r="SEN37" s="251"/>
      <c r="SEO37" s="251"/>
      <c r="SEP37" s="251"/>
      <c r="SEQ37" s="250"/>
      <c r="SER37" s="251"/>
      <c r="SES37" s="251"/>
      <c r="SET37" s="251"/>
      <c r="SEU37" s="251"/>
      <c r="SEV37" s="250"/>
      <c r="SEW37" s="251"/>
      <c r="SEX37" s="251"/>
      <c r="SEY37" s="251"/>
      <c r="SEZ37" s="251"/>
      <c r="SFA37" s="250"/>
      <c r="SFB37" s="251"/>
      <c r="SFC37" s="251"/>
      <c r="SFD37" s="251"/>
      <c r="SFE37" s="251"/>
      <c r="SFF37" s="250"/>
      <c r="SFG37" s="251"/>
      <c r="SFH37" s="251"/>
      <c r="SFI37" s="251"/>
      <c r="SFJ37" s="251"/>
      <c r="SFK37" s="250"/>
      <c r="SFL37" s="251"/>
      <c r="SFM37" s="251"/>
      <c r="SFN37" s="251"/>
      <c r="SFO37" s="251"/>
      <c r="SFP37" s="250"/>
      <c r="SFQ37" s="251"/>
      <c r="SFR37" s="251"/>
      <c r="SFS37" s="251"/>
      <c r="SFT37" s="251"/>
      <c r="SFU37" s="250"/>
      <c r="SFV37" s="251"/>
      <c r="SFW37" s="251"/>
      <c r="SFX37" s="251"/>
      <c r="SFY37" s="251"/>
      <c r="SFZ37" s="250"/>
      <c r="SGA37" s="251"/>
      <c r="SGB37" s="251"/>
      <c r="SGC37" s="251"/>
      <c r="SGD37" s="251"/>
      <c r="SGE37" s="250"/>
      <c r="SGF37" s="251"/>
      <c r="SGG37" s="251"/>
      <c r="SGH37" s="251"/>
      <c r="SGI37" s="251"/>
      <c r="SGJ37" s="250"/>
      <c r="SGK37" s="251"/>
      <c r="SGL37" s="251"/>
      <c r="SGM37" s="251"/>
      <c r="SGN37" s="251"/>
      <c r="SGO37" s="250"/>
      <c r="SGP37" s="251"/>
      <c r="SGQ37" s="251"/>
      <c r="SGR37" s="251"/>
      <c r="SGS37" s="251"/>
      <c r="SGT37" s="250"/>
      <c r="SGU37" s="251"/>
      <c r="SGV37" s="251"/>
      <c r="SGW37" s="251"/>
      <c r="SGX37" s="251"/>
      <c r="SGY37" s="250"/>
      <c r="SGZ37" s="251"/>
      <c r="SHA37" s="251"/>
      <c r="SHB37" s="251"/>
      <c r="SHC37" s="251"/>
      <c r="SHD37" s="250"/>
      <c r="SHE37" s="251"/>
      <c r="SHF37" s="251"/>
      <c r="SHG37" s="251"/>
      <c r="SHH37" s="251"/>
      <c r="SHI37" s="250"/>
      <c r="SHJ37" s="251"/>
      <c r="SHK37" s="251"/>
      <c r="SHL37" s="251"/>
      <c r="SHM37" s="251"/>
      <c r="SHN37" s="250"/>
      <c r="SHO37" s="251"/>
      <c r="SHP37" s="251"/>
      <c r="SHQ37" s="251"/>
      <c r="SHR37" s="251"/>
      <c r="SHS37" s="250"/>
      <c r="SHT37" s="251"/>
      <c r="SHU37" s="251"/>
      <c r="SHV37" s="251"/>
      <c r="SHW37" s="251"/>
      <c r="SHX37" s="250"/>
      <c r="SHY37" s="251"/>
      <c r="SHZ37" s="251"/>
      <c r="SIA37" s="251"/>
      <c r="SIB37" s="251"/>
      <c r="SIC37" s="250"/>
      <c r="SID37" s="251"/>
      <c r="SIE37" s="251"/>
      <c r="SIF37" s="251"/>
      <c r="SIG37" s="251"/>
      <c r="SIH37" s="250"/>
      <c r="SII37" s="251"/>
      <c r="SIJ37" s="251"/>
      <c r="SIK37" s="251"/>
      <c r="SIL37" s="251"/>
      <c r="SIM37" s="250"/>
      <c r="SIN37" s="251"/>
      <c r="SIO37" s="251"/>
      <c r="SIP37" s="251"/>
      <c r="SIQ37" s="251"/>
      <c r="SIR37" s="250"/>
      <c r="SIS37" s="251"/>
      <c r="SIT37" s="251"/>
      <c r="SIU37" s="251"/>
      <c r="SIV37" s="251"/>
      <c r="SIW37" s="250"/>
      <c r="SIX37" s="251"/>
      <c r="SIY37" s="251"/>
      <c r="SIZ37" s="251"/>
      <c r="SJA37" s="251"/>
      <c r="SJB37" s="250"/>
      <c r="SJC37" s="251"/>
      <c r="SJD37" s="251"/>
      <c r="SJE37" s="251"/>
      <c r="SJF37" s="251"/>
      <c r="SJG37" s="250"/>
      <c r="SJH37" s="251"/>
      <c r="SJI37" s="251"/>
      <c r="SJJ37" s="251"/>
      <c r="SJK37" s="251"/>
      <c r="SJL37" s="250"/>
      <c r="SJM37" s="251"/>
      <c r="SJN37" s="251"/>
      <c r="SJO37" s="251"/>
      <c r="SJP37" s="251"/>
      <c r="SJQ37" s="250"/>
      <c r="SJR37" s="251"/>
      <c r="SJS37" s="251"/>
      <c r="SJT37" s="251"/>
      <c r="SJU37" s="251"/>
      <c r="SJV37" s="250"/>
      <c r="SJW37" s="251"/>
      <c r="SJX37" s="251"/>
      <c r="SJY37" s="251"/>
      <c r="SJZ37" s="251"/>
      <c r="SKA37" s="250"/>
      <c r="SKB37" s="251"/>
      <c r="SKC37" s="251"/>
      <c r="SKD37" s="251"/>
      <c r="SKE37" s="251"/>
      <c r="SKF37" s="250"/>
      <c r="SKG37" s="251"/>
      <c r="SKH37" s="251"/>
      <c r="SKI37" s="251"/>
      <c r="SKJ37" s="251"/>
      <c r="SKK37" s="250"/>
      <c r="SKL37" s="251"/>
      <c r="SKM37" s="251"/>
      <c r="SKN37" s="251"/>
      <c r="SKO37" s="251"/>
      <c r="SKP37" s="250"/>
      <c r="SKQ37" s="251"/>
      <c r="SKR37" s="251"/>
      <c r="SKS37" s="251"/>
      <c r="SKT37" s="251"/>
      <c r="SKU37" s="250"/>
      <c r="SKV37" s="251"/>
      <c r="SKW37" s="251"/>
      <c r="SKX37" s="251"/>
      <c r="SKY37" s="251"/>
      <c r="SKZ37" s="250"/>
      <c r="SLA37" s="251"/>
      <c r="SLB37" s="251"/>
      <c r="SLC37" s="251"/>
      <c r="SLD37" s="251"/>
      <c r="SLE37" s="250"/>
      <c r="SLF37" s="251"/>
      <c r="SLG37" s="251"/>
      <c r="SLH37" s="251"/>
      <c r="SLI37" s="251"/>
      <c r="SLJ37" s="250"/>
      <c r="SLK37" s="251"/>
      <c r="SLL37" s="251"/>
      <c r="SLM37" s="251"/>
      <c r="SLN37" s="251"/>
      <c r="SLO37" s="250"/>
      <c r="SLP37" s="251"/>
      <c r="SLQ37" s="251"/>
      <c r="SLR37" s="251"/>
      <c r="SLS37" s="251"/>
      <c r="SLT37" s="250"/>
      <c r="SLU37" s="251"/>
      <c r="SLV37" s="251"/>
      <c r="SLW37" s="251"/>
      <c r="SLX37" s="251"/>
      <c r="SLY37" s="250"/>
      <c r="SLZ37" s="251"/>
      <c r="SMA37" s="251"/>
      <c r="SMB37" s="251"/>
      <c r="SMC37" s="251"/>
      <c r="SMD37" s="250"/>
      <c r="SME37" s="251"/>
      <c r="SMF37" s="251"/>
      <c r="SMG37" s="251"/>
      <c r="SMH37" s="251"/>
      <c r="SMI37" s="250"/>
      <c r="SMJ37" s="251"/>
      <c r="SMK37" s="251"/>
      <c r="SML37" s="251"/>
      <c r="SMM37" s="251"/>
      <c r="SMN37" s="250"/>
      <c r="SMO37" s="251"/>
      <c r="SMP37" s="251"/>
      <c r="SMQ37" s="251"/>
      <c r="SMR37" s="251"/>
      <c r="SMS37" s="250"/>
      <c r="SMT37" s="251"/>
      <c r="SMU37" s="251"/>
      <c r="SMV37" s="251"/>
      <c r="SMW37" s="251"/>
      <c r="SMX37" s="250"/>
      <c r="SMY37" s="251"/>
      <c r="SMZ37" s="251"/>
      <c r="SNA37" s="251"/>
      <c r="SNB37" s="251"/>
      <c r="SNC37" s="250"/>
      <c r="SND37" s="251"/>
      <c r="SNE37" s="251"/>
      <c r="SNF37" s="251"/>
      <c r="SNG37" s="251"/>
      <c r="SNH37" s="250"/>
      <c r="SNI37" s="251"/>
      <c r="SNJ37" s="251"/>
      <c r="SNK37" s="251"/>
      <c r="SNL37" s="251"/>
      <c r="SNM37" s="250"/>
      <c r="SNN37" s="251"/>
      <c r="SNO37" s="251"/>
      <c r="SNP37" s="251"/>
      <c r="SNQ37" s="251"/>
      <c r="SNR37" s="250"/>
      <c r="SNS37" s="251"/>
      <c r="SNT37" s="251"/>
      <c r="SNU37" s="251"/>
      <c r="SNV37" s="251"/>
      <c r="SNW37" s="250"/>
      <c r="SNX37" s="251"/>
      <c r="SNY37" s="251"/>
      <c r="SNZ37" s="251"/>
      <c r="SOA37" s="251"/>
      <c r="SOB37" s="250"/>
      <c r="SOC37" s="251"/>
      <c r="SOD37" s="251"/>
      <c r="SOE37" s="251"/>
      <c r="SOF37" s="251"/>
      <c r="SOG37" s="250"/>
      <c r="SOH37" s="251"/>
      <c r="SOI37" s="251"/>
      <c r="SOJ37" s="251"/>
      <c r="SOK37" s="251"/>
      <c r="SOL37" s="250"/>
      <c r="SOM37" s="251"/>
      <c r="SON37" s="251"/>
      <c r="SOO37" s="251"/>
      <c r="SOP37" s="251"/>
      <c r="SOQ37" s="250"/>
      <c r="SOR37" s="251"/>
      <c r="SOS37" s="251"/>
      <c r="SOT37" s="251"/>
      <c r="SOU37" s="251"/>
      <c r="SOV37" s="250"/>
      <c r="SOW37" s="251"/>
      <c r="SOX37" s="251"/>
      <c r="SOY37" s="251"/>
      <c r="SOZ37" s="251"/>
      <c r="SPA37" s="250"/>
      <c r="SPB37" s="251"/>
      <c r="SPC37" s="251"/>
      <c r="SPD37" s="251"/>
      <c r="SPE37" s="251"/>
      <c r="SPF37" s="250"/>
      <c r="SPG37" s="251"/>
      <c r="SPH37" s="251"/>
      <c r="SPI37" s="251"/>
      <c r="SPJ37" s="251"/>
      <c r="SPK37" s="250"/>
      <c r="SPL37" s="251"/>
      <c r="SPM37" s="251"/>
      <c r="SPN37" s="251"/>
      <c r="SPO37" s="251"/>
      <c r="SPP37" s="250"/>
      <c r="SPQ37" s="251"/>
      <c r="SPR37" s="251"/>
      <c r="SPS37" s="251"/>
      <c r="SPT37" s="251"/>
      <c r="SPU37" s="250"/>
      <c r="SPV37" s="251"/>
      <c r="SPW37" s="251"/>
      <c r="SPX37" s="251"/>
      <c r="SPY37" s="251"/>
      <c r="SPZ37" s="250"/>
      <c r="SQA37" s="251"/>
      <c r="SQB37" s="251"/>
      <c r="SQC37" s="251"/>
      <c r="SQD37" s="251"/>
      <c r="SQE37" s="250"/>
      <c r="SQF37" s="251"/>
      <c r="SQG37" s="251"/>
      <c r="SQH37" s="251"/>
      <c r="SQI37" s="251"/>
      <c r="SQJ37" s="250"/>
      <c r="SQK37" s="251"/>
      <c r="SQL37" s="251"/>
      <c r="SQM37" s="251"/>
      <c r="SQN37" s="251"/>
      <c r="SQO37" s="250"/>
      <c r="SQP37" s="251"/>
      <c r="SQQ37" s="251"/>
      <c r="SQR37" s="251"/>
      <c r="SQS37" s="251"/>
      <c r="SQT37" s="250"/>
      <c r="SQU37" s="251"/>
      <c r="SQV37" s="251"/>
      <c r="SQW37" s="251"/>
      <c r="SQX37" s="251"/>
      <c r="SQY37" s="250"/>
      <c r="SQZ37" s="251"/>
      <c r="SRA37" s="251"/>
      <c r="SRB37" s="251"/>
      <c r="SRC37" s="251"/>
      <c r="SRD37" s="250"/>
      <c r="SRE37" s="251"/>
      <c r="SRF37" s="251"/>
      <c r="SRG37" s="251"/>
      <c r="SRH37" s="251"/>
      <c r="SRI37" s="250"/>
      <c r="SRJ37" s="251"/>
      <c r="SRK37" s="251"/>
      <c r="SRL37" s="251"/>
      <c r="SRM37" s="251"/>
      <c r="SRN37" s="250"/>
      <c r="SRO37" s="251"/>
      <c r="SRP37" s="251"/>
      <c r="SRQ37" s="251"/>
      <c r="SRR37" s="251"/>
      <c r="SRS37" s="250"/>
      <c r="SRT37" s="251"/>
      <c r="SRU37" s="251"/>
      <c r="SRV37" s="251"/>
      <c r="SRW37" s="251"/>
      <c r="SRX37" s="250"/>
      <c r="SRY37" s="251"/>
      <c r="SRZ37" s="251"/>
      <c r="SSA37" s="251"/>
      <c r="SSB37" s="251"/>
      <c r="SSC37" s="250"/>
      <c r="SSD37" s="251"/>
      <c r="SSE37" s="251"/>
      <c r="SSF37" s="251"/>
      <c r="SSG37" s="251"/>
      <c r="SSH37" s="250"/>
      <c r="SSI37" s="251"/>
      <c r="SSJ37" s="251"/>
      <c r="SSK37" s="251"/>
      <c r="SSL37" s="251"/>
      <c r="SSM37" s="250"/>
      <c r="SSN37" s="251"/>
      <c r="SSO37" s="251"/>
      <c r="SSP37" s="251"/>
      <c r="SSQ37" s="251"/>
      <c r="SSR37" s="250"/>
      <c r="SSS37" s="251"/>
      <c r="SST37" s="251"/>
      <c r="SSU37" s="251"/>
      <c r="SSV37" s="251"/>
      <c r="SSW37" s="250"/>
      <c r="SSX37" s="251"/>
      <c r="SSY37" s="251"/>
      <c r="SSZ37" s="251"/>
      <c r="STA37" s="251"/>
      <c r="STB37" s="250"/>
      <c r="STC37" s="251"/>
      <c r="STD37" s="251"/>
      <c r="STE37" s="251"/>
      <c r="STF37" s="251"/>
      <c r="STG37" s="250"/>
      <c r="STH37" s="251"/>
      <c r="STI37" s="251"/>
      <c r="STJ37" s="251"/>
      <c r="STK37" s="251"/>
      <c r="STL37" s="250"/>
      <c r="STM37" s="251"/>
      <c r="STN37" s="251"/>
      <c r="STO37" s="251"/>
      <c r="STP37" s="251"/>
      <c r="STQ37" s="250"/>
      <c r="STR37" s="251"/>
      <c r="STS37" s="251"/>
      <c r="STT37" s="251"/>
      <c r="STU37" s="251"/>
      <c r="STV37" s="250"/>
      <c r="STW37" s="251"/>
      <c r="STX37" s="251"/>
      <c r="STY37" s="251"/>
      <c r="STZ37" s="251"/>
      <c r="SUA37" s="250"/>
      <c r="SUB37" s="251"/>
      <c r="SUC37" s="251"/>
      <c r="SUD37" s="251"/>
      <c r="SUE37" s="251"/>
      <c r="SUF37" s="250"/>
      <c r="SUG37" s="251"/>
      <c r="SUH37" s="251"/>
      <c r="SUI37" s="251"/>
      <c r="SUJ37" s="251"/>
      <c r="SUK37" s="250"/>
      <c r="SUL37" s="251"/>
      <c r="SUM37" s="251"/>
      <c r="SUN37" s="251"/>
      <c r="SUO37" s="251"/>
      <c r="SUP37" s="250"/>
      <c r="SUQ37" s="251"/>
      <c r="SUR37" s="251"/>
      <c r="SUS37" s="251"/>
      <c r="SUT37" s="251"/>
      <c r="SUU37" s="250"/>
      <c r="SUV37" s="251"/>
      <c r="SUW37" s="251"/>
      <c r="SUX37" s="251"/>
      <c r="SUY37" s="251"/>
      <c r="SUZ37" s="250"/>
      <c r="SVA37" s="251"/>
      <c r="SVB37" s="251"/>
      <c r="SVC37" s="251"/>
      <c r="SVD37" s="251"/>
      <c r="SVE37" s="250"/>
      <c r="SVF37" s="251"/>
      <c r="SVG37" s="251"/>
      <c r="SVH37" s="251"/>
      <c r="SVI37" s="251"/>
      <c r="SVJ37" s="250"/>
      <c r="SVK37" s="251"/>
      <c r="SVL37" s="251"/>
      <c r="SVM37" s="251"/>
      <c r="SVN37" s="251"/>
      <c r="SVO37" s="250"/>
      <c r="SVP37" s="251"/>
      <c r="SVQ37" s="251"/>
      <c r="SVR37" s="251"/>
      <c r="SVS37" s="251"/>
      <c r="SVT37" s="250"/>
      <c r="SVU37" s="251"/>
      <c r="SVV37" s="251"/>
      <c r="SVW37" s="251"/>
      <c r="SVX37" s="251"/>
      <c r="SVY37" s="250"/>
      <c r="SVZ37" s="251"/>
      <c r="SWA37" s="251"/>
      <c r="SWB37" s="251"/>
      <c r="SWC37" s="251"/>
      <c r="SWD37" s="250"/>
      <c r="SWE37" s="251"/>
      <c r="SWF37" s="251"/>
      <c r="SWG37" s="251"/>
      <c r="SWH37" s="251"/>
      <c r="SWI37" s="250"/>
      <c r="SWJ37" s="251"/>
      <c r="SWK37" s="251"/>
      <c r="SWL37" s="251"/>
      <c r="SWM37" s="251"/>
      <c r="SWN37" s="250"/>
      <c r="SWO37" s="251"/>
      <c r="SWP37" s="251"/>
      <c r="SWQ37" s="251"/>
      <c r="SWR37" s="251"/>
      <c r="SWS37" s="250"/>
      <c r="SWT37" s="251"/>
      <c r="SWU37" s="251"/>
      <c r="SWV37" s="251"/>
      <c r="SWW37" s="251"/>
      <c r="SWX37" s="250"/>
      <c r="SWY37" s="251"/>
      <c r="SWZ37" s="251"/>
      <c r="SXA37" s="251"/>
      <c r="SXB37" s="251"/>
      <c r="SXC37" s="250"/>
      <c r="SXD37" s="251"/>
      <c r="SXE37" s="251"/>
      <c r="SXF37" s="251"/>
      <c r="SXG37" s="251"/>
      <c r="SXH37" s="250"/>
      <c r="SXI37" s="251"/>
      <c r="SXJ37" s="251"/>
      <c r="SXK37" s="251"/>
      <c r="SXL37" s="251"/>
      <c r="SXM37" s="250"/>
      <c r="SXN37" s="251"/>
      <c r="SXO37" s="251"/>
      <c r="SXP37" s="251"/>
      <c r="SXQ37" s="251"/>
      <c r="SXR37" s="250"/>
      <c r="SXS37" s="251"/>
      <c r="SXT37" s="251"/>
      <c r="SXU37" s="251"/>
      <c r="SXV37" s="251"/>
      <c r="SXW37" s="250"/>
      <c r="SXX37" s="251"/>
      <c r="SXY37" s="251"/>
      <c r="SXZ37" s="251"/>
      <c r="SYA37" s="251"/>
      <c r="SYB37" s="250"/>
      <c r="SYC37" s="251"/>
      <c r="SYD37" s="251"/>
      <c r="SYE37" s="251"/>
      <c r="SYF37" s="251"/>
      <c r="SYG37" s="250"/>
      <c r="SYH37" s="251"/>
      <c r="SYI37" s="251"/>
      <c r="SYJ37" s="251"/>
      <c r="SYK37" s="251"/>
      <c r="SYL37" s="250"/>
      <c r="SYM37" s="251"/>
      <c r="SYN37" s="251"/>
      <c r="SYO37" s="251"/>
      <c r="SYP37" s="251"/>
      <c r="SYQ37" s="250"/>
      <c r="SYR37" s="251"/>
      <c r="SYS37" s="251"/>
      <c r="SYT37" s="251"/>
      <c r="SYU37" s="251"/>
      <c r="SYV37" s="250"/>
      <c r="SYW37" s="251"/>
      <c r="SYX37" s="251"/>
      <c r="SYY37" s="251"/>
      <c r="SYZ37" s="251"/>
      <c r="SZA37" s="250"/>
      <c r="SZB37" s="251"/>
      <c r="SZC37" s="251"/>
      <c r="SZD37" s="251"/>
      <c r="SZE37" s="251"/>
      <c r="SZF37" s="250"/>
      <c r="SZG37" s="251"/>
      <c r="SZH37" s="251"/>
      <c r="SZI37" s="251"/>
      <c r="SZJ37" s="251"/>
      <c r="SZK37" s="250"/>
      <c r="SZL37" s="251"/>
      <c r="SZM37" s="251"/>
      <c r="SZN37" s="251"/>
      <c r="SZO37" s="251"/>
      <c r="SZP37" s="250"/>
      <c r="SZQ37" s="251"/>
      <c r="SZR37" s="251"/>
      <c r="SZS37" s="251"/>
      <c r="SZT37" s="251"/>
      <c r="SZU37" s="250"/>
      <c r="SZV37" s="251"/>
      <c r="SZW37" s="251"/>
      <c r="SZX37" s="251"/>
      <c r="SZY37" s="251"/>
      <c r="SZZ37" s="250"/>
      <c r="TAA37" s="251"/>
      <c r="TAB37" s="251"/>
      <c r="TAC37" s="251"/>
      <c r="TAD37" s="251"/>
      <c r="TAE37" s="250"/>
      <c r="TAF37" s="251"/>
      <c r="TAG37" s="251"/>
      <c r="TAH37" s="251"/>
      <c r="TAI37" s="251"/>
      <c r="TAJ37" s="250"/>
      <c r="TAK37" s="251"/>
      <c r="TAL37" s="251"/>
      <c r="TAM37" s="251"/>
      <c r="TAN37" s="251"/>
      <c r="TAO37" s="250"/>
      <c r="TAP37" s="251"/>
      <c r="TAQ37" s="251"/>
      <c r="TAR37" s="251"/>
      <c r="TAS37" s="251"/>
      <c r="TAT37" s="250"/>
      <c r="TAU37" s="251"/>
      <c r="TAV37" s="251"/>
      <c r="TAW37" s="251"/>
      <c r="TAX37" s="251"/>
      <c r="TAY37" s="250"/>
      <c r="TAZ37" s="251"/>
      <c r="TBA37" s="251"/>
      <c r="TBB37" s="251"/>
      <c r="TBC37" s="251"/>
      <c r="TBD37" s="250"/>
      <c r="TBE37" s="251"/>
      <c r="TBF37" s="251"/>
      <c r="TBG37" s="251"/>
      <c r="TBH37" s="251"/>
      <c r="TBI37" s="250"/>
      <c r="TBJ37" s="251"/>
      <c r="TBK37" s="251"/>
      <c r="TBL37" s="251"/>
      <c r="TBM37" s="251"/>
      <c r="TBN37" s="250"/>
      <c r="TBO37" s="251"/>
      <c r="TBP37" s="251"/>
      <c r="TBQ37" s="251"/>
      <c r="TBR37" s="251"/>
      <c r="TBS37" s="250"/>
      <c r="TBT37" s="251"/>
      <c r="TBU37" s="251"/>
      <c r="TBV37" s="251"/>
      <c r="TBW37" s="251"/>
      <c r="TBX37" s="250"/>
      <c r="TBY37" s="251"/>
      <c r="TBZ37" s="251"/>
      <c r="TCA37" s="251"/>
      <c r="TCB37" s="251"/>
      <c r="TCC37" s="250"/>
      <c r="TCD37" s="251"/>
      <c r="TCE37" s="251"/>
      <c r="TCF37" s="251"/>
      <c r="TCG37" s="251"/>
      <c r="TCH37" s="250"/>
      <c r="TCI37" s="251"/>
      <c r="TCJ37" s="251"/>
      <c r="TCK37" s="251"/>
      <c r="TCL37" s="251"/>
      <c r="TCM37" s="250"/>
      <c r="TCN37" s="251"/>
      <c r="TCO37" s="251"/>
      <c r="TCP37" s="251"/>
      <c r="TCQ37" s="251"/>
      <c r="TCR37" s="250"/>
      <c r="TCS37" s="251"/>
      <c r="TCT37" s="251"/>
      <c r="TCU37" s="251"/>
      <c r="TCV37" s="251"/>
      <c r="TCW37" s="250"/>
      <c r="TCX37" s="251"/>
      <c r="TCY37" s="251"/>
      <c r="TCZ37" s="251"/>
      <c r="TDA37" s="251"/>
      <c r="TDB37" s="250"/>
      <c r="TDC37" s="251"/>
      <c r="TDD37" s="251"/>
      <c r="TDE37" s="251"/>
      <c r="TDF37" s="251"/>
      <c r="TDG37" s="250"/>
      <c r="TDH37" s="251"/>
      <c r="TDI37" s="251"/>
      <c r="TDJ37" s="251"/>
      <c r="TDK37" s="251"/>
      <c r="TDL37" s="250"/>
      <c r="TDM37" s="251"/>
      <c r="TDN37" s="251"/>
      <c r="TDO37" s="251"/>
      <c r="TDP37" s="251"/>
      <c r="TDQ37" s="250"/>
      <c r="TDR37" s="251"/>
      <c r="TDS37" s="251"/>
      <c r="TDT37" s="251"/>
      <c r="TDU37" s="251"/>
      <c r="TDV37" s="250"/>
      <c r="TDW37" s="251"/>
      <c r="TDX37" s="251"/>
      <c r="TDY37" s="251"/>
      <c r="TDZ37" s="251"/>
      <c r="TEA37" s="250"/>
      <c r="TEB37" s="251"/>
      <c r="TEC37" s="251"/>
      <c r="TED37" s="251"/>
      <c r="TEE37" s="251"/>
      <c r="TEF37" s="250"/>
      <c r="TEG37" s="251"/>
      <c r="TEH37" s="251"/>
      <c r="TEI37" s="251"/>
      <c r="TEJ37" s="251"/>
      <c r="TEK37" s="250"/>
      <c r="TEL37" s="251"/>
      <c r="TEM37" s="251"/>
      <c r="TEN37" s="251"/>
      <c r="TEO37" s="251"/>
      <c r="TEP37" s="250"/>
      <c r="TEQ37" s="251"/>
      <c r="TER37" s="251"/>
      <c r="TES37" s="251"/>
      <c r="TET37" s="251"/>
      <c r="TEU37" s="250"/>
      <c r="TEV37" s="251"/>
      <c r="TEW37" s="251"/>
      <c r="TEX37" s="251"/>
      <c r="TEY37" s="251"/>
      <c r="TEZ37" s="250"/>
      <c r="TFA37" s="251"/>
      <c r="TFB37" s="251"/>
      <c r="TFC37" s="251"/>
      <c r="TFD37" s="251"/>
      <c r="TFE37" s="250"/>
      <c r="TFF37" s="251"/>
      <c r="TFG37" s="251"/>
      <c r="TFH37" s="251"/>
      <c r="TFI37" s="251"/>
      <c r="TFJ37" s="250"/>
      <c r="TFK37" s="251"/>
      <c r="TFL37" s="251"/>
      <c r="TFM37" s="251"/>
      <c r="TFN37" s="251"/>
      <c r="TFO37" s="250"/>
      <c r="TFP37" s="251"/>
      <c r="TFQ37" s="251"/>
      <c r="TFR37" s="251"/>
      <c r="TFS37" s="251"/>
      <c r="TFT37" s="250"/>
      <c r="TFU37" s="251"/>
      <c r="TFV37" s="251"/>
      <c r="TFW37" s="251"/>
      <c r="TFX37" s="251"/>
      <c r="TFY37" s="250"/>
      <c r="TFZ37" s="251"/>
      <c r="TGA37" s="251"/>
      <c r="TGB37" s="251"/>
      <c r="TGC37" s="251"/>
      <c r="TGD37" s="250"/>
      <c r="TGE37" s="251"/>
      <c r="TGF37" s="251"/>
      <c r="TGG37" s="251"/>
      <c r="TGH37" s="251"/>
      <c r="TGI37" s="250"/>
      <c r="TGJ37" s="251"/>
      <c r="TGK37" s="251"/>
      <c r="TGL37" s="251"/>
      <c r="TGM37" s="251"/>
      <c r="TGN37" s="250"/>
      <c r="TGO37" s="251"/>
      <c r="TGP37" s="251"/>
      <c r="TGQ37" s="251"/>
      <c r="TGR37" s="251"/>
      <c r="TGS37" s="250"/>
      <c r="TGT37" s="251"/>
      <c r="TGU37" s="251"/>
      <c r="TGV37" s="251"/>
      <c r="TGW37" s="251"/>
      <c r="TGX37" s="250"/>
      <c r="TGY37" s="251"/>
      <c r="TGZ37" s="251"/>
      <c r="THA37" s="251"/>
      <c r="THB37" s="251"/>
      <c r="THC37" s="250"/>
      <c r="THD37" s="251"/>
      <c r="THE37" s="251"/>
      <c r="THF37" s="251"/>
      <c r="THG37" s="251"/>
      <c r="THH37" s="250"/>
      <c r="THI37" s="251"/>
      <c r="THJ37" s="251"/>
      <c r="THK37" s="251"/>
      <c r="THL37" s="251"/>
      <c r="THM37" s="250"/>
      <c r="THN37" s="251"/>
      <c r="THO37" s="251"/>
      <c r="THP37" s="251"/>
      <c r="THQ37" s="251"/>
      <c r="THR37" s="250"/>
      <c r="THS37" s="251"/>
      <c r="THT37" s="251"/>
      <c r="THU37" s="251"/>
      <c r="THV37" s="251"/>
      <c r="THW37" s="250"/>
      <c r="THX37" s="251"/>
      <c r="THY37" s="251"/>
      <c r="THZ37" s="251"/>
      <c r="TIA37" s="251"/>
      <c r="TIB37" s="250"/>
      <c r="TIC37" s="251"/>
      <c r="TID37" s="251"/>
      <c r="TIE37" s="251"/>
      <c r="TIF37" s="251"/>
      <c r="TIG37" s="250"/>
      <c r="TIH37" s="251"/>
      <c r="TII37" s="251"/>
      <c r="TIJ37" s="251"/>
      <c r="TIK37" s="251"/>
      <c r="TIL37" s="250"/>
      <c r="TIM37" s="251"/>
      <c r="TIN37" s="251"/>
      <c r="TIO37" s="251"/>
      <c r="TIP37" s="251"/>
      <c r="TIQ37" s="250"/>
      <c r="TIR37" s="251"/>
      <c r="TIS37" s="251"/>
      <c r="TIT37" s="251"/>
      <c r="TIU37" s="251"/>
      <c r="TIV37" s="250"/>
      <c r="TIW37" s="251"/>
      <c r="TIX37" s="251"/>
      <c r="TIY37" s="251"/>
      <c r="TIZ37" s="251"/>
      <c r="TJA37" s="250"/>
      <c r="TJB37" s="251"/>
      <c r="TJC37" s="251"/>
      <c r="TJD37" s="251"/>
      <c r="TJE37" s="251"/>
      <c r="TJF37" s="250"/>
      <c r="TJG37" s="251"/>
      <c r="TJH37" s="251"/>
      <c r="TJI37" s="251"/>
      <c r="TJJ37" s="251"/>
      <c r="TJK37" s="250"/>
      <c r="TJL37" s="251"/>
      <c r="TJM37" s="251"/>
      <c r="TJN37" s="251"/>
      <c r="TJO37" s="251"/>
      <c r="TJP37" s="250"/>
      <c r="TJQ37" s="251"/>
      <c r="TJR37" s="251"/>
      <c r="TJS37" s="251"/>
      <c r="TJT37" s="251"/>
      <c r="TJU37" s="250"/>
      <c r="TJV37" s="251"/>
      <c r="TJW37" s="251"/>
      <c r="TJX37" s="251"/>
      <c r="TJY37" s="251"/>
      <c r="TJZ37" s="250"/>
      <c r="TKA37" s="251"/>
      <c r="TKB37" s="251"/>
      <c r="TKC37" s="251"/>
      <c r="TKD37" s="251"/>
      <c r="TKE37" s="250"/>
      <c r="TKF37" s="251"/>
      <c r="TKG37" s="251"/>
      <c r="TKH37" s="251"/>
      <c r="TKI37" s="251"/>
      <c r="TKJ37" s="250"/>
      <c r="TKK37" s="251"/>
      <c r="TKL37" s="251"/>
      <c r="TKM37" s="251"/>
      <c r="TKN37" s="251"/>
      <c r="TKO37" s="250"/>
      <c r="TKP37" s="251"/>
      <c r="TKQ37" s="251"/>
      <c r="TKR37" s="251"/>
      <c r="TKS37" s="251"/>
      <c r="TKT37" s="250"/>
      <c r="TKU37" s="251"/>
      <c r="TKV37" s="251"/>
      <c r="TKW37" s="251"/>
      <c r="TKX37" s="251"/>
      <c r="TKY37" s="250"/>
      <c r="TKZ37" s="251"/>
      <c r="TLA37" s="251"/>
      <c r="TLB37" s="251"/>
      <c r="TLC37" s="251"/>
      <c r="TLD37" s="250"/>
      <c r="TLE37" s="251"/>
      <c r="TLF37" s="251"/>
      <c r="TLG37" s="251"/>
      <c r="TLH37" s="251"/>
      <c r="TLI37" s="250"/>
      <c r="TLJ37" s="251"/>
      <c r="TLK37" s="251"/>
      <c r="TLL37" s="251"/>
      <c r="TLM37" s="251"/>
      <c r="TLN37" s="250"/>
      <c r="TLO37" s="251"/>
      <c r="TLP37" s="251"/>
      <c r="TLQ37" s="251"/>
      <c r="TLR37" s="251"/>
      <c r="TLS37" s="250"/>
      <c r="TLT37" s="251"/>
      <c r="TLU37" s="251"/>
      <c r="TLV37" s="251"/>
      <c r="TLW37" s="251"/>
      <c r="TLX37" s="250"/>
      <c r="TLY37" s="251"/>
      <c r="TLZ37" s="251"/>
      <c r="TMA37" s="251"/>
      <c r="TMB37" s="251"/>
      <c r="TMC37" s="250"/>
      <c r="TMD37" s="251"/>
      <c r="TME37" s="251"/>
      <c r="TMF37" s="251"/>
      <c r="TMG37" s="251"/>
      <c r="TMH37" s="250"/>
      <c r="TMI37" s="251"/>
      <c r="TMJ37" s="251"/>
      <c r="TMK37" s="251"/>
      <c r="TML37" s="251"/>
      <c r="TMM37" s="250"/>
      <c r="TMN37" s="251"/>
      <c r="TMO37" s="251"/>
      <c r="TMP37" s="251"/>
      <c r="TMQ37" s="251"/>
      <c r="TMR37" s="250"/>
      <c r="TMS37" s="251"/>
      <c r="TMT37" s="251"/>
      <c r="TMU37" s="251"/>
      <c r="TMV37" s="251"/>
      <c r="TMW37" s="250"/>
      <c r="TMX37" s="251"/>
      <c r="TMY37" s="251"/>
      <c r="TMZ37" s="251"/>
      <c r="TNA37" s="251"/>
      <c r="TNB37" s="250"/>
      <c r="TNC37" s="251"/>
      <c r="TND37" s="251"/>
      <c r="TNE37" s="251"/>
      <c r="TNF37" s="251"/>
      <c r="TNG37" s="250"/>
      <c r="TNH37" s="251"/>
      <c r="TNI37" s="251"/>
      <c r="TNJ37" s="251"/>
      <c r="TNK37" s="251"/>
      <c r="TNL37" s="250"/>
      <c r="TNM37" s="251"/>
      <c r="TNN37" s="251"/>
      <c r="TNO37" s="251"/>
      <c r="TNP37" s="251"/>
      <c r="TNQ37" s="250"/>
      <c r="TNR37" s="251"/>
      <c r="TNS37" s="251"/>
      <c r="TNT37" s="251"/>
      <c r="TNU37" s="251"/>
      <c r="TNV37" s="250"/>
      <c r="TNW37" s="251"/>
      <c r="TNX37" s="251"/>
      <c r="TNY37" s="251"/>
      <c r="TNZ37" s="251"/>
      <c r="TOA37" s="250"/>
      <c r="TOB37" s="251"/>
      <c r="TOC37" s="251"/>
      <c r="TOD37" s="251"/>
      <c r="TOE37" s="251"/>
      <c r="TOF37" s="250"/>
      <c r="TOG37" s="251"/>
      <c r="TOH37" s="251"/>
      <c r="TOI37" s="251"/>
      <c r="TOJ37" s="251"/>
      <c r="TOK37" s="250"/>
      <c r="TOL37" s="251"/>
      <c r="TOM37" s="251"/>
      <c r="TON37" s="251"/>
      <c r="TOO37" s="251"/>
      <c r="TOP37" s="250"/>
      <c r="TOQ37" s="251"/>
      <c r="TOR37" s="251"/>
      <c r="TOS37" s="251"/>
      <c r="TOT37" s="251"/>
      <c r="TOU37" s="250"/>
      <c r="TOV37" s="251"/>
      <c r="TOW37" s="251"/>
      <c r="TOX37" s="251"/>
      <c r="TOY37" s="251"/>
      <c r="TOZ37" s="250"/>
      <c r="TPA37" s="251"/>
      <c r="TPB37" s="251"/>
      <c r="TPC37" s="251"/>
      <c r="TPD37" s="251"/>
      <c r="TPE37" s="250"/>
      <c r="TPF37" s="251"/>
      <c r="TPG37" s="251"/>
      <c r="TPH37" s="251"/>
      <c r="TPI37" s="251"/>
      <c r="TPJ37" s="250"/>
      <c r="TPK37" s="251"/>
      <c r="TPL37" s="251"/>
      <c r="TPM37" s="251"/>
      <c r="TPN37" s="251"/>
      <c r="TPO37" s="250"/>
      <c r="TPP37" s="251"/>
      <c r="TPQ37" s="251"/>
      <c r="TPR37" s="251"/>
      <c r="TPS37" s="251"/>
      <c r="TPT37" s="250"/>
      <c r="TPU37" s="251"/>
      <c r="TPV37" s="251"/>
      <c r="TPW37" s="251"/>
      <c r="TPX37" s="251"/>
      <c r="TPY37" s="250"/>
      <c r="TPZ37" s="251"/>
      <c r="TQA37" s="251"/>
      <c r="TQB37" s="251"/>
      <c r="TQC37" s="251"/>
      <c r="TQD37" s="250"/>
      <c r="TQE37" s="251"/>
      <c r="TQF37" s="251"/>
      <c r="TQG37" s="251"/>
      <c r="TQH37" s="251"/>
      <c r="TQI37" s="250"/>
      <c r="TQJ37" s="251"/>
      <c r="TQK37" s="251"/>
      <c r="TQL37" s="251"/>
      <c r="TQM37" s="251"/>
      <c r="TQN37" s="250"/>
      <c r="TQO37" s="251"/>
      <c r="TQP37" s="251"/>
      <c r="TQQ37" s="251"/>
      <c r="TQR37" s="251"/>
      <c r="TQS37" s="250"/>
      <c r="TQT37" s="251"/>
      <c r="TQU37" s="251"/>
      <c r="TQV37" s="251"/>
      <c r="TQW37" s="251"/>
      <c r="TQX37" s="250"/>
      <c r="TQY37" s="251"/>
      <c r="TQZ37" s="251"/>
      <c r="TRA37" s="251"/>
      <c r="TRB37" s="251"/>
      <c r="TRC37" s="250"/>
      <c r="TRD37" s="251"/>
      <c r="TRE37" s="251"/>
      <c r="TRF37" s="251"/>
      <c r="TRG37" s="251"/>
      <c r="TRH37" s="250"/>
      <c r="TRI37" s="251"/>
      <c r="TRJ37" s="251"/>
      <c r="TRK37" s="251"/>
      <c r="TRL37" s="251"/>
      <c r="TRM37" s="250"/>
      <c r="TRN37" s="251"/>
      <c r="TRO37" s="251"/>
      <c r="TRP37" s="251"/>
      <c r="TRQ37" s="251"/>
      <c r="TRR37" s="250"/>
      <c r="TRS37" s="251"/>
      <c r="TRT37" s="251"/>
      <c r="TRU37" s="251"/>
      <c r="TRV37" s="251"/>
      <c r="TRW37" s="250"/>
      <c r="TRX37" s="251"/>
      <c r="TRY37" s="251"/>
      <c r="TRZ37" s="251"/>
      <c r="TSA37" s="251"/>
      <c r="TSB37" s="250"/>
      <c r="TSC37" s="251"/>
      <c r="TSD37" s="251"/>
      <c r="TSE37" s="251"/>
      <c r="TSF37" s="251"/>
      <c r="TSG37" s="250"/>
      <c r="TSH37" s="251"/>
      <c r="TSI37" s="251"/>
      <c r="TSJ37" s="251"/>
      <c r="TSK37" s="251"/>
      <c r="TSL37" s="250"/>
      <c r="TSM37" s="251"/>
      <c r="TSN37" s="251"/>
      <c r="TSO37" s="251"/>
      <c r="TSP37" s="251"/>
      <c r="TSQ37" s="250"/>
      <c r="TSR37" s="251"/>
      <c r="TSS37" s="251"/>
      <c r="TST37" s="251"/>
      <c r="TSU37" s="251"/>
      <c r="TSV37" s="250"/>
      <c r="TSW37" s="251"/>
      <c r="TSX37" s="251"/>
      <c r="TSY37" s="251"/>
      <c r="TSZ37" s="251"/>
      <c r="TTA37" s="250"/>
      <c r="TTB37" s="251"/>
      <c r="TTC37" s="251"/>
      <c r="TTD37" s="251"/>
      <c r="TTE37" s="251"/>
      <c r="TTF37" s="250"/>
      <c r="TTG37" s="251"/>
      <c r="TTH37" s="251"/>
      <c r="TTI37" s="251"/>
      <c r="TTJ37" s="251"/>
      <c r="TTK37" s="250"/>
      <c r="TTL37" s="251"/>
      <c r="TTM37" s="251"/>
      <c r="TTN37" s="251"/>
      <c r="TTO37" s="251"/>
      <c r="TTP37" s="250"/>
      <c r="TTQ37" s="251"/>
      <c r="TTR37" s="251"/>
      <c r="TTS37" s="251"/>
      <c r="TTT37" s="251"/>
      <c r="TTU37" s="250"/>
      <c r="TTV37" s="251"/>
      <c r="TTW37" s="251"/>
      <c r="TTX37" s="251"/>
      <c r="TTY37" s="251"/>
      <c r="TTZ37" s="250"/>
      <c r="TUA37" s="251"/>
      <c r="TUB37" s="251"/>
      <c r="TUC37" s="251"/>
      <c r="TUD37" s="251"/>
      <c r="TUE37" s="250"/>
      <c r="TUF37" s="251"/>
      <c r="TUG37" s="251"/>
      <c r="TUH37" s="251"/>
      <c r="TUI37" s="251"/>
      <c r="TUJ37" s="250"/>
      <c r="TUK37" s="251"/>
      <c r="TUL37" s="251"/>
      <c r="TUM37" s="251"/>
      <c r="TUN37" s="251"/>
      <c r="TUO37" s="250"/>
      <c r="TUP37" s="251"/>
      <c r="TUQ37" s="251"/>
      <c r="TUR37" s="251"/>
      <c r="TUS37" s="251"/>
      <c r="TUT37" s="250"/>
      <c r="TUU37" s="251"/>
      <c r="TUV37" s="251"/>
      <c r="TUW37" s="251"/>
      <c r="TUX37" s="251"/>
      <c r="TUY37" s="250"/>
      <c r="TUZ37" s="251"/>
      <c r="TVA37" s="251"/>
      <c r="TVB37" s="251"/>
      <c r="TVC37" s="251"/>
      <c r="TVD37" s="250"/>
      <c r="TVE37" s="251"/>
      <c r="TVF37" s="251"/>
      <c r="TVG37" s="251"/>
      <c r="TVH37" s="251"/>
      <c r="TVI37" s="250"/>
      <c r="TVJ37" s="251"/>
      <c r="TVK37" s="251"/>
      <c r="TVL37" s="251"/>
      <c r="TVM37" s="251"/>
      <c r="TVN37" s="250"/>
      <c r="TVO37" s="251"/>
      <c r="TVP37" s="251"/>
      <c r="TVQ37" s="251"/>
      <c r="TVR37" s="251"/>
      <c r="TVS37" s="250"/>
      <c r="TVT37" s="251"/>
      <c r="TVU37" s="251"/>
      <c r="TVV37" s="251"/>
      <c r="TVW37" s="251"/>
      <c r="TVX37" s="250"/>
      <c r="TVY37" s="251"/>
      <c r="TVZ37" s="251"/>
      <c r="TWA37" s="251"/>
      <c r="TWB37" s="251"/>
      <c r="TWC37" s="250"/>
      <c r="TWD37" s="251"/>
      <c r="TWE37" s="251"/>
      <c r="TWF37" s="251"/>
      <c r="TWG37" s="251"/>
      <c r="TWH37" s="250"/>
      <c r="TWI37" s="251"/>
      <c r="TWJ37" s="251"/>
      <c r="TWK37" s="251"/>
      <c r="TWL37" s="251"/>
      <c r="TWM37" s="250"/>
      <c r="TWN37" s="251"/>
      <c r="TWO37" s="251"/>
      <c r="TWP37" s="251"/>
      <c r="TWQ37" s="251"/>
      <c r="TWR37" s="250"/>
      <c r="TWS37" s="251"/>
      <c r="TWT37" s="251"/>
      <c r="TWU37" s="251"/>
      <c r="TWV37" s="251"/>
      <c r="TWW37" s="250"/>
      <c r="TWX37" s="251"/>
      <c r="TWY37" s="251"/>
      <c r="TWZ37" s="251"/>
      <c r="TXA37" s="251"/>
      <c r="TXB37" s="250"/>
      <c r="TXC37" s="251"/>
      <c r="TXD37" s="251"/>
      <c r="TXE37" s="251"/>
      <c r="TXF37" s="251"/>
      <c r="TXG37" s="250"/>
      <c r="TXH37" s="251"/>
      <c r="TXI37" s="251"/>
      <c r="TXJ37" s="251"/>
      <c r="TXK37" s="251"/>
      <c r="TXL37" s="250"/>
      <c r="TXM37" s="251"/>
      <c r="TXN37" s="251"/>
      <c r="TXO37" s="251"/>
      <c r="TXP37" s="251"/>
      <c r="TXQ37" s="250"/>
      <c r="TXR37" s="251"/>
      <c r="TXS37" s="251"/>
      <c r="TXT37" s="251"/>
      <c r="TXU37" s="251"/>
      <c r="TXV37" s="250"/>
      <c r="TXW37" s="251"/>
      <c r="TXX37" s="251"/>
      <c r="TXY37" s="251"/>
      <c r="TXZ37" s="251"/>
      <c r="TYA37" s="250"/>
      <c r="TYB37" s="251"/>
      <c r="TYC37" s="251"/>
      <c r="TYD37" s="251"/>
      <c r="TYE37" s="251"/>
      <c r="TYF37" s="250"/>
      <c r="TYG37" s="251"/>
      <c r="TYH37" s="251"/>
      <c r="TYI37" s="251"/>
      <c r="TYJ37" s="251"/>
      <c r="TYK37" s="250"/>
      <c r="TYL37" s="251"/>
      <c r="TYM37" s="251"/>
      <c r="TYN37" s="251"/>
      <c r="TYO37" s="251"/>
      <c r="TYP37" s="250"/>
      <c r="TYQ37" s="251"/>
      <c r="TYR37" s="251"/>
      <c r="TYS37" s="251"/>
      <c r="TYT37" s="251"/>
      <c r="TYU37" s="250"/>
      <c r="TYV37" s="251"/>
      <c r="TYW37" s="251"/>
      <c r="TYX37" s="251"/>
      <c r="TYY37" s="251"/>
      <c r="TYZ37" s="250"/>
      <c r="TZA37" s="251"/>
      <c r="TZB37" s="251"/>
      <c r="TZC37" s="251"/>
      <c r="TZD37" s="251"/>
      <c r="TZE37" s="250"/>
      <c r="TZF37" s="251"/>
      <c r="TZG37" s="251"/>
      <c r="TZH37" s="251"/>
      <c r="TZI37" s="251"/>
      <c r="TZJ37" s="250"/>
      <c r="TZK37" s="251"/>
      <c r="TZL37" s="251"/>
      <c r="TZM37" s="251"/>
      <c r="TZN37" s="251"/>
      <c r="TZO37" s="250"/>
      <c r="TZP37" s="251"/>
      <c r="TZQ37" s="251"/>
      <c r="TZR37" s="251"/>
      <c r="TZS37" s="251"/>
      <c r="TZT37" s="250"/>
      <c r="TZU37" s="251"/>
      <c r="TZV37" s="251"/>
      <c r="TZW37" s="251"/>
      <c r="TZX37" s="251"/>
      <c r="TZY37" s="250"/>
      <c r="TZZ37" s="251"/>
      <c r="UAA37" s="251"/>
      <c r="UAB37" s="251"/>
      <c r="UAC37" s="251"/>
      <c r="UAD37" s="250"/>
      <c r="UAE37" s="251"/>
      <c r="UAF37" s="251"/>
      <c r="UAG37" s="251"/>
      <c r="UAH37" s="251"/>
      <c r="UAI37" s="250"/>
      <c r="UAJ37" s="251"/>
      <c r="UAK37" s="251"/>
      <c r="UAL37" s="251"/>
      <c r="UAM37" s="251"/>
      <c r="UAN37" s="250"/>
      <c r="UAO37" s="251"/>
      <c r="UAP37" s="251"/>
      <c r="UAQ37" s="251"/>
      <c r="UAR37" s="251"/>
      <c r="UAS37" s="250"/>
      <c r="UAT37" s="251"/>
      <c r="UAU37" s="251"/>
      <c r="UAV37" s="251"/>
      <c r="UAW37" s="251"/>
      <c r="UAX37" s="250"/>
      <c r="UAY37" s="251"/>
      <c r="UAZ37" s="251"/>
      <c r="UBA37" s="251"/>
      <c r="UBB37" s="251"/>
      <c r="UBC37" s="250"/>
      <c r="UBD37" s="251"/>
      <c r="UBE37" s="251"/>
      <c r="UBF37" s="251"/>
      <c r="UBG37" s="251"/>
      <c r="UBH37" s="250"/>
      <c r="UBI37" s="251"/>
      <c r="UBJ37" s="251"/>
      <c r="UBK37" s="251"/>
      <c r="UBL37" s="251"/>
      <c r="UBM37" s="250"/>
      <c r="UBN37" s="251"/>
      <c r="UBO37" s="251"/>
      <c r="UBP37" s="251"/>
      <c r="UBQ37" s="251"/>
      <c r="UBR37" s="250"/>
      <c r="UBS37" s="251"/>
      <c r="UBT37" s="251"/>
      <c r="UBU37" s="251"/>
      <c r="UBV37" s="251"/>
      <c r="UBW37" s="250"/>
      <c r="UBX37" s="251"/>
      <c r="UBY37" s="251"/>
      <c r="UBZ37" s="251"/>
      <c r="UCA37" s="251"/>
      <c r="UCB37" s="250"/>
      <c r="UCC37" s="251"/>
      <c r="UCD37" s="251"/>
      <c r="UCE37" s="251"/>
      <c r="UCF37" s="251"/>
      <c r="UCG37" s="250"/>
      <c r="UCH37" s="251"/>
      <c r="UCI37" s="251"/>
      <c r="UCJ37" s="251"/>
      <c r="UCK37" s="251"/>
      <c r="UCL37" s="250"/>
      <c r="UCM37" s="251"/>
      <c r="UCN37" s="251"/>
      <c r="UCO37" s="251"/>
      <c r="UCP37" s="251"/>
      <c r="UCQ37" s="250"/>
      <c r="UCR37" s="251"/>
      <c r="UCS37" s="251"/>
      <c r="UCT37" s="251"/>
      <c r="UCU37" s="251"/>
      <c r="UCV37" s="250"/>
      <c r="UCW37" s="251"/>
      <c r="UCX37" s="251"/>
      <c r="UCY37" s="251"/>
      <c r="UCZ37" s="251"/>
      <c r="UDA37" s="250"/>
      <c r="UDB37" s="251"/>
      <c r="UDC37" s="251"/>
      <c r="UDD37" s="251"/>
      <c r="UDE37" s="251"/>
      <c r="UDF37" s="250"/>
      <c r="UDG37" s="251"/>
      <c r="UDH37" s="251"/>
      <c r="UDI37" s="251"/>
      <c r="UDJ37" s="251"/>
      <c r="UDK37" s="250"/>
      <c r="UDL37" s="251"/>
      <c r="UDM37" s="251"/>
      <c r="UDN37" s="251"/>
      <c r="UDO37" s="251"/>
      <c r="UDP37" s="250"/>
      <c r="UDQ37" s="251"/>
      <c r="UDR37" s="251"/>
      <c r="UDS37" s="251"/>
      <c r="UDT37" s="251"/>
      <c r="UDU37" s="250"/>
      <c r="UDV37" s="251"/>
      <c r="UDW37" s="251"/>
      <c r="UDX37" s="251"/>
      <c r="UDY37" s="251"/>
      <c r="UDZ37" s="250"/>
      <c r="UEA37" s="251"/>
      <c r="UEB37" s="251"/>
      <c r="UEC37" s="251"/>
      <c r="UED37" s="251"/>
      <c r="UEE37" s="250"/>
      <c r="UEF37" s="251"/>
      <c r="UEG37" s="251"/>
      <c r="UEH37" s="251"/>
      <c r="UEI37" s="251"/>
      <c r="UEJ37" s="250"/>
      <c r="UEK37" s="251"/>
      <c r="UEL37" s="251"/>
      <c r="UEM37" s="251"/>
      <c r="UEN37" s="251"/>
      <c r="UEO37" s="250"/>
      <c r="UEP37" s="251"/>
      <c r="UEQ37" s="251"/>
      <c r="UER37" s="251"/>
      <c r="UES37" s="251"/>
      <c r="UET37" s="250"/>
      <c r="UEU37" s="251"/>
      <c r="UEV37" s="251"/>
      <c r="UEW37" s="251"/>
      <c r="UEX37" s="251"/>
      <c r="UEY37" s="250"/>
      <c r="UEZ37" s="251"/>
      <c r="UFA37" s="251"/>
      <c r="UFB37" s="251"/>
      <c r="UFC37" s="251"/>
      <c r="UFD37" s="250"/>
      <c r="UFE37" s="251"/>
      <c r="UFF37" s="251"/>
      <c r="UFG37" s="251"/>
      <c r="UFH37" s="251"/>
      <c r="UFI37" s="250"/>
      <c r="UFJ37" s="251"/>
      <c r="UFK37" s="251"/>
      <c r="UFL37" s="251"/>
      <c r="UFM37" s="251"/>
      <c r="UFN37" s="250"/>
      <c r="UFO37" s="251"/>
      <c r="UFP37" s="251"/>
      <c r="UFQ37" s="251"/>
      <c r="UFR37" s="251"/>
      <c r="UFS37" s="250"/>
      <c r="UFT37" s="251"/>
      <c r="UFU37" s="251"/>
      <c r="UFV37" s="251"/>
      <c r="UFW37" s="251"/>
      <c r="UFX37" s="250"/>
      <c r="UFY37" s="251"/>
      <c r="UFZ37" s="251"/>
      <c r="UGA37" s="251"/>
      <c r="UGB37" s="251"/>
      <c r="UGC37" s="250"/>
      <c r="UGD37" s="251"/>
      <c r="UGE37" s="251"/>
      <c r="UGF37" s="251"/>
      <c r="UGG37" s="251"/>
      <c r="UGH37" s="250"/>
      <c r="UGI37" s="251"/>
      <c r="UGJ37" s="251"/>
      <c r="UGK37" s="251"/>
      <c r="UGL37" s="251"/>
      <c r="UGM37" s="250"/>
      <c r="UGN37" s="251"/>
      <c r="UGO37" s="251"/>
      <c r="UGP37" s="251"/>
      <c r="UGQ37" s="251"/>
      <c r="UGR37" s="250"/>
      <c r="UGS37" s="251"/>
      <c r="UGT37" s="251"/>
      <c r="UGU37" s="251"/>
      <c r="UGV37" s="251"/>
      <c r="UGW37" s="250"/>
      <c r="UGX37" s="251"/>
      <c r="UGY37" s="251"/>
      <c r="UGZ37" s="251"/>
      <c r="UHA37" s="251"/>
      <c r="UHB37" s="250"/>
      <c r="UHC37" s="251"/>
      <c r="UHD37" s="251"/>
      <c r="UHE37" s="251"/>
      <c r="UHF37" s="251"/>
      <c r="UHG37" s="250"/>
      <c r="UHH37" s="251"/>
      <c r="UHI37" s="251"/>
      <c r="UHJ37" s="251"/>
      <c r="UHK37" s="251"/>
      <c r="UHL37" s="250"/>
      <c r="UHM37" s="251"/>
      <c r="UHN37" s="251"/>
      <c r="UHO37" s="251"/>
      <c r="UHP37" s="251"/>
      <c r="UHQ37" s="250"/>
      <c r="UHR37" s="251"/>
      <c r="UHS37" s="251"/>
      <c r="UHT37" s="251"/>
      <c r="UHU37" s="251"/>
      <c r="UHV37" s="250"/>
      <c r="UHW37" s="251"/>
      <c r="UHX37" s="251"/>
      <c r="UHY37" s="251"/>
      <c r="UHZ37" s="251"/>
      <c r="UIA37" s="250"/>
      <c r="UIB37" s="251"/>
      <c r="UIC37" s="251"/>
      <c r="UID37" s="251"/>
      <c r="UIE37" s="251"/>
      <c r="UIF37" s="250"/>
      <c r="UIG37" s="251"/>
      <c r="UIH37" s="251"/>
      <c r="UII37" s="251"/>
      <c r="UIJ37" s="251"/>
      <c r="UIK37" s="250"/>
      <c r="UIL37" s="251"/>
      <c r="UIM37" s="251"/>
      <c r="UIN37" s="251"/>
      <c r="UIO37" s="251"/>
      <c r="UIP37" s="250"/>
      <c r="UIQ37" s="251"/>
      <c r="UIR37" s="251"/>
      <c r="UIS37" s="251"/>
      <c r="UIT37" s="251"/>
      <c r="UIU37" s="250"/>
      <c r="UIV37" s="251"/>
      <c r="UIW37" s="251"/>
      <c r="UIX37" s="251"/>
      <c r="UIY37" s="251"/>
      <c r="UIZ37" s="250"/>
      <c r="UJA37" s="251"/>
      <c r="UJB37" s="251"/>
      <c r="UJC37" s="251"/>
      <c r="UJD37" s="251"/>
      <c r="UJE37" s="250"/>
      <c r="UJF37" s="251"/>
      <c r="UJG37" s="251"/>
      <c r="UJH37" s="251"/>
      <c r="UJI37" s="251"/>
      <c r="UJJ37" s="250"/>
      <c r="UJK37" s="251"/>
      <c r="UJL37" s="251"/>
      <c r="UJM37" s="251"/>
      <c r="UJN37" s="251"/>
      <c r="UJO37" s="250"/>
      <c r="UJP37" s="251"/>
      <c r="UJQ37" s="251"/>
      <c r="UJR37" s="251"/>
      <c r="UJS37" s="251"/>
      <c r="UJT37" s="250"/>
      <c r="UJU37" s="251"/>
      <c r="UJV37" s="251"/>
      <c r="UJW37" s="251"/>
      <c r="UJX37" s="251"/>
      <c r="UJY37" s="250"/>
      <c r="UJZ37" s="251"/>
      <c r="UKA37" s="251"/>
      <c r="UKB37" s="251"/>
      <c r="UKC37" s="251"/>
      <c r="UKD37" s="250"/>
      <c r="UKE37" s="251"/>
      <c r="UKF37" s="251"/>
      <c r="UKG37" s="251"/>
      <c r="UKH37" s="251"/>
      <c r="UKI37" s="250"/>
      <c r="UKJ37" s="251"/>
      <c r="UKK37" s="251"/>
      <c r="UKL37" s="251"/>
      <c r="UKM37" s="251"/>
      <c r="UKN37" s="250"/>
      <c r="UKO37" s="251"/>
      <c r="UKP37" s="251"/>
      <c r="UKQ37" s="251"/>
      <c r="UKR37" s="251"/>
      <c r="UKS37" s="250"/>
      <c r="UKT37" s="251"/>
      <c r="UKU37" s="251"/>
      <c r="UKV37" s="251"/>
      <c r="UKW37" s="251"/>
      <c r="UKX37" s="250"/>
      <c r="UKY37" s="251"/>
      <c r="UKZ37" s="251"/>
      <c r="ULA37" s="251"/>
      <c r="ULB37" s="251"/>
      <c r="ULC37" s="250"/>
      <c r="ULD37" s="251"/>
      <c r="ULE37" s="251"/>
      <c r="ULF37" s="251"/>
      <c r="ULG37" s="251"/>
      <c r="ULH37" s="250"/>
      <c r="ULI37" s="251"/>
      <c r="ULJ37" s="251"/>
      <c r="ULK37" s="251"/>
      <c r="ULL37" s="251"/>
      <c r="ULM37" s="250"/>
      <c r="ULN37" s="251"/>
      <c r="ULO37" s="251"/>
      <c r="ULP37" s="251"/>
      <c r="ULQ37" s="251"/>
      <c r="ULR37" s="250"/>
      <c r="ULS37" s="251"/>
      <c r="ULT37" s="251"/>
      <c r="ULU37" s="251"/>
      <c r="ULV37" s="251"/>
      <c r="ULW37" s="250"/>
      <c r="ULX37" s="251"/>
      <c r="ULY37" s="251"/>
      <c r="ULZ37" s="251"/>
      <c r="UMA37" s="251"/>
      <c r="UMB37" s="250"/>
      <c r="UMC37" s="251"/>
      <c r="UMD37" s="251"/>
      <c r="UME37" s="251"/>
      <c r="UMF37" s="251"/>
      <c r="UMG37" s="250"/>
      <c r="UMH37" s="251"/>
      <c r="UMI37" s="251"/>
      <c r="UMJ37" s="251"/>
      <c r="UMK37" s="251"/>
      <c r="UML37" s="250"/>
      <c r="UMM37" s="251"/>
      <c r="UMN37" s="251"/>
      <c r="UMO37" s="251"/>
      <c r="UMP37" s="251"/>
      <c r="UMQ37" s="250"/>
      <c r="UMR37" s="251"/>
      <c r="UMS37" s="251"/>
      <c r="UMT37" s="251"/>
      <c r="UMU37" s="251"/>
      <c r="UMV37" s="250"/>
      <c r="UMW37" s="251"/>
      <c r="UMX37" s="251"/>
      <c r="UMY37" s="251"/>
      <c r="UMZ37" s="251"/>
      <c r="UNA37" s="250"/>
      <c r="UNB37" s="251"/>
      <c r="UNC37" s="251"/>
      <c r="UND37" s="251"/>
      <c r="UNE37" s="251"/>
      <c r="UNF37" s="250"/>
      <c r="UNG37" s="251"/>
      <c r="UNH37" s="251"/>
      <c r="UNI37" s="251"/>
      <c r="UNJ37" s="251"/>
      <c r="UNK37" s="250"/>
      <c r="UNL37" s="251"/>
      <c r="UNM37" s="251"/>
      <c r="UNN37" s="251"/>
      <c r="UNO37" s="251"/>
      <c r="UNP37" s="250"/>
      <c r="UNQ37" s="251"/>
      <c r="UNR37" s="251"/>
      <c r="UNS37" s="251"/>
      <c r="UNT37" s="251"/>
      <c r="UNU37" s="250"/>
      <c r="UNV37" s="251"/>
      <c r="UNW37" s="251"/>
      <c r="UNX37" s="251"/>
      <c r="UNY37" s="251"/>
      <c r="UNZ37" s="250"/>
      <c r="UOA37" s="251"/>
      <c r="UOB37" s="251"/>
      <c r="UOC37" s="251"/>
      <c r="UOD37" s="251"/>
      <c r="UOE37" s="250"/>
      <c r="UOF37" s="251"/>
      <c r="UOG37" s="251"/>
      <c r="UOH37" s="251"/>
      <c r="UOI37" s="251"/>
      <c r="UOJ37" s="250"/>
      <c r="UOK37" s="251"/>
      <c r="UOL37" s="251"/>
      <c r="UOM37" s="251"/>
      <c r="UON37" s="251"/>
      <c r="UOO37" s="250"/>
      <c r="UOP37" s="251"/>
      <c r="UOQ37" s="251"/>
      <c r="UOR37" s="251"/>
      <c r="UOS37" s="251"/>
      <c r="UOT37" s="250"/>
      <c r="UOU37" s="251"/>
      <c r="UOV37" s="251"/>
      <c r="UOW37" s="251"/>
      <c r="UOX37" s="251"/>
      <c r="UOY37" s="250"/>
      <c r="UOZ37" s="251"/>
      <c r="UPA37" s="251"/>
      <c r="UPB37" s="251"/>
      <c r="UPC37" s="251"/>
      <c r="UPD37" s="250"/>
      <c r="UPE37" s="251"/>
      <c r="UPF37" s="251"/>
      <c r="UPG37" s="251"/>
      <c r="UPH37" s="251"/>
      <c r="UPI37" s="250"/>
      <c r="UPJ37" s="251"/>
      <c r="UPK37" s="251"/>
      <c r="UPL37" s="251"/>
      <c r="UPM37" s="251"/>
      <c r="UPN37" s="250"/>
      <c r="UPO37" s="251"/>
      <c r="UPP37" s="251"/>
      <c r="UPQ37" s="251"/>
      <c r="UPR37" s="251"/>
      <c r="UPS37" s="250"/>
      <c r="UPT37" s="251"/>
      <c r="UPU37" s="251"/>
      <c r="UPV37" s="251"/>
      <c r="UPW37" s="251"/>
      <c r="UPX37" s="250"/>
      <c r="UPY37" s="251"/>
      <c r="UPZ37" s="251"/>
      <c r="UQA37" s="251"/>
      <c r="UQB37" s="251"/>
      <c r="UQC37" s="250"/>
      <c r="UQD37" s="251"/>
      <c r="UQE37" s="251"/>
      <c r="UQF37" s="251"/>
      <c r="UQG37" s="251"/>
      <c r="UQH37" s="250"/>
      <c r="UQI37" s="251"/>
      <c r="UQJ37" s="251"/>
      <c r="UQK37" s="251"/>
      <c r="UQL37" s="251"/>
      <c r="UQM37" s="250"/>
      <c r="UQN37" s="251"/>
      <c r="UQO37" s="251"/>
      <c r="UQP37" s="251"/>
      <c r="UQQ37" s="251"/>
      <c r="UQR37" s="250"/>
      <c r="UQS37" s="251"/>
      <c r="UQT37" s="251"/>
      <c r="UQU37" s="251"/>
      <c r="UQV37" s="251"/>
      <c r="UQW37" s="250"/>
      <c r="UQX37" s="251"/>
      <c r="UQY37" s="251"/>
      <c r="UQZ37" s="251"/>
      <c r="URA37" s="251"/>
      <c r="URB37" s="250"/>
      <c r="URC37" s="251"/>
      <c r="URD37" s="251"/>
      <c r="URE37" s="251"/>
      <c r="URF37" s="251"/>
      <c r="URG37" s="250"/>
      <c r="URH37" s="251"/>
      <c r="URI37" s="251"/>
      <c r="URJ37" s="251"/>
      <c r="URK37" s="251"/>
      <c r="URL37" s="250"/>
      <c r="URM37" s="251"/>
      <c r="URN37" s="251"/>
      <c r="URO37" s="251"/>
      <c r="URP37" s="251"/>
      <c r="URQ37" s="250"/>
      <c r="URR37" s="251"/>
      <c r="URS37" s="251"/>
      <c r="URT37" s="251"/>
      <c r="URU37" s="251"/>
      <c r="URV37" s="250"/>
      <c r="URW37" s="251"/>
      <c r="URX37" s="251"/>
      <c r="URY37" s="251"/>
      <c r="URZ37" s="251"/>
      <c r="USA37" s="250"/>
      <c r="USB37" s="251"/>
      <c r="USC37" s="251"/>
      <c r="USD37" s="251"/>
      <c r="USE37" s="251"/>
      <c r="USF37" s="250"/>
      <c r="USG37" s="251"/>
      <c r="USH37" s="251"/>
      <c r="USI37" s="251"/>
      <c r="USJ37" s="251"/>
      <c r="USK37" s="250"/>
      <c r="USL37" s="251"/>
      <c r="USM37" s="251"/>
      <c r="USN37" s="251"/>
      <c r="USO37" s="251"/>
      <c r="USP37" s="250"/>
      <c r="USQ37" s="251"/>
      <c r="USR37" s="251"/>
      <c r="USS37" s="251"/>
      <c r="UST37" s="251"/>
      <c r="USU37" s="250"/>
      <c r="USV37" s="251"/>
      <c r="USW37" s="251"/>
      <c r="USX37" s="251"/>
      <c r="USY37" s="251"/>
      <c r="USZ37" s="250"/>
      <c r="UTA37" s="251"/>
      <c r="UTB37" s="251"/>
      <c r="UTC37" s="251"/>
      <c r="UTD37" s="251"/>
      <c r="UTE37" s="250"/>
      <c r="UTF37" s="251"/>
      <c r="UTG37" s="251"/>
      <c r="UTH37" s="251"/>
      <c r="UTI37" s="251"/>
      <c r="UTJ37" s="250"/>
      <c r="UTK37" s="251"/>
      <c r="UTL37" s="251"/>
      <c r="UTM37" s="251"/>
      <c r="UTN37" s="251"/>
      <c r="UTO37" s="250"/>
      <c r="UTP37" s="251"/>
      <c r="UTQ37" s="251"/>
      <c r="UTR37" s="251"/>
      <c r="UTS37" s="251"/>
      <c r="UTT37" s="250"/>
      <c r="UTU37" s="251"/>
      <c r="UTV37" s="251"/>
      <c r="UTW37" s="251"/>
      <c r="UTX37" s="251"/>
      <c r="UTY37" s="250"/>
      <c r="UTZ37" s="251"/>
      <c r="UUA37" s="251"/>
      <c r="UUB37" s="251"/>
      <c r="UUC37" s="251"/>
      <c r="UUD37" s="250"/>
      <c r="UUE37" s="251"/>
      <c r="UUF37" s="251"/>
      <c r="UUG37" s="251"/>
      <c r="UUH37" s="251"/>
      <c r="UUI37" s="250"/>
      <c r="UUJ37" s="251"/>
      <c r="UUK37" s="251"/>
      <c r="UUL37" s="251"/>
      <c r="UUM37" s="251"/>
      <c r="UUN37" s="250"/>
      <c r="UUO37" s="251"/>
      <c r="UUP37" s="251"/>
      <c r="UUQ37" s="251"/>
      <c r="UUR37" s="251"/>
      <c r="UUS37" s="250"/>
      <c r="UUT37" s="251"/>
      <c r="UUU37" s="251"/>
      <c r="UUV37" s="251"/>
      <c r="UUW37" s="251"/>
      <c r="UUX37" s="250"/>
      <c r="UUY37" s="251"/>
      <c r="UUZ37" s="251"/>
      <c r="UVA37" s="251"/>
      <c r="UVB37" s="251"/>
      <c r="UVC37" s="250"/>
      <c r="UVD37" s="251"/>
      <c r="UVE37" s="251"/>
      <c r="UVF37" s="251"/>
      <c r="UVG37" s="251"/>
      <c r="UVH37" s="250"/>
      <c r="UVI37" s="251"/>
      <c r="UVJ37" s="251"/>
      <c r="UVK37" s="251"/>
      <c r="UVL37" s="251"/>
      <c r="UVM37" s="250"/>
      <c r="UVN37" s="251"/>
      <c r="UVO37" s="251"/>
      <c r="UVP37" s="251"/>
      <c r="UVQ37" s="251"/>
      <c r="UVR37" s="250"/>
      <c r="UVS37" s="251"/>
      <c r="UVT37" s="251"/>
      <c r="UVU37" s="251"/>
      <c r="UVV37" s="251"/>
      <c r="UVW37" s="250"/>
      <c r="UVX37" s="251"/>
      <c r="UVY37" s="251"/>
      <c r="UVZ37" s="251"/>
      <c r="UWA37" s="251"/>
      <c r="UWB37" s="250"/>
      <c r="UWC37" s="251"/>
      <c r="UWD37" s="251"/>
      <c r="UWE37" s="251"/>
      <c r="UWF37" s="251"/>
      <c r="UWG37" s="250"/>
      <c r="UWH37" s="251"/>
      <c r="UWI37" s="251"/>
      <c r="UWJ37" s="251"/>
      <c r="UWK37" s="251"/>
      <c r="UWL37" s="250"/>
      <c r="UWM37" s="251"/>
      <c r="UWN37" s="251"/>
      <c r="UWO37" s="251"/>
      <c r="UWP37" s="251"/>
      <c r="UWQ37" s="250"/>
      <c r="UWR37" s="251"/>
      <c r="UWS37" s="251"/>
      <c r="UWT37" s="251"/>
      <c r="UWU37" s="251"/>
      <c r="UWV37" s="250"/>
      <c r="UWW37" s="251"/>
      <c r="UWX37" s="251"/>
      <c r="UWY37" s="251"/>
      <c r="UWZ37" s="251"/>
      <c r="UXA37" s="250"/>
      <c r="UXB37" s="251"/>
      <c r="UXC37" s="251"/>
      <c r="UXD37" s="251"/>
      <c r="UXE37" s="251"/>
      <c r="UXF37" s="250"/>
      <c r="UXG37" s="251"/>
      <c r="UXH37" s="251"/>
      <c r="UXI37" s="251"/>
      <c r="UXJ37" s="251"/>
      <c r="UXK37" s="250"/>
      <c r="UXL37" s="251"/>
      <c r="UXM37" s="251"/>
      <c r="UXN37" s="251"/>
      <c r="UXO37" s="251"/>
      <c r="UXP37" s="250"/>
      <c r="UXQ37" s="251"/>
      <c r="UXR37" s="251"/>
      <c r="UXS37" s="251"/>
      <c r="UXT37" s="251"/>
      <c r="UXU37" s="250"/>
      <c r="UXV37" s="251"/>
      <c r="UXW37" s="251"/>
      <c r="UXX37" s="251"/>
      <c r="UXY37" s="251"/>
      <c r="UXZ37" s="250"/>
      <c r="UYA37" s="251"/>
      <c r="UYB37" s="251"/>
      <c r="UYC37" s="251"/>
      <c r="UYD37" s="251"/>
      <c r="UYE37" s="250"/>
      <c r="UYF37" s="251"/>
      <c r="UYG37" s="251"/>
      <c r="UYH37" s="251"/>
      <c r="UYI37" s="251"/>
      <c r="UYJ37" s="250"/>
      <c r="UYK37" s="251"/>
      <c r="UYL37" s="251"/>
      <c r="UYM37" s="251"/>
      <c r="UYN37" s="251"/>
      <c r="UYO37" s="250"/>
      <c r="UYP37" s="251"/>
      <c r="UYQ37" s="251"/>
      <c r="UYR37" s="251"/>
      <c r="UYS37" s="251"/>
      <c r="UYT37" s="250"/>
      <c r="UYU37" s="251"/>
      <c r="UYV37" s="251"/>
      <c r="UYW37" s="251"/>
      <c r="UYX37" s="251"/>
      <c r="UYY37" s="250"/>
      <c r="UYZ37" s="251"/>
      <c r="UZA37" s="251"/>
      <c r="UZB37" s="251"/>
      <c r="UZC37" s="251"/>
      <c r="UZD37" s="250"/>
      <c r="UZE37" s="251"/>
      <c r="UZF37" s="251"/>
      <c r="UZG37" s="251"/>
      <c r="UZH37" s="251"/>
      <c r="UZI37" s="250"/>
      <c r="UZJ37" s="251"/>
      <c r="UZK37" s="251"/>
      <c r="UZL37" s="251"/>
      <c r="UZM37" s="251"/>
      <c r="UZN37" s="250"/>
      <c r="UZO37" s="251"/>
      <c r="UZP37" s="251"/>
      <c r="UZQ37" s="251"/>
      <c r="UZR37" s="251"/>
      <c r="UZS37" s="250"/>
      <c r="UZT37" s="251"/>
      <c r="UZU37" s="251"/>
      <c r="UZV37" s="251"/>
      <c r="UZW37" s="251"/>
      <c r="UZX37" s="250"/>
      <c r="UZY37" s="251"/>
      <c r="UZZ37" s="251"/>
      <c r="VAA37" s="251"/>
      <c r="VAB37" s="251"/>
      <c r="VAC37" s="250"/>
      <c r="VAD37" s="251"/>
      <c r="VAE37" s="251"/>
      <c r="VAF37" s="251"/>
      <c r="VAG37" s="251"/>
      <c r="VAH37" s="250"/>
      <c r="VAI37" s="251"/>
      <c r="VAJ37" s="251"/>
      <c r="VAK37" s="251"/>
      <c r="VAL37" s="251"/>
      <c r="VAM37" s="250"/>
      <c r="VAN37" s="251"/>
      <c r="VAO37" s="251"/>
      <c r="VAP37" s="251"/>
      <c r="VAQ37" s="251"/>
      <c r="VAR37" s="250"/>
      <c r="VAS37" s="251"/>
      <c r="VAT37" s="251"/>
      <c r="VAU37" s="251"/>
      <c r="VAV37" s="251"/>
      <c r="VAW37" s="250"/>
      <c r="VAX37" s="251"/>
      <c r="VAY37" s="251"/>
      <c r="VAZ37" s="251"/>
      <c r="VBA37" s="251"/>
      <c r="VBB37" s="250"/>
      <c r="VBC37" s="251"/>
      <c r="VBD37" s="251"/>
      <c r="VBE37" s="251"/>
      <c r="VBF37" s="251"/>
      <c r="VBG37" s="250"/>
      <c r="VBH37" s="251"/>
      <c r="VBI37" s="251"/>
      <c r="VBJ37" s="251"/>
      <c r="VBK37" s="251"/>
      <c r="VBL37" s="250"/>
      <c r="VBM37" s="251"/>
      <c r="VBN37" s="251"/>
      <c r="VBO37" s="251"/>
      <c r="VBP37" s="251"/>
      <c r="VBQ37" s="250"/>
      <c r="VBR37" s="251"/>
      <c r="VBS37" s="251"/>
      <c r="VBT37" s="251"/>
      <c r="VBU37" s="251"/>
      <c r="VBV37" s="250"/>
      <c r="VBW37" s="251"/>
      <c r="VBX37" s="251"/>
      <c r="VBY37" s="251"/>
      <c r="VBZ37" s="251"/>
      <c r="VCA37" s="250"/>
      <c r="VCB37" s="251"/>
      <c r="VCC37" s="251"/>
      <c r="VCD37" s="251"/>
      <c r="VCE37" s="251"/>
      <c r="VCF37" s="250"/>
      <c r="VCG37" s="251"/>
      <c r="VCH37" s="251"/>
      <c r="VCI37" s="251"/>
      <c r="VCJ37" s="251"/>
      <c r="VCK37" s="250"/>
      <c r="VCL37" s="251"/>
      <c r="VCM37" s="251"/>
      <c r="VCN37" s="251"/>
      <c r="VCO37" s="251"/>
      <c r="VCP37" s="250"/>
      <c r="VCQ37" s="251"/>
      <c r="VCR37" s="251"/>
      <c r="VCS37" s="251"/>
      <c r="VCT37" s="251"/>
      <c r="VCU37" s="250"/>
      <c r="VCV37" s="251"/>
      <c r="VCW37" s="251"/>
      <c r="VCX37" s="251"/>
      <c r="VCY37" s="251"/>
      <c r="VCZ37" s="250"/>
      <c r="VDA37" s="251"/>
      <c r="VDB37" s="251"/>
      <c r="VDC37" s="251"/>
      <c r="VDD37" s="251"/>
      <c r="VDE37" s="250"/>
      <c r="VDF37" s="251"/>
      <c r="VDG37" s="251"/>
      <c r="VDH37" s="251"/>
      <c r="VDI37" s="251"/>
      <c r="VDJ37" s="250"/>
      <c r="VDK37" s="251"/>
      <c r="VDL37" s="251"/>
      <c r="VDM37" s="251"/>
      <c r="VDN37" s="251"/>
      <c r="VDO37" s="250"/>
      <c r="VDP37" s="251"/>
      <c r="VDQ37" s="251"/>
      <c r="VDR37" s="251"/>
      <c r="VDS37" s="251"/>
      <c r="VDT37" s="250"/>
      <c r="VDU37" s="251"/>
      <c r="VDV37" s="251"/>
      <c r="VDW37" s="251"/>
      <c r="VDX37" s="251"/>
      <c r="VDY37" s="250"/>
      <c r="VDZ37" s="251"/>
      <c r="VEA37" s="251"/>
      <c r="VEB37" s="251"/>
      <c r="VEC37" s="251"/>
      <c r="VED37" s="250"/>
      <c r="VEE37" s="251"/>
      <c r="VEF37" s="251"/>
      <c r="VEG37" s="251"/>
      <c r="VEH37" s="251"/>
      <c r="VEI37" s="250"/>
      <c r="VEJ37" s="251"/>
      <c r="VEK37" s="251"/>
      <c r="VEL37" s="251"/>
      <c r="VEM37" s="251"/>
      <c r="VEN37" s="250"/>
      <c r="VEO37" s="251"/>
      <c r="VEP37" s="251"/>
      <c r="VEQ37" s="251"/>
      <c r="VER37" s="251"/>
      <c r="VES37" s="250"/>
      <c r="VET37" s="251"/>
      <c r="VEU37" s="251"/>
      <c r="VEV37" s="251"/>
      <c r="VEW37" s="251"/>
      <c r="VEX37" s="250"/>
      <c r="VEY37" s="251"/>
      <c r="VEZ37" s="251"/>
      <c r="VFA37" s="251"/>
      <c r="VFB37" s="251"/>
      <c r="VFC37" s="250"/>
      <c r="VFD37" s="251"/>
      <c r="VFE37" s="251"/>
      <c r="VFF37" s="251"/>
      <c r="VFG37" s="251"/>
      <c r="VFH37" s="250"/>
      <c r="VFI37" s="251"/>
      <c r="VFJ37" s="251"/>
      <c r="VFK37" s="251"/>
      <c r="VFL37" s="251"/>
      <c r="VFM37" s="250"/>
      <c r="VFN37" s="251"/>
      <c r="VFO37" s="251"/>
      <c r="VFP37" s="251"/>
      <c r="VFQ37" s="251"/>
      <c r="VFR37" s="250"/>
      <c r="VFS37" s="251"/>
      <c r="VFT37" s="251"/>
      <c r="VFU37" s="251"/>
      <c r="VFV37" s="251"/>
      <c r="VFW37" s="250"/>
      <c r="VFX37" s="251"/>
      <c r="VFY37" s="251"/>
      <c r="VFZ37" s="251"/>
      <c r="VGA37" s="251"/>
      <c r="VGB37" s="250"/>
      <c r="VGC37" s="251"/>
      <c r="VGD37" s="251"/>
      <c r="VGE37" s="251"/>
      <c r="VGF37" s="251"/>
      <c r="VGG37" s="250"/>
      <c r="VGH37" s="251"/>
      <c r="VGI37" s="251"/>
      <c r="VGJ37" s="251"/>
      <c r="VGK37" s="251"/>
      <c r="VGL37" s="250"/>
      <c r="VGM37" s="251"/>
      <c r="VGN37" s="251"/>
      <c r="VGO37" s="251"/>
      <c r="VGP37" s="251"/>
      <c r="VGQ37" s="250"/>
      <c r="VGR37" s="251"/>
      <c r="VGS37" s="251"/>
      <c r="VGT37" s="251"/>
      <c r="VGU37" s="251"/>
      <c r="VGV37" s="250"/>
      <c r="VGW37" s="251"/>
      <c r="VGX37" s="251"/>
      <c r="VGY37" s="251"/>
      <c r="VGZ37" s="251"/>
      <c r="VHA37" s="250"/>
      <c r="VHB37" s="251"/>
      <c r="VHC37" s="251"/>
      <c r="VHD37" s="251"/>
      <c r="VHE37" s="251"/>
      <c r="VHF37" s="250"/>
      <c r="VHG37" s="251"/>
      <c r="VHH37" s="251"/>
      <c r="VHI37" s="251"/>
      <c r="VHJ37" s="251"/>
      <c r="VHK37" s="250"/>
      <c r="VHL37" s="251"/>
      <c r="VHM37" s="251"/>
      <c r="VHN37" s="251"/>
      <c r="VHO37" s="251"/>
      <c r="VHP37" s="250"/>
      <c r="VHQ37" s="251"/>
      <c r="VHR37" s="251"/>
      <c r="VHS37" s="251"/>
      <c r="VHT37" s="251"/>
      <c r="VHU37" s="250"/>
      <c r="VHV37" s="251"/>
      <c r="VHW37" s="251"/>
      <c r="VHX37" s="251"/>
      <c r="VHY37" s="251"/>
      <c r="VHZ37" s="250"/>
      <c r="VIA37" s="251"/>
      <c r="VIB37" s="251"/>
      <c r="VIC37" s="251"/>
      <c r="VID37" s="251"/>
      <c r="VIE37" s="250"/>
      <c r="VIF37" s="251"/>
      <c r="VIG37" s="251"/>
      <c r="VIH37" s="251"/>
      <c r="VII37" s="251"/>
      <c r="VIJ37" s="250"/>
      <c r="VIK37" s="251"/>
      <c r="VIL37" s="251"/>
      <c r="VIM37" s="251"/>
      <c r="VIN37" s="251"/>
      <c r="VIO37" s="250"/>
      <c r="VIP37" s="251"/>
      <c r="VIQ37" s="251"/>
      <c r="VIR37" s="251"/>
      <c r="VIS37" s="251"/>
      <c r="VIT37" s="250"/>
      <c r="VIU37" s="251"/>
      <c r="VIV37" s="251"/>
      <c r="VIW37" s="251"/>
      <c r="VIX37" s="251"/>
      <c r="VIY37" s="250"/>
      <c r="VIZ37" s="251"/>
      <c r="VJA37" s="251"/>
      <c r="VJB37" s="251"/>
      <c r="VJC37" s="251"/>
      <c r="VJD37" s="250"/>
      <c r="VJE37" s="251"/>
      <c r="VJF37" s="251"/>
      <c r="VJG37" s="251"/>
      <c r="VJH37" s="251"/>
      <c r="VJI37" s="250"/>
      <c r="VJJ37" s="251"/>
      <c r="VJK37" s="251"/>
      <c r="VJL37" s="251"/>
      <c r="VJM37" s="251"/>
      <c r="VJN37" s="250"/>
      <c r="VJO37" s="251"/>
      <c r="VJP37" s="251"/>
      <c r="VJQ37" s="251"/>
      <c r="VJR37" s="251"/>
      <c r="VJS37" s="250"/>
      <c r="VJT37" s="251"/>
      <c r="VJU37" s="251"/>
      <c r="VJV37" s="251"/>
      <c r="VJW37" s="251"/>
      <c r="VJX37" s="250"/>
      <c r="VJY37" s="251"/>
      <c r="VJZ37" s="251"/>
      <c r="VKA37" s="251"/>
      <c r="VKB37" s="251"/>
      <c r="VKC37" s="250"/>
      <c r="VKD37" s="251"/>
      <c r="VKE37" s="251"/>
      <c r="VKF37" s="251"/>
      <c r="VKG37" s="251"/>
      <c r="VKH37" s="250"/>
      <c r="VKI37" s="251"/>
      <c r="VKJ37" s="251"/>
      <c r="VKK37" s="251"/>
      <c r="VKL37" s="251"/>
      <c r="VKM37" s="250"/>
      <c r="VKN37" s="251"/>
      <c r="VKO37" s="251"/>
      <c r="VKP37" s="251"/>
      <c r="VKQ37" s="251"/>
      <c r="VKR37" s="250"/>
      <c r="VKS37" s="251"/>
      <c r="VKT37" s="251"/>
      <c r="VKU37" s="251"/>
      <c r="VKV37" s="251"/>
      <c r="VKW37" s="250"/>
      <c r="VKX37" s="251"/>
      <c r="VKY37" s="251"/>
      <c r="VKZ37" s="251"/>
      <c r="VLA37" s="251"/>
      <c r="VLB37" s="250"/>
      <c r="VLC37" s="251"/>
      <c r="VLD37" s="251"/>
      <c r="VLE37" s="251"/>
      <c r="VLF37" s="251"/>
      <c r="VLG37" s="250"/>
      <c r="VLH37" s="251"/>
      <c r="VLI37" s="251"/>
      <c r="VLJ37" s="251"/>
      <c r="VLK37" s="251"/>
      <c r="VLL37" s="250"/>
      <c r="VLM37" s="251"/>
      <c r="VLN37" s="251"/>
      <c r="VLO37" s="251"/>
      <c r="VLP37" s="251"/>
      <c r="VLQ37" s="250"/>
      <c r="VLR37" s="251"/>
      <c r="VLS37" s="251"/>
      <c r="VLT37" s="251"/>
      <c r="VLU37" s="251"/>
      <c r="VLV37" s="250"/>
      <c r="VLW37" s="251"/>
      <c r="VLX37" s="251"/>
      <c r="VLY37" s="251"/>
      <c r="VLZ37" s="251"/>
      <c r="VMA37" s="250"/>
      <c r="VMB37" s="251"/>
      <c r="VMC37" s="251"/>
      <c r="VMD37" s="251"/>
      <c r="VME37" s="251"/>
      <c r="VMF37" s="250"/>
      <c r="VMG37" s="251"/>
      <c r="VMH37" s="251"/>
      <c r="VMI37" s="251"/>
      <c r="VMJ37" s="251"/>
      <c r="VMK37" s="250"/>
      <c r="VML37" s="251"/>
      <c r="VMM37" s="251"/>
      <c r="VMN37" s="251"/>
      <c r="VMO37" s="251"/>
      <c r="VMP37" s="250"/>
      <c r="VMQ37" s="251"/>
      <c r="VMR37" s="251"/>
      <c r="VMS37" s="251"/>
      <c r="VMT37" s="251"/>
      <c r="VMU37" s="250"/>
      <c r="VMV37" s="251"/>
      <c r="VMW37" s="251"/>
      <c r="VMX37" s="251"/>
      <c r="VMY37" s="251"/>
      <c r="VMZ37" s="250"/>
      <c r="VNA37" s="251"/>
      <c r="VNB37" s="251"/>
      <c r="VNC37" s="251"/>
      <c r="VND37" s="251"/>
      <c r="VNE37" s="250"/>
      <c r="VNF37" s="251"/>
      <c r="VNG37" s="251"/>
      <c r="VNH37" s="251"/>
      <c r="VNI37" s="251"/>
      <c r="VNJ37" s="250"/>
      <c r="VNK37" s="251"/>
      <c r="VNL37" s="251"/>
      <c r="VNM37" s="251"/>
      <c r="VNN37" s="251"/>
      <c r="VNO37" s="250"/>
      <c r="VNP37" s="251"/>
      <c r="VNQ37" s="251"/>
      <c r="VNR37" s="251"/>
      <c r="VNS37" s="251"/>
      <c r="VNT37" s="250"/>
      <c r="VNU37" s="251"/>
      <c r="VNV37" s="251"/>
      <c r="VNW37" s="251"/>
      <c r="VNX37" s="251"/>
      <c r="VNY37" s="250"/>
      <c r="VNZ37" s="251"/>
      <c r="VOA37" s="251"/>
      <c r="VOB37" s="251"/>
      <c r="VOC37" s="251"/>
      <c r="VOD37" s="250"/>
      <c r="VOE37" s="251"/>
      <c r="VOF37" s="251"/>
      <c r="VOG37" s="251"/>
      <c r="VOH37" s="251"/>
      <c r="VOI37" s="250"/>
      <c r="VOJ37" s="251"/>
      <c r="VOK37" s="251"/>
      <c r="VOL37" s="251"/>
      <c r="VOM37" s="251"/>
      <c r="VON37" s="250"/>
      <c r="VOO37" s="251"/>
      <c r="VOP37" s="251"/>
      <c r="VOQ37" s="251"/>
      <c r="VOR37" s="251"/>
      <c r="VOS37" s="250"/>
      <c r="VOT37" s="251"/>
      <c r="VOU37" s="251"/>
      <c r="VOV37" s="251"/>
      <c r="VOW37" s="251"/>
      <c r="VOX37" s="250"/>
      <c r="VOY37" s="251"/>
      <c r="VOZ37" s="251"/>
      <c r="VPA37" s="251"/>
      <c r="VPB37" s="251"/>
      <c r="VPC37" s="250"/>
      <c r="VPD37" s="251"/>
      <c r="VPE37" s="251"/>
      <c r="VPF37" s="251"/>
      <c r="VPG37" s="251"/>
      <c r="VPH37" s="250"/>
      <c r="VPI37" s="251"/>
      <c r="VPJ37" s="251"/>
      <c r="VPK37" s="251"/>
      <c r="VPL37" s="251"/>
      <c r="VPM37" s="250"/>
      <c r="VPN37" s="251"/>
      <c r="VPO37" s="251"/>
      <c r="VPP37" s="251"/>
      <c r="VPQ37" s="251"/>
      <c r="VPR37" s="250"/>
      <c r="VPS37" s="251"/>
      <c r="VPT37" s="251"/>
      <c r="VPU37" s="251"/>
      <c r="VPV37" s="251"/>
      <c r="VPW37" s="250"/>
      <c r="VPX37" s="251"/>
      <c r="VPY37" s="251"/>
      <c r="VPZ37" s="251"/>
      <c r="VQA37" s="251"/>
      <c r="VQB37" s="250"/>
      <c r="VQC37" s="251"/>
      <c r="VQD37" s="251"/>
      <c r="VQE37" s="251"/>
      <c r="VQF37" s="251"/>
      <c r="VQG37" s="250"/>
      <c r="VQH37" s="251"/>
      <c r="VQI37" s="251"/>
      <c r="VQJ37" s="251"/>
      <c r="VQK37" s="251"/>
      <c r="VQL37" s="250"/>
      <c r="VQM37" s="251"/>
      <c r="VQN37" s="251"/>
      <c r="VQO37" s="251"/>
      <c r="VQP37" s="251"/>
      <c r="VQQ37" s="250"/>
      <c r="VQR37" s="251"/>
      <c r="VQS37" s="251"/>
      <c r="VQT37" s="251"/>
      <c r="VQU37" s="251"/>
      <c r="VQV37" s="250"/>
      <c r="VQW37" s="251"/>
      <c r="VQX37" s="251"/>
      <c r="VQY37" s="251"/>
      <c r="VQZ37" s="251"/>
      <c r="VRA37" s="250"/>
      <c r="VRB37" s="251"/>
      <c r="VRC37" s="251"/>
      <c r="VRD37" s="251"/>
      <c r="VRE37" s="251"/>
      <c r="VRF37" s="250"/>
      <c r="VRG37" s="251"/>
      <c r="VRH37" s="251"/>
      <c r="VRI37" s="251"/>
      <c r="VRJ37" s="251"/>
      <c r="VRK37" s="250"/>
      <c r="VRL37" s="251"/>
      <c r="VRM37" s="251"/>
      <c r="VRN37" s="251"/>
      <c r="VRO37" s="251"/>
      <c r="VRP37" s="250"/>
      <c r="VRQ37" s="251"/>
      <c r="VRR37" s="251"/>
      <c r="VRS37" s="251"/>
      <c r="VRT37" s="251"/>
      <c r="VRU37" s="250"/>
      <c r="VRV37" s="251"/>
      <c r="VRW37" s="251"/>
      <c r="VRX37" s="251"/>
      <c r="VRY37" s="251"/>
      <c r="VRZ37" s="250"/>
      <c r="VSA37" s="251"/>
      <c r="VSB37" s="251"/>
      <c r="VSC37" s="251"/>
      <c r="VSD37" s="251"/>
      <c r="VSE37" s="250"/>
      <c r="VSF37" s="251"/>
      <c r="VSG37" s="251"/>
      <c r="VSH37" s="251"/>
      <c r="VSI37" s="251"/>
      <c r="VSJ37" s="250"/>
      <c r="VSK37" s="251"/>
      <c r="VSL37" s="251"/>
      <c r="VSM37" s="251"/>
      <c r="VSN37" s="251"/>
      <c r="VSO37" s="250"/>
      <c r="VSP37" s="251"/>
      <c r="VSQ37" s="251"/>
      <c r="VSR37" s="251"/>
      <c r="VSS37" s="251"/>
      <c r="VST37" s="250"/>
      <c r="VSU37" s="251"/>
      <c r="VSV37" s="251"/>
      <c r="VSW37" s="251"/>
      <c r="VSX37" s="251"/>
      <c r="VSY37" s="250"/>
      <c r="VSZ37" s="251"/>
      <c r="VTA37" s="251"/>
      <c r="VTB37" s="251"/>
      <c r="VTC37" s="251"/>
      <c r="VTD37" s="250"/>
      <c r="VTE37" s="251"/>
      <c r="VTF37" s="251"/>
      <c r="VTG37" s="251"/>
      <c r="VTH37" s="251"/>
      <c r="VTI37" s="250"/>
      <c r="VTJ37" s="251"/>
      <c r="VTK37" s="251"/>
      <c r="VTL37" s="251"/>
      <c r="VTM37" s="251"/>
      <c r="VTN37" s="250"/>
      <c r="VTO37" s="251"/>
      <c r="VTP37" s="251"/>
      <c r="VTQ37" s="251"/>
      <c r="VTR37" s="251"/>
      <c r="VTS37" s="250"/>
      <c r="VTT37" s="251"/>
      <c r="VTU37" s="251"/>
      <c r="VTV37" s="251"/>
      <c r="VTW37" s="251"/>
      <c r="VTX37" s="250"/>
      <c r="VTY37" s="251"/>
      <c r="VTZ37" s="251"/>
      <c r="VUA37" s="251"/>
      <c r="VUB37" s="251"/>
      <c r="VUC37" s="250"/>
      <c r="VUD37" s="251"/>
      <c r="VUE37" s="251"/>
      <c r="VUF37" s="251"/>
      <c r="VUG37" s="251"/>
      <c r="VUH37" s="250"/>
      <c r="VUI37" s="251"/>
      <c r="VUJ37" s="251"/>
      <c r="VUK37" s="251"/>
      <c r="VUL37" s="251"/>
      <c r="VUM37" s="250"/>
      <c r="VUN37" s="251"/>
      <c r="VUO37" s="251"/>
      <c r="VUP37" s="251"/>
      <c r="VUQ37" s="251"/>
      <c r="VUR37" s="250"/>
      <c r="VUS37" s="251"/>
      <c r="VUT37" s="251"/>
      <c r="VUU37" s="251"/>
      <c r="VUV37" s="251"/>
      <c r="VUW37" s="250"/>
      <c r="VUX37" s="251"/>
      <c r="VUY37" s="251"/>
      <c r="VUZ37" s="251"/>
      <c r="VVA37" s="251"/>
      <c r="VVB37" s="250"/>
      <c r="VVC37" s="251"/>
      <c r="VVD37" s="251"/>
      <c r="VVE37" s="251"/>
      <c r="VVF37" s="251"/>
      <c r="VVG37" s="250"/>
      <c r="VVH37" s="251"/>
      <c r="VVI37" s="251"/>
      <c r="VVJ37" s="251"/>
      <c r="VVK37" s="251"/>
      <c r="VVL37" s="250"/>
      <c r="VVM37" s="251"/>
      <c r="VVN37" s="251"/>
      <c r="VVO37" s="251"/>
      <c r="VVP37" s="251"/>
      <c r="VVQ37" s="250"/>
      <c r="VVR37" s="251"/>
      <c r="VVS37" s="251"/>
      <c r="VVT37" s="251"/>
      <c r="VVU37" s="251"/>
      <c r="VVV37" s="250"/>
      <c r="VVW37" s="251"/>
      <c r="VVX37" s="251"/>
      <c r="VVY37" s="251"/>
      <c r="VVZ37" s="251"/>
      <c r="VWA37" s="250"/>
      <c r="VWB37" s="251"/>
      <c r="VWC37" s="251"/>
      <c r="VWD37" s="251"/>
      <c r="VWE37" s="251"/>
      <c r="VWF37" s="250"/>
      <c r="VWG37" s="251"/>
      <c r="VWH37" s="251"/>
      <c r="VWI37" s="251"/>
      <c r="VWJ37" s="251"/>
      <c r="VWK37" s="250"/>
      <c r="VWL37" s="251"/>
      <c r="VWM37" s="251"/>
      <c r="VWN37" s="251"/>
      <c r="VWO37" s="251"/>
      <c r="VWP37" s="250"/>
      <c r="VWQ37" s="251"/>
      <c r="VWR37" s="251"/>
      <c r="VWS37" s="251"/>
      <c r="VWT37" s="251"/>
      <c r="VWU37" s="250"/>
      <c r="VWV37" s="251"/>
      <c r="VWW37" s="251"/>
      <c r="VWX37" s="251"/>
      <c r="VWY37" s="251"/>
      <c r="VWZ37" s="250"/>
      <c r="VXA37" s="251"/>
      <c r="VXB37" s="251"/>
      <c r="VXC37" s="251"/>
      <c r="VXD37" s="251"/>
      <c r="VXE37" s="250"/>
      <c r="VXF37" s="251"/>
      <c r="VXG37" s="251"/>
      <c r="VXH37" s="251"/>
      <c r="VXI37" s="251"/>
      <c r="VXJ37" s="250"/>
      <c r="VXK37" s="251"/>
      <c r="VXL37" s="251"/>
      <c r="VXM37" s="251"/>
      <c r="VXN37" s="251"/>
      <c r="VXO37" s="250"/>
      <c r="VXP37" s="251"/>
      <c r="VXQ37" s="251"/>
      <c r="VXR37" s="251"/>
      <c r="VXS37" s="251"/>
      <c r="VXT37" s="250"/>
      <c r="VXU37" s="251"/>
      <c r="VXV37" s="251"/>
      <c r="VXW37" s="251"/>
      <c r="VXX37" s="251"/>
      <c r="VXY37" s="250"/>
      <c r="VXZ37" s="251"/>
      <c r="VYA37" s="251"/>
      <c r="VYB37" s="251"/>
      <c r="VYC37" s="251"/>
      <c r="VYD37" s="250"/>
      <c r="VYE37" s="251"/>
      <c r="VYF37" s="251"/>
      <c r="VYG37" s="251"/>
      <c r="VYH37" s="251"/>
      <c r="VYI37" s="250"/>
      <c r="VYJ37" s="251"/>
      <c r="VYK37" s="251"/>
      <c r="VYL37" s="251"/>
      <c r="VYM37" s="251"/>
      <c r="VYN37" s="250"/>
      <c r="VYO37" s="251"/>
      <c r="VYP37" s="251"/>
      <c r="VYQ37" s="251"/>
      <c r="VYR37" s="251"/>
      <c r="VYS37" s="250"/>
      <c r="VYT37" s="251"/>
      <c r="VYU37" s="251"/>
      <c r="VYV37" s="251"/>
      <c r="VYW37" s="251"/>
      <c r="VYX37" s="250"/>
      <c r="VYY37" s="251"/>
      <c r="VYZ37" s="251"/>
      <c r="VZA37" s="251"/>
      <c r="VZB37" s="251"/>
      <c r="VZC37" s="250"/>
      <c r="VZD37" s="251"/>
      <c r="VZE37" s="251"/>
      <c r="VZF37" s="251"/>
      <c r="VZG37" s="251"/>
      <c r="VZH37" s="250"/>
      <c r="VZI37" s="251"/>
      <c r="VZJ37" s="251"/>
      <c r="VZK37" s="251"/>
      <c r="VZL37" s="251"/>
      <c r="VZM37" s="250"/>
      <c r="VZN37" s="251"/>
      <c r="VZO37" s="251"/>
      <c r="VZP37" s="251"/>
      <c r="VZQ37" s="251"/>
      <c r="VZR37" s="250"/>
      <c r="VZS37" s="251"/>
      <c r="VZT37" s="251"/>
      <c r="VZU37" s="251"/>
      <c r="VZV37" s="251"/>
      <c r="VZW37" s="250"/>
      <c r="VZX37" s="251"/>
      <c r="VZY37" s="251"/>
      <c r="VZZ37" s="251"/>
      <c r="WAA37" s="251"/>
      <c r="WAB37" s="250"/>
      <c r="WAC37" s="251"/>
      <c r="WAD37" s="251"/>
      <c r="WAE37" s="251"/>
      <c r="WAF37" s="251"/>
      <c r="WAG37" s="250"/>
      <c r="WAH37" s="251"/>
      <c r="WAI37" s="251"/>
      <c r="WAJ37" s="251"/>
      <c r="WAK37" s="251"/>
      <c r="WAL37" s="250"/>
      <c r="WAM37" s="251"/>
      <c r="WAN37" s="251"/>
      <c r="WAO37" s="251"/>
      <c r="WAP37" s="251"/>
      <c r="WAQ37" s="250"/>
      <c r="WAR37" s="251"/>
      <c r="WAS37" s="251"/>
      <c r="WAT37" s="251"/>
      <c r="WAU37" s="251"/>
      <c r="WAV37" s="250"/>
      <c r="WAW37" s="251"/>
      <c r="WAX37" s="251"/>
      <c r="WAY37" s="251"/>
      <c r="WAZ37" s="251"/>
      <c r="WBA37" s="250"/>
      <c r="WBB37" s="251"/>
      <c r="WBC37" s="251"/>
      <c r="WBD37" s="251"/>
      <c r="WBE37" s="251"/>
      <c r="WBF37" s="250"/>
      <c r="WBG37" s="251"/>
      <c r="WBH37" s="251"/>
      <c r="WBI37" s="251"/>
      <c r="WBJ37" s="251"/>
      <c r="WBK37" s="250"/>
      <c r="WBL37" s="251"/>
      <c r="WBM37" s="251"/>
      <c r="WBN37" s="251"/>
      <c r="WBO37" s="251"/>
      <c r="WBP37" s="250"/>
      <c r="WBQ37" s="251"/>
      <c r="WBR37" s="251"/>
      <c r="WBS37" s="251"/>
      <c r="WBT37" s="251"/>
      <c r="WBU37" s="250"/>
      <c r="WBV37" s="251"/>
      <c r="WBW37" s="251"/>
      <c r="WBX37" s="251"/>
      <c r="WBY37" s="251"/>
      <c r="WBZ37" s="250"/>
      <c r="WCA37" s="251"/>
      <c r="WCB37" s="251"/>
      <c r="WCC37" s="251"/>
      <c r="WCD37" s="251"/>
      <c r="WCE37" s="250"/>
      <c r="WCF37" s="251"/>
      <c r="WCG37" s="251"/>
      <c r="WCH37" s="251"/>
      <c r="WCI37" s="251"/>
      <c r="WCJ37" s="250"/>
      <c r="WCK37" s="251"/>
      <c r="WCL37" s="251"/>
      <c r="WCM37" s="251"/>
      <c r="WCN37" s="251"/>
      <c r="WCO37" s="250"/>
      <c r="WCP37" s="251"/>
      <c r="WCQ37" s="251"/>
      <c r="WCR37" s="251"/>
      <c r="WCS37" s="251"/>
      <c r="WCT37" s="250"/>
      <c r="WCU37" s="251"/>
      <c r="WCV37" s="251"/>
      <c r="WCW37" s="251"/>
      <c r="WCX37" s="251"/>
      <c r="WCY37" s="250"/>
      <c r="WCZ37" s="251"/>
      <c r="WDA37" s="251"/>
      <c r="WDB37" s="251"/>
      <c r="WDC37" s="251"/>
      <c r="WDD37" s="250"/>
      <c r="WDE37" s="251"/>
      <c r="WDF37" s="251"/>
      <c r="WDG37" s="251"/>
      <c r="WDH37" s="251"/>
      <c r="WDI37" s="250"/>
      <c r="WDJ37" s="251"/>
      <c r="WDK37" s="251"/>
      <c r="WDL37" s="251"/>
      <c r="WDM37" s="251"/>
      <c r="WDN37" s="250"/>
      <c r="WDO37" s="251"/>
      <c r="WDP37" s="251"/>
      <c r="WDQ37" s="251"/>
      <c r="WDR37" s="251"/>
      <c r="WDS37" s="250"/>
      <c r="WDT37" s="251"/>
      <c r="WDU37" s="251"/>
      <c r="WDV37" s="251"/>
      <c r="WDW37" s="251"/>
      <c r="WDX37" s="250"/>
      <c r="WDY37" s="251"/>
      <c r="WDZ37" s="251"/>
      <c r="WEA37" s="251"/>
      <c r="WEB37" s="251"/>
      <c r="WEC37" s="250"/>
      <c r="WED37" s="251"/>
      <c r="WEE37" s="251"/>
      <c r="WEF37" s="251"/>
      <c r="WEG37" s="251"/>
      <c r="WEH37" s="250"/>
      <c r="WEI37" s="251"/>
      <c r="WEJ37" s="251"/>
      <c r="WEK37" s="251"/>
      <c r="WEL37" s="251"/>
      <c r="WEM37" s="250"/>
      <c r="WEN37" s="251"/>
      <c r="WEO37" s="251"/>
      <c r="WEP37" s="251"/>
      <c r="WEQ37" s="251"/>
      <c r="WER37" s="250"/>
      <c r="WES37" s="251"/>
      <c r="WET37" s="251"/>
      <c r="WEU37" s="251"/>
      <c r="WEV37" s="251"/>
      <c r="WEW37" s="250"/>
      <c r="WEX37" s="251"/>
      <c r="WEY37" s="251"/>
      <c r="WEZ37" s="251"/>
      <c r="WFA37" s="251"/>
      <c r="WFB37" s="250"/>
      <c r="WFC37" s="251"/>
      <c r="WFD37" s="251"/>
      <c r="WFE37" s="251"/>
      <c r="WFF37" s="251"/>
      <c r="WFG37" s="250"/>
      <c r="WFH37" s="251"/>
      <c r="WFI37" s="251"/>
      <c r="WFJ37" s="251"/>
      <c r="WFK37" s="251"/>
      <c r="WFL37" s="250"/>
      <c r="WFM37" s="251"/>
      <c r="WFN37" s="251"/>
      <c r="WFO37" s="251"/>
      <c r="WFP37" s="251"/>
      <c r="WFQ37" s="250"/>
      <c r="WFR37" s="251"/>
      <c r="WFS37" s="251"/>
      <c r="WFT37" s="251"/>
      <c r="WFU37" s="251"/>
      <c r="WFV37" s="250"/>
      <c r="WFW37" s="251"/>
      <c r="WFX37" s="251"/>
      <c r="WFY37" s="251"/>
      <c r="WFZ37" s="251"/>
      <c r="WGA37" s="250"/>
      <c r="WGB37" s="251"/>
      <c r="WGC37" s="251"/>
      <c r="WGD37" s="251"/>
      <c r="WGE37" s="251"/>
      <c r="WGF37" s="250"/>
      <c r="WGG37" s="251"/>
      <c r="WGH37" s="251"/>
      <c r="WGI37" s="251"/>
      <c r="WGJ37" s="251"/>
      <c r="WGK37" s="250"/>
      <c r="WGL37" s="251"/>
      <c r="WGM37" s="251"/>
      <c r="WGN37" s="251"/>
      <c r="WGO37" s="251"/>
      <c r="WGP37" s="250"/>
      <c r="WGQ37" s="251"/>
      <c r="WGR37" s="251"/>
      <c r="WGS37" s="251"/>
      <c r="WGT37" s="251"/>
      <c r="WGU37" s="250"/>
      <c r="WGV37" s="251"/>
      <c r="WGW37" s="251"/>
      <c r="WGX37" s="251"/>
      <c r="WGY37" s="251"/>
      <c r="WGZ37" s="250"/>
      <c r="WHA37" s="251"/>
      <c r="WHB37" s="251"/>
      <c r="WHC37" s="251"/>
      <c r="WHD37" s="251"/>
      <c r="WHE37" s="250"/>
      <c r="WHF37" s="251"/>
      <c r="WHG37" s="251"/>
      <c r="WHH37" s="251"/>
      <c r="WHI37" s="251"/>
      <c r="WHJ37" s="250"/>
      <c r="WHK37" s="251"/>
      <c r="WHL37" s="251"/>
      <c r="WHM37" s="251"/>
      <c r="WHN37" s="251"/>
      <c r="WHO37" s="250"/>
      <c r="WHP37" s="251"/>
      <c r="WHQ37" s="251"/>
      <c r="WHR37" s="251"/>
      <c r="WHS37" s="251"/>
      <c r="WHT37" s="250"/>
      <c r="WHU37" s="251"/>
      <c r="WHV37" s="251"/>
      <c r="WHW37" s="251"/>
      <c r="WHX37" s="251"/>
      <c r="WHY37" s="250"/>
      <c r="WHZ37" s="251"/>
      <c r="WIA37" s="251"/>
      <c r="WIB37" s="251"/>
      <c r="WIC37" s="251"/>
      <c r="WID37" s="250"/>
      <c r="WIE37" s="251"/>
      <c r="WIF37" s="251"/>
      <c r="WIG37" s="251"/>
      <c r="WIH37" s="251"/>
      <c r="WII37" s="250"/>
      <c r="WIJ37" s="251"/>
      <c r="WIK37" s="251"/>
      <c r="WIL37" s="251"/>
      <c r="WIM37" s="251"/>
      <c r="WIN37" s="250"/>
      <c r="WIO37" s="251"/>
      <c r="WIP37" s="251"/>
      <c r="WIQ37" s="251"/>
      <c r="WIR37" s="251"/>
      <c r="WIS37" s="250"/>
      <c r="WIT37" s="251"/>
      <c r="WIU37" s="251"/>
      <c r="WIV37" s="251"/>
      <c r="WIW37" s="251"/>
      <c r="WIX37" s="250"/>
      <c r="WIY37" s="251"/>
      <c r="WIZ37" s="251"/>
      <c r="WJA37" s="251"/>
      <c r="WJB37" s="251"/>
      <c r="WJC37" s="250"/>
      <c r="WJD37" s="251"/>
      <c r="WJE37" s="251"/>
      <c r="WJF37" s="251"/>
      <c r="WJG37" s="251"/>
      <c r="WJH37" s="250"/>
      <c r="WJI37" s="251"/>
      <c r="WJJ37" s="251"/>
      <c r="WJK37" s="251"/>
      <c r="WJL37" s="251"/>
      <c r="WJM37" s="250"/>
      <c r="WJN37" s="251"/>
      <c r="WJO37" s="251"/>
      <c r="WJP37" s="251"/>
      <c r="WJQ37" s="251"/>
      <c r="WJR37" s="250"/>
      <c r="WJS37" s="251"/>
      <c r="WJT37" s="251"/>
      <c r="WJU37" s="251"/>
      <c r="WJV37" s="251"/>
      <c r="WJW37" s="250"/>
      <c r="WJX37" s="251"/>
      <c r="WJY37" s="251"/>
      <c r="WJZ37" s="251"/>
      <c r="WKA37" s="251"/>
      <c r="WKB37" s="250"/>
      <c r="WKC37" s="251"/>
      <c r="WKD37" s="251"/>
      <c r="WKE37" s="251"/>
      <c r="WKF37" s="251"/>
      <c r="WKG37" s="250"/>
      <c r="WKH37" s="251"/>
      <c r="WKI37" s="251"/>
      <c r="WKJ37" s="251"/>
      <c r="WKK37" s="251"/>
      <c r="WKL37" s="250"/>
      <c r="WKM37" s="251"/>
      <c r="WKN37" s="251"/>
      <c r="WKO37" s="251"/>
      <c r="WKP37" s="251"/>
      <c r="WKQ37" s="250"/>
      <c r="WKR37" s="251"/>
      <c r="WKS37" s="251"/>
      <c r="WKT37" s="251"/>
      <c r="WKU37" s="251"/>
      <c r="WKV37" s="250"/>
      <c r="WKW37" s="251"/>
      <c r="WKX37" s="251"/>
      <c r="WKY37" s="251"/>
      <c r="WKZ37" s="251"/>
      <c r="WLA37" s="250"/>
      <c r="WLB37" s="251"/>
      <c r="WLC37" s="251"/>
      <c r="WLD37" s="251"/>
      <c r="WLE37" s="251"/>
      <c r="WLF37" s="250"/>
      <c r="WLG37" s="251"/>
      <c r="WLH37" s="251"/>
      <c r="WLI37" s="251"/>
      <c r="WLJ37" s="251"/>
      <c r="WLK37" s="250"/>
      <c r="WLL37" s="251"/>
      <c r="WLM37" s="251"/>
      <c r="WLN37" s="251"/>
      <c r="WLO37" s="251"/>
      <c r="WLP37" s="250"/>
      <c r="WLQ37" s="251"/>
      <c r="WLR37" s="251"/>
      <c r="WLS37" s="251"/>
      <c r="WLT37" s="251"/>
      <c r="WLU37" s="250"/>
      <c r="WLV37" s="251"/>
      <c r="WLW37" s="251"/>
      <c r="WLX37" s="251"/>
      <c r="WLY37" s="251"/>
      <c r="WLZ37" s="250"/>
      <c r="WMA37" s="251"/>
      <c r="WMB37" s="251"/>
      <c r="WMC37" s="251"/>
      <c r="WMD37" s="251"/>
      <c r="WME37" s="250"/>
      <c r="WMF37" s="251"/>
      <c r="WMG37" s="251"/>
      <c r="WMH37" s="251"/>
      <c r="WMI37" s="251"/>
      <c r="WMJ37" s="250"/>
      <c r="WMK37" s="251"/>
      <c r="WML37" s="251"/>
      <c r="WMM37" s="251"/>
      <c r="WMN37" s="251"/>
      <c r="WMO37" s="250"/>
      <c r="WMP37" s="251"/>
      <c r="WMQ37" s="251"/>
      <c r="WMR37" s="251"/>
      <c r="WMS37" s="251"/>
      <c r="WMT37" s="250"/>
      <c r="WMU37" s="251"/>
      <c r="WMV37" s="251"/>
      <c r="WMW37" s="251"/>
      <c r="WMX37" s="251"/>
      <c r="WMY37" s="250"/>
      <c r="WMZ37" s="251"/>
      <c r="WNA37" s="251"/>
      <c r="WNB37" s="251"/>
      <c r="WNC37" s="251"/>
      <c r="WND37" s="250"/>
      <c r="WNE37" s="251"/>
      <c r="WNF37" s="251"/>
      <c r="WNG37" s="251"/>
      <c r="WNH37" s="251"/>
      <c r="WNI37" s="250"/>
      <c r="WNJ37" s="251"/>
      <c r="WNK37" s="251"/>
      <c r="WNL37" s="251"/>
      <c r="WNM37" s="251"/>
      <c r="WNN37" s="250"/>
      <c r="WNO37" s="251"/>
      <c r="WNP37" s="251"/>
      <c r="WNQ37" s="251"/>
      <c r="WNR37" s="251"/>
      <c r="WNS37" s="250"/>
      <c r="WNT37" s="251"/>
      <c r="WNU37" s="251"/>
      <c r="WNV37" s="251"/>
      <c r="WNW37" s="251"/>
      <c r="WNX37" s="250"/>
      <c r="WNY37" s="251"/>
      <c r="WNZ37" s="251"/>
      <c r="WOA37" s="251"/>
      <c r="WOB37" s="251"/>
      <c r="WOC37" s="250"/>
      <c r="WOD37" s="251"/>
      <c r="WOE37" s="251"/>
      <c r="WOF37" s="251"/>
      <c r="WOG37" s="251"/>
      <c r="WOH37" s="250"/>
      <c r="WOI37" s="251"/>
      <c r="WOJ37" s="251"/>
      <c r="WOK37" s="251"/>
      <c r="WOL37" s="251"/>
      <c r="WOM37" s="250"/>
      <c r="WON37" s="251"/>
      <c r="WOO37" s="251"/>
      <c r="WOP37" s="251"/>
      <c r="WOQ37" s="251"/>
      <c r="WOR37" s="250"/>
      <c r="WOS37" s="251"/>
      <c r="WOT37" s="251"/>
      <c r="WOU37" s="251"/>
      <c r="WOV37" s="251"/>
      <c r="WOW37" s="250"/>
      <c r="WOX37" s="251"/>
      <c r="WOY37" s="251"/>
      <c r="WOZ37" s="251"/>
      <c r="WPA37" s="251"/>
      <c r="WPB37" s="250"/>
      <c r="WPC37" s="251"/>
      <c r="WPD37" s="251"/>
      <c r="WPE37" s="251"/>
      <c r="WPF37" s="251"/>
      <c r="WPG37" s="250"/>
      <c r="WPH37" s="251"/>
      <c r="WPI37" s="251"/>
      <c r="WPJ37" s="251"/>
      <c r="WPK37" s="251"/>
      <c r="WPL37" s="250"/>
      <c r="WPM37" s="251"/>
      <c r="WPN37" s="251"/>
      <c r="WPO37" s="251"/>
      <c r="WPP37" s="251"/>
      <c r="WPQ37" s="250"/>
      <c r="WPR37" s="251"/>
      <c r="WPS37" s="251"/>
      <c r="WPT37" s="251"/>
      <c r="WPU37" s="251"/>
      <c r="WPV37" s="250"/>
      <c r="WPW37" s="251"/>
      <c r="WPX37" s="251"/>
      <c r="WPY37" s="251"/>
      <c r="WPZ37" s="251"/>
      <c r="WQA37" s="250"/>
      <c r="WQB37" s="251"/>
      <c r="WQC37" s="251"/>
      <c r="WQD37" s="251"/>
      <c r="WQE37" s="251"/>
      <c r="WQF37" s="250"/>
      <c r="WQG37" s="251"/>
      <c r="WQH37" s="251"/>
      <c r="WQI37" s="251"/>
      <c r="WQJ37" s="251"/>
      <c r="WQK37" s="250"/>
      <c r="WQL37" s="251"/>
      <c r="WQM37" s="251"/>
      <c r="WQN37" s="251"/>
      <c r="WQO37" s="251"/>
      <c r="WQP37" s="250"/>
      <c r="WQQ37" s="251"/>
      <c r="WQR37" s="251"/>
      <c r="WQS37" s="251"/>
      <c r="WQT37" s="251"/>
      <c r="WQU37" s="250"/>
      <c r="WQV37" s="251"/>
      <c r="WQW37" s="251"/>
      <c r="WQX37" s="251"/>
      <c r="WQY37" s="251"/>
      <c r="WQZ37" s="250"/>
      <c r="WRA37" s="251"/>
      <c r="WRB37" s="251"/>
      <c r="WRC37" s="251"/>
      <c r="WRD37" s="251"/>
      <c r="WRE37" s="250"/>
      <c r="WRF37" s="251"/>
      <c r="WRG37" s="251"/>
      <c r="WRH37" s="251"/>
      <c r="WRI37" s="251"/>
      <c r="WRJ37" s="250"/>
      <c r="WRK37" s="251"/>
      <c r="WRL37" s="251"/>
      <c r="WRM37" s="251"/>
      <c r="WRN37" s="251"/>
      <c r="WRO37" s="250"/>
      <c r="WRP37" s="251"/>
      <c r="WRQ37" s="251"/>
      <c r="WRR37" s="251"/>
      <c r="WRS37" s="251"/>
      <c r="WRT37" s="250"/>
      <c r="WRU37" s="251"/>
      <c r="WRV37" s="251"/>
      <c r="WRW37" s="251"/>
      <c r="WRX37" s="251"/>
      <c r="WRY37" s="250"/>
      <c r="WRZ37" s="251"/>
      <c r="WSA37" s="251"/>
      <c r="WSB37" s="251"/>
      <c r="WSC37" s="251"/>
      <c r="WSD37" s="250"/>
      <c r="WSE37" s="251"/>
      <c r="WSF37" s="251"/>
      <c r="WSG37" s="251"/>
      <c r="WSH37" s="251"/>
      <c r="WSI37" s="250"/>
      <c r="WSJ37" s="251"/>
      <c r="WSK37" s="251"/>
      <c r="WSL37" s="251"/>
      <c r="WSM37" s="251"/>
      <c r="WSN37" s="250"/>
      <c r="WSO37" s="251"/>
      <c r="WSP37" s="251"/>
      <c r="WSQ37" s="251"/>
      <c r="WSR37" s="251"/>
      <c r="WSS37" s="250"/>
      <c r="WST37" s="251"/>
      <c r="WSU37" s="251"/>
      <c r="WSV37" s="251"/>
      <c r="WSW37" s="251"/>
      <c r="WSX37" s="250"/>
      <c r="WSY37" s="251"/>
      <c r="WSZ37" s="251"/>
      <c r="WTA37" s="251"/>
      <c r="WTB37" s="251"/>
      <c r="WTC37" s="250"/>
      <c r="WTD37" s="251"/>
      <c r="WTE37" s="251"/>
      <c r="WTF37" s="251"/>
      <c r="WTG37" s="251"/>
      <c r="WTH37" s="250"/>
      <c r="WTI37" s="251"/>
      <c r="WTJ37" s="251"/>
      <c r="WTK37" s="251"/>
      <c r="WTL37" s="251"/>
      <c r="WTM37" s="250"/>
      <c r="WTN37" s="251"/>
      <c r="WTO37" s="251"/>
      <c r="WTP37" s="251"/>
      <c r="WTQ37" s="251"/>
      <c r="WTR37" s="250"/>
      <c r="WTS37" s="251"/>
      <c r="WTT37" s="251"/>
      <c r="WTU37" s="251"/>
      <c r="WTV37" s="251"/>
      <c r="WTW37" s="250"/>
      <c r="WTX37" s="251"/>
      <c r="WTY37" s="251"/>
      <c r="WTZ37" s="251"/>
      <c r="WUA37" s="251"/>
      <c r="WUB37" s="250"/>
      <c r="WUC37" s="251"/>
      <c r="WUD37" s="251"/>
      <c r="WUE37" s="251"/>
      <c r="WUF37" s="251"/>
      <c r="WUG37" s="250"/>
      <c r="WUH37" s="251"/>
      <c r="WUI37" s="251"/>
      <c r="WUJ37" s="251"/>
      <c r="WUK37" s="251"/>
      <c r="WUL37" s="250"/>
      <c r="WUM37" s="251"/>
      <c r="WUN37" s="251"/>
      <c r="WUO37" s="251"/>
      <c r="WUP37" s="251"/>
      <c r="WUQ37" s="250"/>
      <c r="WUR37" s="251"/>
      <c r="WUS37" s="251"/>
      <c r="WUT37" s="251"/>
      <c r="WUU37" s="251"/>
      <c r="WUV37" s="250"/>
      <c r="WUW37" s="251"/>
      <c r="WUX37" s="251"/>
      <c r="WUY37" s="251"/>
      <c r="WUZ37" s="251"/>
      <c r="WVA37" s="250"/>
      <c r="WVB37" s="251"/>
      <c r="WVC37" s="251"/>
      <c r="WVD37" s="251"/>
      <c r="WVE37" s="251"/>
      <c r="WVF37" s="250"/>
      <c r="WVG37" s="251"/>
      <c r="WVH37" s="251"/>
      <c r="WVI37" s="251"/>
      <c r="WVJ37" s="251"/>
      <c r="WVK37" s="250"/>
      <c r="WVL37" s="251"/>
      <c r="WVM37" s="251"/>
      <c r="WVN37" s="251"/>
      <c r="WVO37" s="251"/>
      <c r="WVP37" s="250"/>
      <c r="WVQ37" s="251"/>
      <c r="WVR37" s="251"/>
      <c r="WVS37" s="251"/>
      <c r="WVT37" s="251"/>
      <c r="WVU37" s="250"/>
      <c r="WVV37" s="251"/>
      <c r="WVW37" s="251"/>
      <c r="WVX37" s="251"/>
      <c r="WVY37" s="251"/>
      <c r="WVZ37" s="250"/>
      <c r="WWA37" s="251"/>
      <c r="WWB37" s="251"/>
      <c r="WWC37" s="251"/>
      <c r="WWD37" s="251"/>
      <c r="WWE37" s="250"/>
      <c r="WWF37" s="251"/>
      <c r="WWG37" s="251"/>
      <c r="WWH37" s="251"/>
      <c r="WWI37" s="251"/>
      <c r="WWJ37" s="250"/>
      <c r="WWK37" s="251"/>
      <c r="WWL37" s="251"/>
      <c r="WWM37" s="251"/>
      <c r="WWN37" s="251"/>
      <c r="WWO37" s="250"/>
      <c r="WWP37" s="251"/>
      <c r="WWQ37" s="251"/>
      <c r="WWR37" s="251"/>
      <c r="WWS37" s="251"/>
      <c r="WWT37" s="250"/>
      <c r="WWU37" s="251"/>
      <c r="WWV37" s="251"/>
      <c r="WWW37" s="251"/>
      <c r="WWX37" s="251"/>
      <c r="WWY37" s="250"/>
      <c r="WWZ37" s="251"/>
      <c r="WXA37" s="251"/>
      <c r="WXB37" s="251"/>
      <c r="WXC37" s="251"/>
      <c r="WXD37" s="250"/>
      <c r="WXE37" s="251"/>
      <c r="WXF37" s="251"/>
      <c r="WXG37" s="251"/>
      <c r="WXH37" s="251"/>
      <c r="WXI37" s="250"/>
      <c r="WXJ37" s="251"/>
      <c r="WXK37" s="251"/>
      <c r="WXL37" s="251"/>
      <c r="WXM37" s="251"/>
      <c r="WXN37" s="250"/>
      <c r="WXO37" s="251"/>
      <c r="WXP37" s="251"/>
      <c r="WXQ37" s="251"/>
      <c r="WXR37" s="251"/>
      <c r="WXS37" s="250"/>
      <c r="WXT37" s="251"/>
      <c r="WXU37" s="251"/>
      <c r="WXV37" s="251"/>
      <c r="WXW37" s="251"/>
      <c r="WXX37" s="250"/>
      <c r="WXY37" s="251"/>
      <c r="WXZ37" s="251"/>
      <c r="WYA37" s="251"/>
      <c r="WYB37" s="251"/>
      <c r="WYC37" s="250"/>
      <c r="WYD37" s="251"/>
      <c r="WYE37" s="251"/>
      <c r="WYF37" s="251"/>
      <c r="WYG37" s="251"/>
      <c r="WYH37" s="250"/>
      <c r="WYI37" s="251"/>
      <c r="WYJ37" s="251"/>
      <c r="WYK37" s="251"/>
      <c r="WYL37" s="251"/>
      <c r="WYM37" s="250"/>
      <c r="WYN37" s="251"/>
      <c r="WYO37" s="251"/>
      <c r="WYP37" s="251"/>
      <c r="WYQ37" s="251"/>
      <c r="WYR37" s="250"/>
      <c r="WYS37" s="251"/>
      <c r="WYT37" s="251"/>
      <c r="WYU37" s="251"/>
      <c r="WYV37" s="251"/>
      <c r="WYW37" s="250"/>
      <c r="WYX37" s="251"/>
      <c r="WYY37" s="251"/>
      <c r="WYZ37" s="251"/>
      <c r="WZA37" s="251"/>
      <c r="WZB37" s="250"/>
      <c r="WZC37" s="251"/>
      <c r="WZD37" s="251"/>
      <c r="WZE37" s="251"/>
      <c r="WZF37" s="251"/>
      <c r="WZG37" s="250"/>
      <c r="WZH37" s="251"/>
      <c r="WZI37" s="251"/>
      <c r="WZJ37" s="251"/>
      <c r="WZK37" s="251"/>
      <c r="WZL37" s="250"/>
      <c r="WZM37" s="251"/>
      <c r="WZN37" s="251"/>
      <c r="WZO37" s="251"/>
      <c r="WZP37" s="251"/>
      <c r="WZQ37" s="250"/>
      <c r="WZR37" s="251"/>
      <c r="WZS37" s="251"/>
      <c r="WZT37" s="251"/>
      <c r="WZU37" s="251"/>
      <c r="WZV37" s="250"/>
      <c r="WZW37" s="251"/>
      <c r="WZX37" s="251"/>
      <c r="WZY37" s="251"/>
      <c r="WZZ37" s="251"/>
      <c r="XAA37" s="250"/>
      <c r="XAB37" s="251"/>
      <c r="XAC37" s="251"/>
      <c r="XAD37" s="251"/>
      <c r="XAE37" s="251"/>
      <c r="XAF37" s="250"/>
      <c r="XAG37" s="251"/>
      <c r="XAH37" s="251"/>
      <c r="XAI37" s="251"/>
      <c r="XAJ37" s="251"/>
      <c r="XAK37" s="250"/>
      <c r="XAL37" s="251"/>
      <c r="XAM37" s="251"/>
      <c r="XAN37" s="251"/>
      <c r="XAO37" s="251"/>
      <c r="XAP37" s="250"/>
      <c r="XAQ37" s="251"/>
      <c r="XAR37" s="251"/>
      <c r="XAS37" s="251"/>
      <c r="XAT37" s="251"/>
      <c r="XAU37" s="250"/>
      <c r="XAV37" s="251"/>
      <c r="XAW37" s="251"/>
      <c r="XAX37" s="251"/>
      <c r="XAY37" s="251"/>
      <c r="XAZ37" s="250"/>
      <c r="XBA37" s="251"/>
      <c r="XBB37" s="251"/>
      <c r="XBC37" s="251"/>
      <c r="XBD37" s="251"/>
      <c r="XBE37" s="250"/>
      <c r="XBF37" s="251"/>
      <c r="XBG37" s="251"/>
      <c r="XBH37" s="251"/>
      <c r="XBI37" s="251"/>
      <c r="XBJ37" s="250"/>
      <c r="XBK37" s="251"/>
      <c r="XBL37" s="251"/>
      <c r="XBM37" s="251"/>
      <c r="XBN37" s="251"/>
      <c r="XBO37" s="250"/>
      <c r="XBP37" s="251"/>
      <c r="XBQ37" s="251"/>
      <c r="XBR37" s="251"/>
      <c r="XBS37" s="251"/>
      <c r="XBT37" s="250"/>
      <c r="XBU37" s="251"/>
      <c r="XBV37" s="251"/>
      <c r="XBW37" s="251"/>
      <c r="XBX37" s="251"/>
      <c r="XBY37" s="250"/>
      <c r="XBZ37" s="251"/>
      <c r="XCA37" s="251"/>
      <c r="XCB37" s="251"/>
      <c r="XCC37" s="251"/>
      <c r="XCD37" s="250"/>
      <c r="XCE37" s="251"/>
      <c r="XCF37" s="251"/>
      <c r="XCG37" s="251"/>
      <c r="XCH37" s="251"/>
      <c r="XCI37" s="250"/>
      <c r="XCJ37" s="251"/>
      <c r="XCK37" s="251"/>
      <c r="XCL37" s="251"/>
      <c r="XCM37" s="251"/>
      <c r="XCN37" s="250"/>
      <c r="XCO37" s="251"/>
      <c r="XCP37" s="251"/>
      <c r="XCQ37" s="251"/>
      <c r="XCR37" s="251"/>
      <c r="XCS37" s="250"/>
      <c r="XCT37" s="251"/>
      <c r="XCU37" s="251"/>
      <c r="XCV37" s="251"/>
      <c r="XCW37" s="251"/>
      <c r="XCX37" s="250"/>
      <c r="XCY37" s="251"/>
      <c r="XCZ37" s="251"/>
      <c r="XDA37" s="251"/>
      <c r="XDB37" s="251"/>
      <c r="XDC37" s="250"/>
      <c r="XDD37" s="251"/>
      <c r="XDE37" s="251"/>
      <c r="XDF37" s="251"/>
      <c r="XDG37" s="251"/>
      <c r="XDH37" s="250"/>
      <c r="XDI37" s="251"/>
      <c r="XDJ37" s="251"/>
      <c r="XDK37" s="251"/>
      <c r="XDL37" s="251"/>
      <c r="XDM37" s="250"/>
      <c r="XDN37" s="251"/>
      <c r="XDO37" s="251"/>
      <c r="XDP37" s="251"/>
      <c r="XDQ37" s="251"/>
      <c r="XDR37" s="250"/>
      <c r="XDS37" s="251"/>
      <c r="XDT37" s="251"/>
      <c r="XDU37" s="251"/>
      <c r="XDV37" s="251"/>
      <c r="XDW37" s="250"/>
      <c r="XDX37" s="251"/>
      <c r="XDY37" s="251"/>
      <c r="XDZ37" s="251"/>
      <c r="XEA37" s="251"/>
      <c r="XEB37" s="250"/>
      <c r="XEC37" s="251"/>
      <c r="XED37" s="251"/>
      <c r="XEE37" s="251"/>
      <c r="XEF37" s="251"/>
      <c r="XEG37" s="250"/>
      <c r="XEH37" s="251"/>
      <c r="XEI37" s="251"/>
      <c r="XEJ37" s="251"/>
      <c r="XEK37" s="251"/>
      <c r="XEL37" s="250"/>
      <c r="XEM37" s="251"/>
      <c r="XEN37" s="251"/>
      <c r="XEO37" s="251"/>
      <c r="XEP37" s="251"/>
      <c r="XEQ37" s="250"/>
      <c r="XER37" s="251"/>
      <c r="XES37" s="251"/>
      <c r="XET37" s="251"/>
      <c r="XEU37" s="251"/>
      <c r="XEV37" s="250"/>
      <c r="XEW37" s="251"/>
      <c r="XEX37" s="251"/>
      <c r="XEY37" s="251"/>
      <c r="XEZ37" s="251"/>
      <c r="XFA37" s="250"/>
      <c r="XFB37" s="250"/>
      <c r="XFC37" s="250"/>
      <c r="XFD37" s="250"/>
    </row>
    <row r="38" spans="1:16384" customFormat="1" ht="38.450000000000003" customHeight="1">
      <c r="B38" s="260" t="s">
        <v>10</v>
      </c>
      <c r="C38" s="261"/>
      <c r="D38" s="154" t="s">
        <v>11</v>
      </c>
      <c r="E38" s="154" t="s">
        <v>12</v>
      </c>
      <c r="F38" s="154" t="s">
        <v>13</v>
      </c>
      <c r="G38" s="154" t="s">
        <v>14</v>
      </c>
      <c r="H38" s="1"/>
    </row>
    <row r="39" spans="1:16384" customFormat="1" ht="26.45" customHeight="1">
      <c r="B39" s="243">
        <v>1</v>
      </c>
      <c r="C39" s="243"/>
      <c r="D39" s="155"/>
      <c r="E39" s="7"/>
      <c r="F39" s="155"/>
      <c r="G39" s="6"/>
      <c r="H39" s="1"/>
    </row>
    <row r="40" spans="1:16384" customFormat="1" ht="26.45" customHeight="1">
      <c r="B40" s="243">
        <v>2</v>
      </c>
      <c r="C40" s="243"/>
      <c r="D40" s="155"/>
      <c r="E40" s="7"/>
      <c r="F40" s="155"/>
      <c r="G40" s="6"/>
    </row>
    <row r="41" spans="1:16384" customFormat="1" ht="26.45" customHeight="1">
      <c r="B41" s="243">
        <v>3</v>
      </c>
      <c r="C41" s="243"/>
      <c r="D41" s="155"/>
      <c r="E41" s="7"/>
      <c r="F41" s="155"/>
      <c r="G41" s="6"/>
    </row>
    <row r="42" spans="1:16384" customFormat="1" ht="26.45" customHeight="1">
      <c r="B42" s="243">
        <v>4</v>
      </c>
      <c r="C42" s="243"/>
      <c r="D42" s="155"/>
      <c r="E42" s="7"/>
      <c r="F42" s="155"/>
      <c r="G42" s="6"/>
    </row>
    <row r="43" spans="1:16384" customFormat="1" ht="26.45" customHeight="1">
      <c r="B43" s="243">
        <v>5</v>
      </c>
      <c r="C43" s="243"/>
      <c r="D43" s="153"/>
      <c r="E43" s="7"/>
      <c r="F43" s="153"/>
      <c r="G43" s="6"/>
    </row>
    <row r="44" spans="1:16384" customFormat="1" ht="26.45" customHeight="1">
      <c r="B44" s="243">
        <v>6</v>
      </c>
      <c r="C44" s="243"/>
      <c r="D44" s="153"/>
      <c r="E44" s="7"/>
      <c r="F44" s="153"/>
      <c r="G44" s="6"/>
    </row>
    <row r="45" spans="1:16384" customFormat="1" ht="26.45" customHeight="1">
      <c r="B45" s="243">
        <v>7</v>
      </c>
      <c r="C45" s="243"/>
      <c r="D45" s="153"/>
      <c r="E45" s="7"/>
      <c r="F45" s="153"/>
      <c r="G45" s="6"/>
    </row>
    <row r="46" spans="1:16384" customFormat="1" ht="26.45" customHeight="1">
      <c r="B46" s="243">
        <v>8</v>
      </c>
      <c r="C46" s="243"/>
      <c r="D46" s="153"/>
      <c r="E46" s="7"/>
      <c r="F46" s="153"/>
      <c r="G46" s="6"/>
    </row>
    <row r="47" spans="1:16384" customFormat="1" ht="26.45" customHeight="1">
      <c r="B47" s="243">
        <v>9</v>
      </c>
      <c r="C47" s="243"/>
      <c r="D47" s="153"/>
      <c r="E47" s="7"/>
      <c r="F47" s="153"/>
      <c r="G47" s="6"/>
    </row>
    <row r="48" spans="1:16384" customFormat="1" ht="26.45" customHeight="1">
      <c r="B48" s="243">
        <v>10</v>
      </c>
      <c r="C48" s="243"/>
      <c r="D48" s="153"/>
      <c r="E48" s="7"/>
      <c r="F48" s="153"/>
      <c r="G48" s="6"/>
    </row>
    <row r="49" spans="2:7" ht="26.45" customHeight="1">
      <c r="B49" s="243">
        <v>11</v>
      </c>
      <c r="C49" s="243"/>
      <c r="D49" s="153"/>
      <c r="E49" s="7"/>
      <c r="F49" s="153"/>
      <c r="G49" s="6"/>
    </row>
    <row r="50" spans="2:7" ht="26.45" customHeight="1">
      <c r="B50" s="243">
        <v>12</v>
      </c>
      <c r="C50" s="243"/>
      <c r="D50" s="153"/>
      <c r="E50" s="7"/>
      <c r="F50" s="153"/>
      <c r="G50" s="6"/>
    </row>
    <row r="51" spans="2:7" ht="26.45" customHeight="1">
      <c r="B51" s="243">
        <v>13</v>
      </c>
      <c r="C51" s="243"/>
      <c r="D51" s="153"/>
      <c r="E51" s="7"/>
      <c r="F51" s="153"/>
      <c r="G51" s="6"/>
    </row>
    <row r="52" spans="2:7" ht="26.45" customHeight="1">
      <c r="B52" s="243">
        <v>14</v>
      </c>
      <c r="C52" s="243"/>
      <c r="D52" s="153"/>
      <c r="E52" s="7"/>
      <c r="F52" s="153"/>
      <c r="G52" s="6"/>
    </row>
    <row r="53" spans="2:7" ht="26.45" customHeight="1">
      <c r="B53" s="243">
        <v>15</v>
      </c>
      <c r="C53" s="243"/>
      <c r="D53" s="153"/>
      <c r="E53" s="7"/>
      <c r="F53" s="153"/>
      <c r="G53" s="6"/>
    </row>
    <row r="54" spans="2:7" ht="26.45" customHeight="1">
      <c r="B54" s="243">
        <v>16</v>
      </c>
      <c r="C54" s="243"/>
      <c r="D54" s="153"/>
      <c r="E54" s="7"/>
      <c r="F54" s="153"/>
      <c r="G54" s="6"/>
    </row>
    <row r="55" spans="2:7" ht="26.45" customHeight="1">
      <c r="B55" s="243">
        <v>17</v>
      </c>
      <c r="C55" s="243"/>
      <c r="D55" s="153"/>
      <c r="E55" s="7"/>
      <c r="F55" s="153"/>
      <c r="G55" s="6"/>
    </row>
    <row r="56" spans="2:7" ht="26.45" customHeight="1">
      <c r="B56" s="243">
        <v>18</v>
      </c>
      <c r="C56" s="243"/>
      <c r="D56" s="153"/>
      <c r="E56" s="7"/>
      <c r="F56" s="153"/>
      <c r="G56" s="6"/>
    </row>
    <row r="57" spans="2:7" ht="26.45" customHeight="1">
      <c r="B57" s="243">
        <v>19</v>
      </c>
      <c r="C57" s="243"/>
      <c r="D57" s="153"/>
      <c r="E57" s="7"/>
      <c r="F57" s="153"/>
      <c r="G57" s="6"/>
    </row>
    <row r="58" spans="2:7" ht="26.45" customHeight="1">
      <c r="B58" s="243">
        <v>20</v>
      </c>
      <c r="C58" s="243"/>
      <c r="D58" s="153"/>
      <c r="E58" s="7"/>
      <c r="F58" s="153"/>
      <c r="G58" s="6"/>
    </row>
    <row r="59" spans="2:7" ht="26.45" customHeight="1">
      <c r="B59" s="243">
        <v>21</v>
      </c>
      <c r="C59" s="243"/>
      <c r="D59" s="153"/>
      <c r="E59" s="7"/>
      <c r="F59" s="153"/>
      <c r="G59" s="6"/>
    </row>
    <row r="60" spans="2:7" ht="26.45" customHeight="1">
      <c r="B60" s="243">
        <v>22</v>
      </c>
      <c r="C60" s="243"/>
      <c r="D60" s="153"/>
      <c r="E60" s="7"/>
      <c r="F60" s="153"/>
      <c r="G60" s="6"/>
    </row>
    <row r="61" spans="2:7" ht="26.45" customHeight="1">
      <c r="B61" s="243">
        <v>23</v>
      </c>
      <c r="C61" s="243"/>
      <c r="D61" s="153"/>
      <c r="E61" s="7"/>
      <c r="F61" s="153"/>
      <c r="G61" s="6"/>
    </row>
    <row r="62" spans="2:7" ht="26.45" customHeight="1">
      <c r="B62" s="243">
        <v>24</v>
      </c>
      <c r="C62" s="243"/>
      <c r="D62" s="153"/>
      <c r="E62" s="7"/>
      <c r="F62" s="153"/>
      <c r="G62" s="6"/>
    </row>
    <row r="63" spans="2:7" ht="26.45" customHeight="1">
      <c r="B63" s="243">
        <v>25</v>
      </c>
      <c r="C63" s="243"/>
      <c r="D63" s="153"/>
      <c r="E63" s="7"/>
      <c r="F63" s="153"/>
      <c r="G63" s="6"/>
    </row>
    <row r="64" spans="2:7" ht="26.45" customHeight="1">
      <c r="B64" s="243">
        <v>26</v>
      </c>
      <c r="C64" s="243"/>
      <c r="D64" s="153"/>
      <c r="E64" s="7"/>
      <c r="F64" s="153"/>
      <c r="G64" s="6"/>
    </row>
    <row r="65" spans="2:7" ht="26.45" customHeight="1">
      <c r="B65" s="243">
        <v>27</v>
      </c>
      <c r="C65" s="243"/>
      <c r="D65" s="153"/>
      <c r="E65" s="7"/>
      <c r="F65" s="153"/>
      <c r="G65" s="6"/>
    </row>
    <row r="66" spans="2:7" ht="26.45" customHeight="1">
      <c r="B66" s="243">
        <v>28</v>
      </c>
      <c r="C66" s="243"/>
      <c r="D66" s="153"/>
      <c r="E66" s="7"/>
      <c r="F66" s="153"/>
      <c r="G66" s="6"/>
    </row>
    <row r="67" spans="2:7" ht="26.45" customHeight="1">
      <c r="B67" s="243">
        <v>29</v>
      </c>
      <c r="C67" s="243"/>
      <c r="D67" s="153"/>
      <c r="E67" s="7"/>
      <c r="F67" s="153"/>
      <c r="G67" s="6"/>
    </row>
    <row r="68" spans="2:7" ht="26.45" customHeight="1">
      <c r="B68" s="243">
        <v>30</v>
      </c>
      <c r="C68" s="243"/>
      <c r="D68" s="153"/>
      <c r="E68" s="7"/>
      <c r="F68" s="153"/>
      <c r="G68" s="6"/>
    </row>
  </sheetData>
  <sheetProtection selectLockedCells="1"/>
  <mergeCells count="13161">
    <mergeCell ref="A1:G2"/>
    <mergeCell ref="B45:C45"/>
    <mergeCell ref="B46:C46"/>
    <mergeCell ref="B47:C47"/>
    <mergeCell ref="B48:C48"/>
    <mergeCell ref="C28:E28"/>
    <mergeCell ref="C29:F29"/>
    <mergeCell ref="C35:F35"/>
    <mergeCell ref="C32:F32"/>
    <mergeCell ref="B44:C44"/>
    <mergeCell ref="C14:F14"/>
    <mergeCell ref="C22:F22"/>
    <mergeCell ref="C21:F21"/>
    <mergeCell ref="C20:F20"/>
    <mergeCell ref="C19:F19"/>
    <mergeCell ref="C25:F25"/>
    <mergeCell ref="B41:C41"/>
    <mergeCell ref="B42:C42"/>
    <mergeCell ref="B43:C43"/>
    <mergeCell ref="B38:C38"/>
    <mergeCell ref="XEL37:XEP37"/>
    <mergeCell ref="XEQ37:XEU37"/>
    <mergeCell ref="XEV37:XEZ37"/>
    <mergeCell ref="XFA37:XFD37"/>
    <mergeCell ref="B39:C39"/>
    <mergeCell ref="B40:C40"/>
    <mergeCell ref="XDH37:XDL37"/>
    <mergeCell ref="XDM37:XDQ37"/>
    <mergeCell ref="XDR37:XDV37"/>
    <mergeCell ref="XDW37:XEA37"/>
    <mergeCell ref="XEB37:XEF37"/>
    <mergeCell ref="XEG37:XEK37"/>
    <mergeCell ref="XCD37:XCH37"/>
    <mergeCell ref="XCI37:XCM37"/>
    <mergeCell ref="XCN37:XCR37"/>
    <mergeCell ref="XCS37:XCW37"/>
    <mergeCell ref="XCX37:XDB37"/>
    <mergeCell ref="XDC37:XDG37"/>
    <mergeCell ref="XAZ37:XBD37"/>
    <mergeCell ref="XBE37:XBI37"/>
    <mergeCell ref="XBJ37:XBN37"/>
    <mergeCell ref="XBO37:XBS37"/>
    <mergeCell ref="XBT37:XBX37"/>
    <mergeCell ref="XBY37:XCC37"/>
    <mergeCell ref="WZV37:WZZ37"/>
    <mergeCell ref="XAA37:XAE37"/>
    <mergeCell ref="XAF37:XAJ37"/>
    <mergeCell ref="XAK37:XAO37"/>
    <mergeCell ref="XAP37:XAT37"/>
    <mergeCell ref="XAU37:XAY37"/>
    <mergeCell ref="WYR37:WYV37"/>
    <mergeCell ref="WYW37:WZA37"/>
    <mergeCell ref="WZB37:WZF37"/>
    <mergeCell ref="WZG37:WZK37"/>
    <mergeCell ref="WZL37:WZP37"/>
    <mergeCell ref="WZQ37:WZU37"/>
    <mergeCell ref="WXN37:WXR37"/>
    <mergeCell ref="WXS37:WXW37"/>
    <mergeCell ref="WXX37:WYB37"/>
    <mergeCell ref="WYC37:WYG37"/>
    <mergeCell ref="WYH37:WYL37"/>
    <mergeCell ref="WYM37:WYQ37"/>
    <mergeCell ref="WWJ37:WWN37"/>
    <mergeCell ref="WWO37:WWS37"/>
    <mergeCell ref="WWT37:WWX37"/>
    <mergeCell ref="WWY37:WXC37"/>
    <mergeCell ref="WXD37:WXH37"/>
    <mergeCell ref="WXI37:WXM37"/>
    <mergeCell ref="WVF37:WVJ37"/>
    <mergeCell ref="WVK37:WVO37"/>
    <mergeCell ref="WVP37:WVT37"/>
    <mergeCell ref="WVU37:WVY37"/>
    <mergeCell ref="WVZ37:WWD37"/>
    <mergeCell ref="WWE37:WWI37"/>
    <mergeCell ref="WUB37:WUF37"/>
    <mergeCell ref="WUG37:WUK37"/>
    <mergeCell ref="WUL37:WUP37"/>
    <mergeCell ref="WUQ37:WUU37"/>
    <mergeCell ref="WUV37:WUZ37"/>
    <mergeCell ref="WVA37:WVE37"/>
    <mergeCell ref="WSX37:WTB37"/>
    <mergeCell ref="WTC37:WTG37"/>
    <mergeCell ref="WTH37:WTL37"/>
    <mergeCell ref="WTM37:WTQ37"/>
    <mergeCell ref="WTR37:WTV37"/>
    <mergeCell ref="WTW37:WUA37"/>
    <mergeCell ref="WRT37:WRX37"/>
    <mergeCell ref="WRY37:WSC37"/>
    <mergeCell ref="WSD37:WSH37"/>
    <mergeCell ref="WSI37:WSM37"/>
    <mergeCell ref="WSN37:WSR37"/>
    <mergeCell ref="WSS37:WSW37"/>
    <mergeCell ref="WQP37:WQT37"/>
    <mergeCell ref="WQU37:WQY37"/>
    <mergeCell ref="WQZ37:WRD37"/>
    <mergeCell ref="WRE37:WRI37"/>
    <mergeCell ref="WRJ37:WRN37"/>
    <mergeCell ref="WRO37:WRS37"/>
    <mergeCell ref="WPL37:WPP37"/>
    <mergeCell ref="WPQ37:WPU37"/>
    <mergeCell ref="WPV37:WPZ37"/>
    <mergeCell ref="WQA37:WQE37"/>
    <mergeCell ref="WQF37:WQJ37"/>
    <mergeCell ref="WQK37:WQO37"/>
    <mergeCell ref="WOH37:WOL37"/>
    <mergeCell ref="WOM37:WOQ37"/>
    <mergeCell ref="WOR37:WOV37"/>
    <mergeCell ref="WOW37:WPA37"/>
    <mergeCell ref="WPB37:WPF37"/>
    <mergeCell ref="WPG37:WPK37"/>
    <mergeCell ref="WND37:WNH37"/>
    <mergeCell ref="WNI37:WNM37"/>
    <mergeCell ref="WNN37:WNR37"/>
    <mergeCell ref="WNS37:WNW37"/>
    <mergeCell ref="WNX37:WOB37"/>
    <mergeCell ref="WOC37:WOG37"/>
    <mergeCell ref="WLZ37:WMD37"/>
    <mergeCell ref="WME37:WMI37"/>
    <mergeCell ref="WMJ37:WMN37"/>
    <mergeCell ref="WMO37:WMS37"/>
    <mergeCell ref="WMT37:WMX37"/>
    <mergeCell ref="WMY37:WNC37"/>
    <mergeCell ref="WKV37:WKZ37"/>
    <mergeCell ref="WLA37:WLE37"/>
    <mergeCell ref="WLF37:WLJ37"/>
    <mergeCell ref="WLK37:WLO37"/>
    <mergeCell ref="WLP37:WLT37"/>
    <mergeCell ref="WLU37:WLY37"/>
    <mergeCell ref="WJR37:WJV37"/>
    <mergeCell ref="WJW37:WKA37"/>
    <mergeCell ref="WKB37:WKF37"/>
    <mergeCell ref="WKG37:WKK37"/>
    <mergeCell ref="WKL37:WKP37"/>
    <mergeCell ref="WKQ37:WKU37"/>
    <mergeCell ref="WIN37:WIR37"/>
    <mergeCell ref="WIS37:WIW37"/>
    <mergeCell ref="WIX37:WJB37"/>
    <mergeCell ref="WJC37:WJG37"/>
    <mergeCell ref="WJH37:WJL37"/>
    <mergeCell ref="WJM37:WJQ37"/>
    <mergeCell ref="WHJ37:WHN37"/>
    <mergeCell ref="WHO37:WHS37"/>
    <mergeCell ref="WHT37:WHX37"/>
    <mergeCell ref="WHY37:WIC37"/>
    <mergeCell ref="WID37:WIH37"/>
    <mergeCell ref="WII37:WIM37"/>
    <mergeCell ref="WGF37:WGJ37"/>
    <mergeCell ref="WGK37:WGO37"/>
    <mergeCell ref="WGP37:WGT37"/>
    <mergeCell ref="WGU37:WGY37"/>
    <mergeCell ref="WGZ37:WHD37"/>
    <mergeCell ref="WHE37:WHI37"/>
    <mergeCell ref="WFB37:WFF37"/>
    <mergeCell ref="WFG37:WFK37"/>
    <mergeCell ref="WFL37:WFP37"/>
    <mergeCell ref="WFQ37:WFU37"/>
    <mergeCell ref="WFV37:WFZ37"/>
    <mergeCell ref="WGA37:WGE37"/>
    <mergeCell ref="WDX37:WEB37"/>
    <mergeCell ref="WEC37:WEG37"/>
    <mergeCell ref="WEH37:WEL37"/>
    <mergeCell ref="WEM37:WEQ37"/>
    <mergeCell ref="WER37:WEV37"/>
    <mergeCell ref="WEW37:WFA37"/>
    <mergeCell ref="WCT37:WCX37"/>
    <mergeCell ref="WCY37:WDC37"/>
    <mergeCell ref="WDD37:WDH37"/>
    <mergeCell ref="WDI37:WDM37"/>
    <mergeCell ref="WDN37:WDR37"/>
    <mergeCell ref="WDS37:WDW37"/>
    <mergeCell ref="WBP37:WBT37"/>
    <mergeCell ref="WBU37:WBY37"/>
    <mergeCell ref="WBZ37:WCD37"/>
    <mergeCell ref="WCE37:WCI37"/>
    <mergeCell ref="WCJ37:WCN37"/>
    <mergeCell ref="WCO37:WCS37"/>
    <mergeCell ref="WAL37:WAP37"/>
    <mergeCell ref="WAQ37:WAU37"/>
    <mergeCell ref="WAV37:WAZ37"/>
    <mergeCell ref="WBA37:WBE37"/>
    <mergeCell ref="WBF37:WBJ37"/>
    <mergeCell ref="WBK37:WBO37"/>
    <mergeCell ref="VZH37:VZL37"/>
    <mergeCell ref="VZM37:VZQ37"/>
    <mergeCell ref="VZR37:VZV37"/>
    <mergeCell ref="VZW37:WAA37"/>
    <mergeCell ref="WAB37:WAF37"/>
    <mergeCell ref="WAG37:WAK37"/>
    <mergeCell ref="VYD37:VYH37"/>
    <mergeCell ref="VYI37:VYM37"/>
    <mergeCell ref="VYN37:VYR37"/>
    <mergeCell ref="VYS37:VYW37"/>
    <mergeCell ref="VYX37:VZB37"/>
    <mergeCell ref="VZC37:VZG37"/>
    <mergeCell ref="VWZ37:VXD37"/>
    <mergeCell ref="VXE37:VXI37"/>
    <mergeCell ref="VXJ37:VXN37"/>
    <mergeCell ref="VXO37:VXS37"/>
    <mergeCell ref="VXT37:VXX37"/>
    <mergeCell ref="VXY37:VYC37"/>
    <mergeCell ref="VVV37:VVZ37"/>
    <mergeCell ref="VWA37:VWE37"/>
    <mergeCell ref="VWF37:VWJ37"/>
    <mergeCell ref="VWK37:VWO37"/>
    <mergeCell ref="VWP37:VWT37"/>
    <mergeCell ref="VWU37:VWY37"/>
    <mergeCell ref="VUR37:VUV37"/>
    <mergeCell ref="VUW37:VVA37"/>
    <mergeCell ref="VVB37:VVF37"/>
    <mergeCell ref="VVG37:VVK37"/>
    <mergeCell ref="VVL37:VVP37"/>
    <mergeCell ref="VVQ37:VVU37"/>
    <mergeCell ref="VTN37:VTR37"/>
    <mergeCell ref="VTS37:VTW37"/>
    <mergeCell ref="VTX37:VUB37"/>
    <mergeCell ref="VUC37:VUG37"/>
    <mergeCell ref="VUH37:VUL37"/>
    <mergeCell ref="VUM37:VUQ37"/>
    <mergeCell ref="VSJ37:VSN37"/>
    <mergeCell ref="VSO37:VSS37"/>
    <mergeCell ref="VST37:VSX37"/>
    <mergeCell ref="VSY37:VTC37"/>
    <mergeCell ref="VTD37:VTH37"/>
    <mergeCell ref="VTI37:VTM37"/>
    <mergeCell ref="VRF37:VRJ37"/>
    <mergeCell ref="VRK37:VRO37"/>
    <mergeCell ref="VRP37:VRT37"/>
    <mergeCell ref="VRU37:VRY37"/>
    <mergeCell ref="VRZ37:VSD37"/>
    <mergeCell ref="VSE37:VSI37"/>
    <mergeCell ref="VQB37:VQF37"/>
    <mergeCell ref="VQG37:VQK37"/>
    <mergeCell ref="VQL37:VQP37"/>
    <mergeCell ref="VQQ37:VQU37"/>
    <mergeCell ref="VQV37:VQZ37"/>
    <mergeCell ref="VRA37:VRE37"/>
    <mergeCell ref="VOX37:VPB37"/>
    <mergeCell ref="VPC37:VPG37"/>
    <mergeCell ref="VPH37:VPL37"/>
    <mergeCell ref="VPM37:VPQ37"/>
    <mergeCell ref="VPR37:VPV37"/>
    <mergeCell ref="VPW37:VQA37"/>
    <mergeCell ref="VNT37:VNX37"/>
    <mergeCell ref="VNY37:VOC37"/>
    <mergeCell ref="VOD37:VOH37"/>
    <mergeCell ref="VOI37:VOM37"/>
    <mergeCell ref="VON37:VOR37"/>
    <mergeCell ref="VOS37:VOW37"/>
    <mergeCell ref="VMP37:VMT37"/>
    <mergeCell ref="VMU37:VMY37"/>
    <mergeCell ref="VMZ37:VND37"/>
    <mergeCell ref="VNE37:VNI37"/>
    <mergeCell ref="VNJ37:VNN37"/>
    <mergeCell ref="VNO37:VNS37"/>
    <mergeCell ref="VLL37:VLP37"/>
    <mergeCell ref="VLQ37:VLU37"/>
    <mergeCell ref="VLV37:VLZ37"/>
    <mergeCell ref="VMA37:VME37"/>
    <mergeCell ref="VMF37:VMJ37"/>
    <mergeCell ref="VMK37:VMO37"/>
    <mergeCell ref="VKH37:VKL37"/>
    <mergeCell ref="VKM37:VKQ37"/>
    <mergeCell ref="VKR37:VKV37"/>
    <mergeCell ref="VKW37:VLA37"/>
    <mergeCell ref="VLB37:VLF37"/>
    <mergeCell ref="VLG37:VLK37"/>
    <mergeCell ref="VJD37:VJH37"/>
    <mergeCell ref="VJI37:VJM37"/>
    <mergeCell ref="VJN37:VJR37"/>
    <mergeCell ref="VJS37:VJW37"/>
    <mergeCell ref="VJX37:VKB37"/>
    <mergeCell ref="VKC37:VKG37"/>
    <mergeCell ref="VHZ37:VID37"/>
    <mergeCell ref="VIE37:VII37"/>
    <mergeCell ref="VIJ37:VIN37"/>
    <mergeCell ref="VIO37:VIS37"/>
    <mergeCell ref="VIT37:VIX37"/>
    <mergeCell ref="VIY37:VJC37"/>
    <mergeCell ref="VGV37:VGZ37"/>
    <mergeCell ref="VHA37:VHE37"/>
    <mergeCell ref="VHF37:VHJ37"/>
    <mergeCell ref="VHK37:VHO37"/>
    <mergeCell ref="VHP37:VHT37"/>
    <mergeCell ref="VHU37:VHY37"/>
    <mergeCell ref="VFR37:VFV37"/>
    <mergeCell ref="VFW37:VGA37"/>
    <mergeCell ref="VGB37:VGF37"/>
    <mergeCell ref="VGG37:VGK37"/>
    <mergeCell ref="VGL37:VGP37"/>
    <mergeCell ref="VGQ37:VGU37"/>
    <mergeCell ref="VEN37:VER37"/>
    <mergeCell ref="VES37:VEW37"/>
    <mergeCell ref="VEX37:VFB37"/>
    <mergeCell ref="VFC37:VFG37"/>
    <mergeCell ref="VFH37:VFL37"/>
    <mergeCell ref="VFM37:VFQ37"/>
    <mergeCell ref="VDJ37:VDN37"/>
    <mergeCell ref="VDO37:VDS37"/>
    <mergeCell ref="VDT37:VDX37"/>
    <mergeCell ref="VDY37:VEC37"/>
    <mergeCell ref="VED37:VEH37"/>
    <mergeCell ref="VEI37:VEM37"/>
    <mergeCell ref="VCF37:VCJ37"/>
    <mergeCell ref="VCK37:VCO37"/>
    <mergeCell ref="VCP37:VCT37"/>
    <mergeCell ref="VCU37:VCY37"/>
    <mergeCell ref="VCZ37:VDD37"/>
    <mergeCell ref="VDE37:VDI37"/>
    <mergeCell ref="VBB37:VBF37"/>
    <mergeCell ref="VBG37:VBK37"/>
    <mergeCell ref="VBL37:VBP37"/>
    <mergeCell ref="VBQ37:VBU37"/>
    <mergeCell ref="VBV37:VBZ37"/>
    <mergeCell ref="VCA37:VCE37"/>
    <mergeCell ref="UZX37:VAB37"/>
    <mergeCell ref="VAC37:VAG37"/>
    <mergeCell ref="VAH37:VAL37"/>
    <mergeCell ref="VAM37:VAQ37"/>
    <mergeCell ref="VAR37:VAV37"/>
    <mergeCell ref="VAW37:VBA37"/>
    <mergeCell ref="UYT37:UYX37"/>
    <mergeCell ref="UYY37:UZC37"/>
    <mergeCell ref="UZD37:UZH37"/>
    <mergeCell ref="UZI37:UZM37"/>
    <mergeCell ref="UZN37:UZR37"/>
    <mergeCell ref="UZS37:UZW37"/>
    <mergeCell ref="UXP37:UXT37"/>
    <mergeCell ref="UXU37:UXY37"/>
    <mergeCell ref="UXZ37:UYD37"/>
    <mergeCell ref="UYE37:UYI37"/>
    <mergeCell ref="UYJ37:UYN37"/>
    <mergeCell ref="UYO37:UYS37"/>
    <mergeCell ref="UWL37:UWP37"/>
    <mergeCell ref="UWQ37:UWU37"/>
    <mergeCell ref="UWV37:UWZ37"/>
    <mergeCell ref="UXA37:UXE37"/>
    <mergeCell ref="UXF37:UXJ37"/>
    <mergeCell ref="UXK37:UXO37"/>
    <mergeCell ref="UVH37:UVL37"/>
    <mergeCell ref="UVM37:UVQ37"/>
    <mergeCell ref="UVR37:UVV37"/>
    <mergeCell ref="UVW37:UWA37"/>
    <mergeCell ref="UWB37:UWF37"/>
    <mergeCell ref="UWG37:UWK37"/>
    <mergeCell ref="UUD37:UUH37"/>
    <mergeCell ref="UUI37:UUM37"/>
    <mergeCell ref="UUN37:UUR37"/>
    <mergeCell ref="UUS37:UUW37"/>
    <mergeCell ref="UUX37:UVB37"/>
    <mergeCell ref="UVC37:UVG37"/>
    <mergeCell ref="USZ37:UTD37"/>
    <mergeCell ref="UTE37:UTI37"/>
    <mergeCell ref="UTJ37:UTN37"/>
    <mergeCell ref="UTO37:UTS37"/>
    <mergeCell ref="UTT37:UTX37"/>
    <mergeCell ref="UTY37:UUC37"/>
    <mergeCell ref="URV37:URZ37"/>
    <mergeCell ref="USA37:USE37"/>
    <mergeCell ref="USF37:USJ37"/>
    <mergeCell ref="USK37:USO37"/>
    <mergeCell ref="USP37:UST37"/>
    <mergeCell ref="USU37:USY37"/>
    <mergeCell ref="UQR37:UQV37"/>
    <mergeCell ref="UQW37:URA37"/>
    <mergeCell ref="URB37:URF37"/>
    <mergeCell ref="URG37:URK37"/>
    <mergeCell ref="URL37:URP37"/>
    <mergeCell ref="URQ37:URU37"/>
    <mergeCell ref="UPN37:UPR37"/>
    <mergeCell ref="UPS37:UPW37"/>
    <mergeCell ref="UPX37:UQB37"/>
    <mergeCell ref="UQC37:UQG37"/>
    <mergeCell ref="UQH37:UQL37"/>
    <mergeCell ref="UQM37:UQQ37"/>
    <mergeCell ref="UOJ37:UON37"/>
    <mergeCell ref="UOO37:UOS37"/>
    <mergeCell ref="UOT37:UOX37"/>
    <mergeCell ref="UOY37:UPC37"/>
    <mergeCell ref="UPD37:UPH37"/>
    <mergeCell ref="UPI37:UPM37"/>
    <mergeCell ref="UNF37:UNJ37"/>
    <mergeCell ref="UNK37:UNO37"/>
    <mergeCell ref="UNP37:UNT37"/>
    <mergeCell ref="UNU37:UNY37"/>
    <mergeCell ref="UNZ37:UOD37"/>
    <mergeCell ref="UOE37:UOI37"/>
    <mergeCell ref="UMB37:UMF37"/>
    <mergeCell ref="UMG37:UMK37"/>
    <mergeCell ref="UML37:UMP37"/>
    <mergeCell ref="UMQ37:UMU37"/>
    <mergeCell ref="UMV37:UMZ37"/>
    <mergeCell ref="UNA37:UNE37"/>
    <mergeCell ref="UKX37:ULB37"/>
    <mergeCell ref="ULC37:ULG37"/>
    <mergeCell ref="ULH37:ULL37"/>
    <mergeCell ref="ULM37:ULQ37"/>
    <mergeCell ref="ULR37:ULV37"/>
    <mergeCell ref="ULW37:UMA37"/>
    <mergeCell ref="UJT37:UJX37"/>
    <mergeCell ref="UJY37:UKC37"/>
    <mergeCell ref="UKD37:UKH37"/>
    <mergeCell ref="UKI37:UKM37"/>
    <mergeCell ref="UKN37:UKR37"/>
    <mergeCell ref="UKS37:UKW37"/>
    <mergeCell ref="UIP37:UIT37"/>
    <mergeCell ref="UIU37:UIY37"/>
    <mergeCell ref="UIZ37:UJD37"/>
    <mergeCell ref="UJE37:UJI37"/>
    <mergeCell ref="UJJ37:UJN37"/>
    <mergeCell ref="UJO37:UJS37"/>
    <mergeCell ref="UHL37:UHP37"/>
    <mergeCell ref="UHQ37:UHU37"/>
    <mergeCell ref="UHV37:UHZ37"/>
    <mergeCell ref="UIA37:UIE37"/>
    <mergeCell ref="UIF37:UIJ37"/>
    <mergeCell ref="UIK37:UIO37"/>
    <mergeCell ref="UGH37:UGL37"/>
    <mergeCell ref="UGM37:UGQ37"/>
    <mergeCell ref="UGR37:UGV37"/>
    <mergeCell ref="UGW37:UHA37"/>
    <mergeCell ref="UHB37:UHF37"/>
    <mergeCell ref="UHG37:UHK37"/>
    <mergeCell ref="UFD37:UFH37"/>
    <mergeCell ref="UFI37:UFM37"/>
    <mergeCell ref="UFN37:UFR37"/>
    <mergeCell ref="UFS37:UFW37"/>
    <mergeCell ref="UFX37:UGB37"/>
    <mergeCell ref="UGC37:UGG37"/>
    <mergeCell ref="UDZ37:UED37"/>
    <mergeCell ref="UEE37:UEI37"/>
    <mergeCell ref="UEJ37:UEN37"/>
    <mergeCell ref="UEO37:UES37"/>
    <mergeCell ref="UET37:UEX37"/>
    <mergeCell ref="UEY37:UFC37"/>
    <mergeCell ref="UCV37:UCZ37"/>
    <mergeCell ref="UDA37:UDE37"/>
    <mergeCell ref="UDF37:UDJ37"/>
    <mergeCell ref="UDK37:UDO37"/>
    <mergeCell ref="UDP37:UDT37"/>
    <mergeCell ref="UDU37:UDY37"/>
    <mergeCell ref="UBR37:UBV37"/>
    <mergeCell ref="UBW37:UCA37"/>
    <mergeCell ref="UCB37:UCF37"/>
    <mergeCell ref="UCG37:UCK37"/>
    <mergeCell ref="UCL37:UCP37"/>
    <mergeCell ref="UCQ37:UCU37"/>
    <mergeCell ref="UAN37:UAR37"/>
    <mergeCell ref="UAS37:UAW37"/>
    <mergeCell ref="UAX37:UBB37"/>
    <mergeCell ref="UBC37:UBG37"/>
    <mergeCell ref="UBH37:UBL37"/>
    <mergeCell ref="UBM37:UBQ37"/>
    <mergeCell ref="TZJ37:TZN37"/>
    <mergeCell ref="TZO37:TZS37"/>
    <mergeCell ref="TZT37:TZX37"/>
    <mergeCell ref="TZY37:UAC37"/>
    <mergeCell ref="UAD37:UAH37"/>
    <mergeCell ref="UAI37:UAM37"/>
    <mergeCell ref="TYF37:TYJ37"/>
    <mergeCell ref="TYK37:TYO37"/>
    <mergeCell ref="TYP37:TYT37"/>
    <mergeCell ref="TYU37:TYY37"/>
    <mergeCell ref="TYZ37:TZD37"/>
    <mergeCell ref="TZE37:TZI37"/>
    <mergeCell ref="TXB37:TXF37"/>
    <mergeCell ref="TXG37:TXK37"/>
    <mergeCell ref="TXL37:TXP37"/>
    <mergeCell ref="TXQ37:TXU37"/>
    <mergeCell ref="TXV37:TXZ37"/>
    <mergeCell ref="TYA37:TYE37"/>
    <mergeCell ref="TVX37:TWB37"/>
    <mergeCell ref="TWC37:TWG37"/>
    <mergeCell ref="TWH37:TWL37"/>
    <mergeCell ref="TWM37:TWQ37"/>
    <mergeCell ref="TWR37:TWV37"/>
    <mergeCell ref="TWW37:TXA37"/>
    <mergeCell ref="TUT37:TUX37"/>
    <mergeCell ref="TUY37:TVC37"/>
    <mergeCell ref="TVD37:TVH37"/>
    <mergeCell ref="TVI37:TVM37"/>
    <mergeCell ref="TVN37:TVR37"/>
    <mergeCell ref="TVS37:TVW37"/>
    <mergeCell ref="TTP37:TTT37"/>
    <mergeCell ref="TTU37:TTY37"/>
    <mergeCell ref="TTZ37:TUD37"/>
    <mergeCell ref="TUE37:TUI37"/>
    <mergeCell ref="TUJ37:TUN37"/>
    <mergeCell ref="TUO37:TUS37"/>
    <mergeCell ref="TSL37:TSP37"/>
    <mergeCell ref="TSQ37:TSU37"/>
    <mergeCell ref="TSV37:TSZ37"/>
    <mergeCell ref="TTA37:TTE37"/>
    <mergeCell ref="TTF37:TTJ37"/>
    <mergeCell ref="TTK37:TTO37"/>
    <mergeCell ref="TRH37:TRL37"/>
    <mergeCell ref="TRM37:TRQ37"/>
    <mergeCell ref="TRR37:TRV37"/>
    <mergeCell ref="TRW37:TSA37"/>
    <mergeCell ref="TSB37:TSF37"/>
    <mergeCell ref="TSG37:TSK37"/>
    <mergeCell ref="TQD37:TQH37"/>
    <mergeCell ref="TQI37:TQM37"/>
    <mergeCell ref="TQN37:TQR37"/>
    <mergeCell ref="TQS37:TQW37"/>
    <mergeCell ref="TQX37:TRB37"/>
    <mergeCell ref="TRC37:TRG37"/>
    <mergeCell ref="TOZ37:TPD37"/>
    <mergeCell ref="TPE37:TPI37"/>
    <mergeCell ref="TPJ37:TPN37"/>
    <mergeCell ref="TPO37:TPS37"/>
    <mergeCell ref="TPT37:TPX37"/>
    <mergeCell ref="TPY37:TQC37"/>
    <mergeCell ref="TNV37:TNZ37"/>
    <mergeCell ref="TOA37:TOE37"/>
    <mergeCell ref="TOF37:TOJ37"/>
    <mergeCell ref="TOK37:TOO37"/>
    <mergeCell ref="TOP37:TOT37"/>
    <mergeCell ref="TOU37:TOY37"/>
    <mergeCell ref="TMR37:TMV37"/>
    <mergeCell ref="TMW37:TNA37"/>
    <mergeCell ref="TNB37:TNF37"/>
    <mergeCell ref="TNG37:TNK37"/>
    <mergeCell ref="TNL37:TNP37"/>
    <mergeCell ref="TNQ37:TNU37"/>
    <mergeCell ref="TLN37:TLR37"/>
    <mergeCell ref="TLS37:TLW37"/>
    <mergeCell ref="TLX37:TMB37"/>
    <mergeCell ref="TMC37:TMG37"/>
    <mergeCell ref="TMH37:TML37"/>
    <mergeCell ref="TMM37:TMQ37"/>
    <mergeCell ref="TKJ37:TKN37"/>
    <mergeCell ref="TKO37:TKS37"/>
    <mergeCell ref="TKT37:TKX37"/>
    <mergeCell ref="TKY37:TLC37"/>
    <mergeCell ref="TLD37:TLH37"/>
    <mergeCell ref="TLI37:TLM37"/>
    <mergeCell ref="TJF37:TJJ37"/>
    <mergeCell ref="TJK37:TJO37"/>
    <mergeCell ref="TJP37:TJT37"/>
    <mergeCell ref="TJU37:TJY37"/>
    <mergeCell ref="TJZ37:TKD37"/>
    <mergeCell ref="TKE37:TKI37"/>
    <mergeCell ref="TIB37:TIF37"/>
    <mergeCell ref="TIG37:TIK37"/>
    <mergeCell ref="TIL37:TIP37"/>
    <mergeCell ref="TIQ37:TIU37"/>
    <mergeCell ref="TIV37:TIZ37"/>
    <mergeCell ref="TJA37:TJE37"/>
    <mergeCell ref="TGX37:THB37"/>
    <mergeCell ref="THC37:THG37"/>
    <mergeCell ref="THH37:THL37"/>
    <mergeCell ref="THM37:THQ37"/>
    <mergeCell ref="THR37:THV37"/>
    <mergeCell ref="THW37:TIA37"/>
    <mergeCell ref="TFT37:TFX37"/>
    <mergeCell ref="TFY37:TGC37"/>
    <mergeCell ref="TGD37:TGH37"/>
    <mergeCell ref="TGI37:TGM37"/>
    <mergeCell ref="TGN37:TGR37"/>
    <mergeCell ref="TGS37:TGW37"/>
    <mergeCell ref="TEP37:TET37"/>
    <mergeCell ref="TEU37:TEY37"/>
    <mergeCell ref="TEZ37:TFD37"/>
    <mergeCell ref="TFE37:TFI37"/>
    <mergeCell ref="TFJ37:TFN37"/>
    <mergeCell ref="TFO37:TFS37"/>
    <mergeCell ref="TDL37:TDP37"/>
    <mergeCell ref="TDQ37:TDU37"/>
    <mergeCell ref="TDV37:TDZ37"/>
    <mergeCell ref="TEA37:TEE37"/>
    <mergeCell ref="TEF37:TEJ37"/>
    <mergeCell ref="TEK37:TEO37"/>
    <mergeCell ref="TCH37:TCL37"/>
    <mergeCell ref="TCM37:TCQ37"/>
    <mergeCell ref="TCR37:TCV37"/>
    <mergeCell ref="TCW37:TDA37"/>
    <mergeCell ref="TDB37:TDF37"/>
    <mergeCell ref="TDG37:TDK37"/>
    <mergeCell ref="TBD37:TBH37"/>
    <mergeCell ref="TBI37:TBM37"/>
    <mergeCell ref="TBN37:TBR37"/>
    <mergeCell ref="TBS37:TBW37"/>
    <mergeCell ref="TBX37:TCB37"/>
    <mergeCell ref="TCC37:TCG37"/>
    <mergeCell ref="SZZ37:TAD37"/>
    <mergeCell ref="TAE37:TAI37"/>
    <mergeCell ref="TAJ37:TAN37"/>
    <mergeCell ref="TAO37:TAS37"/>
    <mergeCell ref="TAT37:TAX37"/>
    <mergeCell ref="TAY37:TBC37"/>
    <mergeCell ref="SYV37:SYZ37"/>
    <mergeCell ref="SZA37:SZE37"/>
    <mergeCell ref="SZF37:SZJ37"/>
    <mergeCell ref="SZK37:SZO37"/>
    <mergeCell ref="SZP37:SZT37"/>
    <mergeCell ref="SZU37:SZY37"/>
    <mergeCell ref="SXR37:SXV37"/>
    <mergeCell ref="SXW37:SYA37"/>
    <mergeCell ref="SYB37:SYF37"/>
    <mergeCell ref="SYG37:SYK37"/>
    <mergeCell ref="SYL37:SYP37"/>
    <mergeCell ref="SYQ37:SYU37"/>
    <mergeCell ref="SWN37:SWR37"/>
    <mergeCell ref="SWS37:SWW37"/>
    <mergeCell ref="SWX37:SXB37"/>
    <mergeCell ref="SXC37:SXG37"/>
    <mergeCell ref="SXH37:SXL37"/>
    <mergeCell ref="SXM37:SXQ37"/>
    <mergeCell ref="SVJ37:SVN37"/>
    <mergeCell ref="SVO37:SVS37"/>
    <mergeCell ref="SVT37:SVX37"/>
    <mergeCell ref="SVY37:SWC37"/>
    <mergeCell ref="SWD37:SWH37"/>
    <mergeCell ref="SWI37:SWM37"/>
    <mergeCell ref="SUF37:SUJ37"/>
    <mergeCell ref="SUK37:SUO37"/>
    <mergeCell ref="SUP37:SUT37"/>
    <mergeCell ref="SUU37:SUY37"/>
    <mergeCell ref="SUZ37:SVD37"/>
    <mergeCell ref="SVE37:SVI37"/>
    <mergeCell ref="STB37:STF37"/>
    <mergeCell ref="STG37:STK37"/>
    <mergeCell ref="STL37:STP37"/>
    <mergeCell ref="STQ37:STU37"/>
    <mergeCell ref="STV37:STZ37"/>
    <mergeCell ref="SUA37:SUE37"/>
    <mergeCell ref="SRX37:SSB37"/>
    <mergeCell ref="SSC37:SSG37"/>
    <mergeCell ref="SSH37:SSL37"/>
    <mergeCell ref="SSM37:SSQ37"/>
    <mergeCell ref="SSR37:SSV37"/>
    <mergeCell ref="SSW37:STA37"/>
    <mergeCell ref="SQT37:SQX37"/>
    <mergeCell ref="SQY37:SRC37"/>
    <mergeCell ref="SRD37:SRH37"/>
    <mergeCell ref="SRI37:SRM37"/>
    <mergeCell ref="SRN37:SRR37"/>
    <mergeCell ref="SRS37:SRW37"/>
    <mergeCell ref="SPP37:SPT37"/>
    <mergeCell ref="SPU37:SPY37"/>
    <mergeCell ref="SPZ37:SQD37"/>
    <mergeCell ref="SQE37:SQI37"/>
    <mergeCell ref="SQJ37:SQN37"/>
    <mergeCell ref="SQO37:SQS37"/>
    <mergeCell ref="SOL37:SOP37"/>
    <mergeCell ref="SOQ37:SOU37"/>
    <mergeCell ref="SOV37:SOZ37"/>
    <mergeCell ref="SPA37:SPE37"/>
    <mergeCell ref="SPF37:SPJ37"/>
    <mergeCell ref="SPK37:SPO37"/>
    <mergeCell ref="SNH37:SNL37"/>
    <mergeCell ref="SNM37:SNQ37"/>
    <mergeCell ref="SNR37:SNV37"/>
    <mergeCell ref="SNW37:SOA37"/>
    <mergeCell ref="SOB37:SOF37"/>
    <mergeCell ref="SOG37:SOK37"/>
    <mergeCell ref="SMD37:SMH37"/>
    <mergeCell ref="SMI37:SMM37"/>
    <mergeCell ref="SMN37:SMR37"/>
    <mergeCell ref="SMS37:SMW37"/>
    <mergeCell ref="SMX37:SNB37"/>
    <mergeCell ref="SNC37:SNG37"/>
    <mergeCell ref="SKZ37:SLD37"/>
    <mergeCell ref="SLE37:SLI37"/>
    <mergeCell ref="SLJ37:SLN37"/>
    <mergeCell ref="SLO37:SLS37"/>
    <mergeCell ref="SLT37:SLX37"/>
    <mergeCell ref="SLY37:SMC37"/>
    <mergeCell ref="SJV37:SJZ37"/>
    <mergeCell ref="SKA37:SKE37"/>
    <mergeCell ref="SKF37:SKJ37"/>
    <mergeCell ref="SKK37:SKO37"/>
    <mergeCell ref="SKP37:SKT37"/>
    <mergeCell ref="SKU37:SKY37"/>
    <mergeCell ref="SIR37:SIV37"/>
    <mergeCell ref="SIW37:SJA37"/>
    <mergeCell ref="SJB37:SJF37"/>
    <mergeCell ref="SJG37:SJK37"/>
    <mergeCell ref="SJL37:SJP37"/>
    <mergeCell ref="SJQ37:SJU37"/>
    <mergeCell ref="SHN37:SHR37"/>
    <mergeCell ref="SHS37:SHW37"/>
    <mergeCell ref="SHX37:SIB37"/>
    <mergeCell ref="SIC37:SIG37"/>
    <mergeCell ref="SIH37:SIL37"/>
    <mergeCell ref="SIM37:SIQ37"/>
    <mergeCell ref="SGJ37:SGN37"/>
    <mergeCell ref="SGO37:SGS37"/>
    <mergeCell ref="SGT37:SGX37"/>
    <mergeCell ref="SGY37:SHC37"/>
    <mergeCell ref="SHD37:SHH37"/>
    <mergeCell ref="SHI37:SHM37"/>
    <mergeCell ref="SFF37:SFJ37"/>
    <mergeCell ref="SFK37:SFO37"/>
    <mergeCell ref="SFP37:SFT37"/>
    <mergeCell ref="SFU37:SFY37"/>
    <mergeCell ref="SFZ37:SGD37"/>
    <mergeCell ref="SGE37:SGI37"/>
    <mergeCell ref="SEB37:SEF37"/>
    <mergeCell ref="SEG37:SEK37"/>
    <mergeCell ref="SEL37:SEP37"/>
    <mergeCell ref="SEQ37:SEU37"/>
    <mergeCell ref="SEV37:SEZ37"/>
    <mergeCell ref="SFA37:SFE37"/>
    <mergeCell ref="SCX37:SDB37"/>
    <mergeCell ref="SDC37:SDG37"/>
    <mergeCell ref="SDH37:SDL37"/>
    <mergeCell ref="SDM37:SDQ37"/>
    <mergeCell ref="SDR37:SDV37"/>
    <mergeCell ref="SDW37:SEA37"/>
    <mergeCell ref="SBT37:SBX37"/>
    <mergeCell ref="SBY37:SCC37"/>
    <mergeCell ref="SCD37:SCH37"/>
    <mergeCell ref="SCI37:SCM37"/>
    <mergeCell ref="SCN37:SCR37"/>
    <mergeCell ref="SCS37:SCW37"/>
    <mergeCell ref="SAP37:SAT37"/>
    <mergeCell ref="SAU37:SAY37"/>
    <mergeCell ref="SAZ37:SBD37"/>
    <mergeCell ref="SBE37:SBI37"/>
    <mergeCell ref="SBJ37:SBN37"/>
    <mergeCell ref="SBO37:SBS37"/>
    <mergeCell ref="RZL37:RZP37"/>
    <mergeCell ref="RZQ37:RZU37"/>
    <mergeCell ref="RZV37:RZZ37"/>
    <mergeCell ref="SAA37:SAE37"/>
    <mergeCell ref="SAF37:SAJ37"/>
    <mergeCell ref="SAK37:SAO37"/>
    <mergeCell ref="RYH37:RYL37"/>
    <mergeCell ref="RYM37:RYQ37"/>
    <mergeCell ref="RYR37:RYV37"/>
    <mergeCell ref="RYW37:RZA37"/>
    <mergeCell ref="RZB37:RZF37"/>
    <mergeCell ref="RZG37:RZK37"/>
    <mergeCell ref="RXD37:RXH37"/>
    <mergeCell ref="RXI37:RXM37"/>
    <mergeCell ref="RXN37:RXR37"/>
    <mergeCell ref="RXS37:RXW37"/>
    <mergeCell ref="RXX37:RYB37"/>
    <mergeCell ref="RYC37:RYG37"/>
    <mergeCell ref="RVZ37:RWD37"/>
    <mergeCell ref="RWE37:RWI37"/>
    <mergeCell ref="RWJ37:RWN37"/>
    <mergeCell ref="RWO37:RWS37"/>
    <mergeCell ref="RWT37:RWX37"/>
    <mergeCell ref="RWY37:RXC37"/>
    <mergeCell ref="RUV37:RUZ37"/>
    <mergeCell ref="RVA37:RVE37"/>
    <mergeCell ref="RVF37:RVJ37"/>
    <mergeCell ref="RVK37:RVO37"/>
    <mergeCell ref="RVP37:RVT37"/>
    <mergeCell ref="RVU37:RVY37"/>
    <mergeCell ref="RTR37:RTV37"/>
    <mergeCell ref="RTW37:RUA37"/>
    <mergeCell ref="RUB37:RUF37"/>
    <mergeCell ref="RUG37:RUK37"/>
    <mergeCell ref="RUL37:RUP37"/>
    <mergeCell ref="RUQ37:RUU37"/>
    <mergeCell ref="RSN37:RSR37"/>
    <mergeCell ref="RSS37:RSW37"/>
    <mergeCell ref="RSX37:RTB37"/>
    <mergeCell ref="RTC37:RTG37"/>
    <mergeCell ref="RTH37:RTL37"/>
    <mergeCell ref="RTM37:RTQ37"/>
    <mergeCell ref="RRJ37:RRN37"/>
    <mergeCell ref="RRO37:RRS37"/>
    <mergeCell ref="RRT37:RRX37"/>
    <mergeCell ref="RRY37:RSC37"/>
    <mergeCell ref="RSD37:RSH37"/>
    <mergeCell ref="RSI37:RSM37"/>
    <mergeCell ref="RQF37:RQJ37"/>
    <mergeCell ref="RQK37:RQO37"/>
    <mergeCell ref="RQP37:RQT37"/>
    <mergeCell ref="RQU37:RQY37"/>
    <mergeCell ref="RQZ37:RRD37"/>
    <mergeCell ref="RRE37:RRI37"/>
    <mergeCell ref="RPB37:RPF37"/>
    <mergeCell ref="RPG37:RPK37"/>
    <mergeCell ref="RPL37:RPP37"/>
    <mergeCell ref="RPQ37:RPU37"/>
    <mergeCell ref="RPV37:RPZ37"/>
    <mergeCell ref="RQA37:RQE37"/>
    <mergeCell ref="RNX37:ROB37"/>
    <mergeCell ref="ROC37:ROG37"/>
    <mergeCell ref="ROH37:ROL37"/>
    <mergeCell ref="ROM37:ROQ37"/>
    <mergeCell ref="ROR37:ROV37"/>
    <mergeCell ref="ROW37:RPA37"/>
    <mergeCell ref="RMT37:RMX37"/>
    <mergeCell ref="RMY37:RNC37"/>
    <mergeCell ref="RND37:RNH37"/>
    <mergeCell ref="RNI37:RNM37"/>
    <mergeCell ref="RNN37:RNR37"/>
    <mergeCell ref="RNS37:RNW37"/>
    <mergeCell ref="RLP37:RLT37"/>
    <mergeCell ref="RLU37:RLY37"/>
    <mergeCell ref="RLZ37:RMD37"/>
    <mergeCell ref="RME37:RMI37"/>
    <mergeCell ref="RMJ37:RMN37"/>
    <mergeCell ref="RMO37:RMS37"/>
    <mergeCell ref="RKL37:RKP37"/>
    <mergeCell ref="RKQ37:RKU37"/>
    <mergeCell ref="RKV37:RKZ37"/>
    <mergeCell ref="RLA37:RLE37"/>
    <mergeCell ref="RLF37:RLJ37"/>
    <mergeCell ref="RLK37:RLO37"/>
    <mergeCell ref="RJH37:RJL37"/>
    <mergeCell ref="RJM37:RJQ37"/>
    <mergeCell ref="RJR37:RJV37"/>
    <mergeCell ref="RJW37:RKA37"/>
    <mergeCell ref="RKB37:RKF37"/>
    <mergeCell ref="RKG37:RKK37"/>
    <mergeCell ref="RID37:RIH37"/>
    <mergeCell ref="RII37:RIM37"/>
    <mergeCell ref="RIN37:RIR37"/>
    <mergeCell ref="RIS37:RIW37"/>
    <mergeCell ref="RIX37:RJB37"/>
    <mergeCell ref="RJC37:RJG37"/>
    <mergeCell ref="RGZ37:RHD37"/>
    <mergeCell ref="RHE37:RHI37"/>
    <mergeCell ref="RHJ37:RHN37"/>
    <mergeCell ref="RHO37:RHS37"/>
    <mergeCell ref="RHT37:RHX37"/>
    <mergeCell ref="RHY37:RIC37"/>
    <mergeCell ref="RFV37:RFZ37"/>
    <mergeCell ref="RGA37:RGE37"/>
    <mergeCell ref="RGF37:RGJ37"/>
    <mergeCell ref="RGK37:RGO37"/>
    <mergeCell ref="RGP37:RGT37"/>
    <mergeCell ref="RGU37:RGY37"/>
    <mergeCell ref="RER37:REV37"/>
    <mergeCell ref="REW37:RFA37"/>
    <mergeCell ref="RFB37:RFF37"/>
    <mergeCell ref="RFG37:RFK37"/>
    <mergeCell ref="RFL37:RFP37"/>
    <mergeCell ref="RFQ37:RFU37"/>
    <mergeCell ref="RDN37:RDR37"/>
    <mergeCell ref="RDS37:RDW37"/>
    <mergeCell ref="RDX37:REB37"/>
    <mergeCell ref="REC37:REG37"/>
    <mergeCell ref="REH37:REL37"/>
    <mergeCell ref="REM37:REQ37"/>
    <mergeCell ref="RCJ37:RCN37"/>
    <mergeCell ref="RCO37:RCS37"/>
    <mergeCell ref="RCT37:RCX37"/>
    <mergeCell ref="RCY37:RDC37"/>
    <mergeCell ref="RDD37:RDH37"/>
    <mergeCell ref="RDI37:RDM37"/>
    <mergeCell ref="RBF37:RBJ37"/>
    <mergeCell ref="RBK37:RBO37"/>
    <mergeCell ref="RBP37:RBT37"/>
    <mergeCell ref="RBU37:RBY37"/>
    <mergeCell ref="RBZ37:RCD37"/>
    <mergeCell ref="RCE37:RCI37"/>
    <mergeCell ref="RAB37:RAF37"/>
    <mergeCell ref="RAG37:RAK37"/>
    <mergeCell ref="RAL37:RAP37"/>
    <mergeCell ref="RAQ37:RAU37"/>
    <mergeCell ref="RAV37:RAZ37"/>
    <mergeCell ref="RBA37:RBE37"/>
    <mergeCell ref="QYX37:QZB37"/>
    <mergeCell ref="QZC37:QZG37"/>
    <mergeCell ref="QZH37:QZL37"/>
    <mergeCell ref="QZM37:QZQ37"/>
    <mergeCell ref="QZR37:QZV37"/>
    <mergeCell ref="QZW37:RAA37"/>
    <mergeCell ref="QXT37:QXX37"/>
    <mergeCell ref="QXY37:QYC37"/>
    <mergeCell ref="QYD37:QYH37"/>
    <mergeCell ref="QYI37:QYM37"/>
    <mergeCell ref="QYN37:QYR37"/>
    <mergeCell ref="QYS37:QYW37"/>
    <mergeCell ref="QWP37:QWT37"/>
    <mergeCell ref="QWU37:QWY37"/>
    <mergeCell ref="QWZ37:QXD37"/>
    <mergeCell ref="QXE37:QXI37"/>
    <mergeCell ref="QXJ37:QXN37"/>
    <mergeCell ref="QXO37:QXS37"/>
    <mergeCell ref="QVL37:QVP37"/>
    <mergeCell ref="QVQ37:QVU37"/>
    <mergeCell ref="QVV37:QVZ37"/>
    <mergeCell ref="QWA37:QWE37"/>
    <mergeCell ref="QWF37:QWJ37"/>
    <mergeCell ref="QWK37:QWO37"/>
    <mergeCell ref="QUH37:QUL37"/>
    <mergeCell ref="QUM37:QUQ37"/>
    <mergeCell ref="QUR37:QUV37"/>
    <mergeCell ref="QUW37:QVA37"/>
    <mergeCell ref="QVB37:QVF37"/>
    <mergeCell ref="QVG37:QVK37"/>
    <mergeCell ref="QTD37:QTH37"/>
    <mergeCell ref="QTI37:QTM37"/>
    <mergeCell ref="QTN37:QTR37"/>
    <mergeCell ref="QTS37:QTW37"/>
    <mergeCell ref="QTX37:QUB37"/>
    <mergeCell ref="QUC37:QUG37"/>
    <mergeCell ref="QRZ37:QSD37"/>
    <mergeCell ref="QSE37:QSI37"/>
    <mergeCell ref="QSJ37:QSN37"/>
    <mergeCell ref="QSO37:QSS37"/>
    <mergeCell ref="QST37:QSX37"/>
    <mergeCell ref="QSY37:QTC37"/>
    <mergeCell ref="QQV37:QQZ37"/>
    <mergeCell ref="QRA37:QRE37"/>
    <mergeCell ref="QRF37:QRJ37"/>
    <mergeCell ref="QRK37:QRO37"/>
    <mergeCell ref="QRP37:QRT37"/>
    <mergeCell ref="QRU37:QRY37"/>
    <mergeCell ref="QPR37:QPV37"/>
    <mergeCell ref="QPW37:QQA37"/>
    <mergeCell ref="QQB37:QQF37"/>
    <mergeCell ref="QQG37:QQK37"/>
    <mergeCell ref="QQL37:QQP37"/>
    <mergeCell ref="QQQ37:QQU37"/>
    <mergeCell ref="QON37:QOR37"/>
    <mergeCell ref="QOS37:QOW37"/>
    <mergeCell ref="QOX37:QPB37"/>
    <mergeCell ref="QPC37:QPG37"/>
    <mergeCell ref="QPH37:QPL37"/>
    <mergeCell ref="QPM37:QPQ37"/>
    <mergeCell ref="QNJ37:QNN37"/>
    <mergeCell ref="QNO37:QNS37"/>
    <mergeCell ref="QNT37:QNX37"/>
    <mergeCell ref="QNY37:QOC37"/>
    <mergeCell ref="QOD37:QOH37"/>
    <mergeCell ref="QOI37:QOM37"/>
    <mergeCell ref="QMF37:QMJ37"/>
    <mergeCell ref="QMK37:QMO37"/>
    <mergeCell ref="QMP37:QMT37"/>
    <mergeCell ref="QMU37:QMY37"/>
    <mergeCell ref="QMZ37:QND37"/>
    <mergeCell ref="QNE37:QNI37"/>
    <mergeCell ref="QLB37:QLF37"/>
    <mergeCell ref="QLG37:QLK37"/>
    <mergeCell ref="QLL37:QLP37"/>
    <mergeCell ref="QLQ37:QLU37"/>
    <mergeCell ref="QLV37:QLZ37"/>
    <mergeCell ref="QMA37:QME37"/>
    <mergeCell ref="QJX37:QKB37"/>
    <mergeCell ref="QKC37:QKG37"/>
    <mergeCell ref="QKH37:QKL37"/>
    <mergeCell ref="QKM37:QKQ37"/>
    <mergeCell ref="QKR37:QKV37"/>
    <mergeCell ref="QKW37:QLA37"/>
    <mergeCell ref="QIT37:QIX37"/>
    <mergeCell ref="QIY37:QJC37"/>
    <mergeCell ref="QJD37:QJH37"/>
    <mergeCell ref="QJI37:QJM37"/>
    <mergeCell ref="QJN37:QJR37"/>
    <mergeCell ref="QJS37:QJW37"/>
    <mergeCell ref="QHP37:QHT37"/>
    <mergeCell ref="QHU37:QHY37"/>
    <mergeCell ref="QHZ37:QID37"/>
    <mergeCell ref="QIE37:QII37"/>
    <mergeCell ref="QIJ37:QIN37"/>
    <mergeCell ref="QIO37:QIS37"/>
    <mergeCell ref="QGL37:QGP37"/>
    <mergeCell ref="QGQ37:QGU37"/>
    <mergeCell ref="QGV37:QGZ37"/>
    <mergeCell ref="QHA37:QHE37"/>
    <mergeCell ref="QHF37:QHJ37"/>
    <mergeCell ref="QHK37:QHO37"/>
    <mergeCell ref="QFH37:QFL37"/>
    <mergeCell ref="QFM37:QFQ37"/>
    <mergeCell ref="QFR37:QFV37"/>
    <mergeCell ref="QFW37:QGA37"/>
    <mergeCell ref="QGB37:QGF37"/>
    <mergeCell ref="QGG37:QGK37"/>
    <mergeCell ref="QED37:QEH37"/>
    <mergeCell ref="QEI37:QEM37"/>
    <mergeCell ref="QEN37:QER37"/>
    <mergeCell ref="QES37:QEW37"/>
    <mergeCell ref="QEX37:QFB37"/>
    <mergeCell ref="QFC37:QFG37"/>
    <mergeCell ref="QCZ37:QDD37"/>
    <mergeCell ref="QDE37:QDI37"/>
    <mergeCell ref="QDJ37:QDN37"/>
    <mergeCell ref="QDO37:QDS37"/>
    <mergeCell ref="QDT37:QDX37"/>
    <mergeCell ref="QDY37:QEC37"/>
    <mergeCell ref="QBV37:QBZ37"/>
    <mergeCell ref="QCA37:QCE37"/>
    <mergeCell ref="QCF37:QCJ37"/>
    <mergeCell ref="QCK37:QCO37"/>
    <mergeCell ref="QCP37:QCT37"/>
    <mergeCell ref="QCU37:QCY37"/>
    <mergeCell ref="QAR37:QAV37"/>
    <mergeCell ref="QAW37:QBA37"/>
    <mergeCell ref="QBB37:QBF37"/>
    <mergeCell ref="QBG37:QBK37"/>
    <mergeCell ref="QBL37:QBP37"/>
    <mergeCell ref="QBQ37:QBU37"/>
    <mergeCell ref="PZN37:PZR37"/>
    <mergeCell ref="PZS37:PZW37"/>
    <mergeCell ref="PZX37:QAB37"/>
    <mergeCell ref="QAC37:QAG37"/>
    <mergeCell ref="QAH37:QAL37"/>
    <mergeCell ref="QAM37:QAQ37"/>
    <mergeCell ref="PYJ37:PYN37"/>
    <mergeCell ref="PYO37:PYS37"/>
    <mergeCell ref="PYT37:PYX37"/>
    <mergeCell ref="PYY37:PZC37"/>
    <mergeCell ref="PZD37:PZH37"/>
    <mergeCell ref="PZI37:PZM37"/>
    <mergeCell ref="PXF37:PXJ37"/>
    <mergeCell ref="PXK37:PXO37"/>
    <mergeCell ref="PXP37:PXT37"/>
    <mergeCell ref="PXU37:PXY37"/>
    <mergeCell ref="PXZ37:PYD37"/>
    <mergeCell ref="PYE37:PYI37"/>
    <mergeCell ref="PWB37:PWF37"/>
    <mergeCell ref="PWG37:PWK37"/>
    <mergeCell ref="PWL37:PWP37"/>
    <mergeCell ref="PWQ37:PWU37"/>
    <mergeCell ref="PWV37:PWZ37"/>
    <mergeCell ref="PXA37:PXE37"/>
    <mergeCell ref="PUX37:PVB37"/>
    <mergeCell ref="PVC37:PVG37"/>
    <mergeCell ref="PVH37:PVL37"/>
    <mergeCell ref="PVM37:PVQ37"/>
    <mergeCell ref="PVR37:PVV37"/>
    <mergeCell ref="PVW37:PWA37"/>
    <mergeCell ref="PTT37:PTX37"/>
    <mergeCell ref="PTY37:PUC37"/>
    <mergeCell ref="PUD37:PUH37"/>
    <mergeCell ref="PUI37:PUM37"/>
    <mergeCell ref="PUN37:PUR37"/>
    <mergeCell ref="PUS37:PUW37"/>
    <mergeCell ref="PSP37:PST37"/>
    <mergeCell ref="PSU37:PSY37"/>
    <mergeCell ref="PSZ37:PTD37"/>
    <mergeCell ref="PTE37:PTI37"/>
    <mergeCell ref="PTJ37:PTN37"/>
    <mergeCell ref="PTO37:PTS37"/>
    <mergeCell ref="PRL37:PRP37"/>
    <mergeCell ref="PRQ37:PRU37"/>
    <mergeCell ref="PRV37:PRZ37"/>
    <mergeCell ref="PSA37:PSE37"/>
    <mergeCell ref="PSF37:PSJ37"/>
    <mergeCell ref="PSK37:PSO37"/>
    <mergeCell ref="PQH37:PQL37"/>
    <mergeCell ref="PQM37:PQQ37"/>
    <mergeCell ref="PQR37:PQV37"/>
    <mergeCell ref="PQW37:PRA37"/>
    <mergeCell ref="PRB37:PRF37"/>
    <mergeCell ref="PRG37:PRK37"/>
    <mergeCell ref="PPD37:PPH37"/>
    <mergeCell ref="PPI37:PPM37"/>
    <mergeCell ref="PPN37:PPR37"/>
    <mergeCell ref="PPS37:PPW37"/>
    <mergeCell ref="PPX37:PQB37"/>
    <mergeCell ref="PQC37:PQG37"/>
    <mergeCell ref="PNZ37:POD37"/>
    <mergeCell ref="POE37:POI37"/>
    <mergeCell ref="POJ37:PON37"/>
    <mergeCell ref="POO37:POS37"/>
    <mergeCell ref="POT37:POX37"/>
    <mergeCell ref="POY37:PPC37"/>
    <mergeCell ref="PMV37:PMZ37"/>
    <mergeCell ref="PNA37:PNE37"/>
    <mergeCell ref="PNF37:PNJ37"/>
    <mergeCell ref="PNK37:PNO37"/>
    <mergeCell ref="PNP37:PNT37"/>
    <mergeCell ref="PNU37:PNY37"/>
    <mergeCell ref="PLR37:PLV37"/>
    <mergeCell ref="PLW37:PMA37"/>
    <mergeCell ref="PMB37:PMF37"/>
    <mergeCell ref="PMG37:PMK37"/>
    <mergeCell ref="PML37:PMP37"/>
    <mergeCell ref="PMQ37:PMU37"/>
    <mergeCell ref="PKN37:PKR37"/>
    <mergeCell ref="PKS37:PKW37"/>
    <mergeCell ref="PKX37:PLB37"/>
    <mergeCell ref="PLC37:PLG37"/>
    <mergeCell ref="PLH37:PLL37"/>
    <mergeCell ref="PLM37:PLQ37"/>
    <mergeCell ref="PJJ37:PJN37"/>
    <mergeCell ref="PJO37:PJS37"/>
    <mergeCell ref="PJT37:PJX37"/>
    <mergeCell ref="PJY37:PKC37"/>
    <mergeCell ref="PKD37:PKH37"/>
    <mergeCell ref="PKI37:PKM37"/>
    <mergeCell ref="PIF37:PIJ37"/>
    <mergeCell ref="PIK37:PIO37"/>
    <mergeCell ref="PIP37:PIT37"/>
    <mergeCell ref="PIU37:PIY37"/>
    <mergeCell ref="PIZ37:PJD37"/>
    <mergeCell ref="PJE37:PJI37"/>
    <mergeCell ref="PHB37:PHF37"/>
    <mergeCell ref="PHG37:PHK37"/>
    <mergeCell ref="PHL37:PHP37"/>
    <mergeCell ref="PHQ37:PHU37"/>
    <mergeCell ref="PHV37:PHZ37"/>
    <mergeCell ref="PIA37:PIE37"/>
    <mergeCell ref="PFX37:PGB37"/>
    <mergeCell ref="PGC37:PGG37"/>
    <mergeCell ref="PGH37:PGL37"/>
    <mergeCell ref="PGM37:PGQ37"/>
    <mergeCell ref="PGR37:PGV37"/>
    <mergeCell ref="PGW37:PHA37"/>
    <mergeCell ref="PET37:PEX37"/>
    <mergeCell ref="PEY37:PFC37"/>
    <mergeCell ref="PFD37:PFH37"/>
    <mergeCell ref="PFI37:PFM37"/>
    <mergeCell ref="PFN37:PFR37"/>
    <mergeCell ref="PFS37:PFW37"/>
    <mergeCell ref="PDP37:PDT37"/>
    <mergeCell ref="PDU37:PDY37"/>
    <mergeCell ref="PDZ37:PED37"/>
    <mergeCell ref="PEE37:PEI37"/>
    <mergeCell ref="PEJ37:PEN37"/>
    <mergeCell ref="PEO37:PES37"/>
    <mergeCell ref="PCL37:PCP37"/>
    <mergeCell ref="PCQ37:PCU37"/>
    <mergeCell ref="PCV37:PCZ37"/>
    <mergeCell ref="PDA37:PDE37"/>
    <mergeCell ref="PDF37:PDJ37"/>
    <mergeCell ref="PDK37:PDO37"/>
    <mergeCell ref="PBH37:PBL37"/>
    <mergeCell ref="PBM37:PBQ37"/>
    <mergeCell ref="PBR37:PBV37"/>
    <mergeCell ref="PBW37:PCA37"/>
    <mergeCell ref="PCB37:PCF37"/>
    <mergeCell ref="PCG37:PCK37"/>
    <mergeCell ref="PAD37:PAH37"/>
    <mergeCell ref="PAI37:PAM37"/>
    <mergeCell ref="PAN37:PAR37"/>
    <mergeCell ref="PAS37:PAW37"/>
    <mergeCell ref="PAX37:PBB37"/>
    <mergeCell ref="PBC37:PBG37"/>
    <mergeCell ref="OYZ37:OZD37"/>
    <mergeCell ref="OZE37:OZI37"/>
    <mergeCell ref="OZJ37:OZN37"/>
    <mergeCell ref="OZO37:OZS37"/>
    <mergeCell ref="OZT37:OZX37"/>
    <mergeCell ref="OZY37:PAC37"/>
    <mergeCell ref="OXV37:OXZ37"/>
    <mergeCell ref="OYA37:OYE37"/>
    <mergeCell ref="OYF37:OYJ37"/>
    <mergeCell ref="OYK37:OYO37"/>
    <mergeCell ref="OYP37:OYT37"/>
    <mergeCell ref="OYU37:OYY37"/>
    <mergeCell ref="OWR37:OWV37"/>
    <mergeCell ref="OWW37:OXA37"/>
    <mergeCell ref="OXB37:OXF37"/>
    <mergeCell ref="OXG37:OXK37"/>
    <mergeCell ref="OXL37:OXP37"/>
    <mergeCell ref="OXQ37:OXU37"/>
    <mergeCell ref="OVN37:OVR37"/>
    <mergeCell ref="OVS37:OVW37"/>
    <mergeCell ref="OVX37:OWB37"/>
    <mergeCell ref="OWC37:OWG37"/>
    <mergeCell ref="OWH37:OWL37"/>
    <mergeCell ref="OWM37:OWQ37"/>
    <mergeCell ref="OUJ37:OUN37"/>
    <mergeCell ref="OUO37:OUS37"/>
    <mergeCell ref="OUT37:OUX37"/>
    <mergeCell ref="OUY37:OVC37"/>
    <mergeCell ref="OVD37:OVH37"/>
    <mergeCell ref="OVI37:OVM37"/>
    <mergeCell ref="OTF37:OTJ37"/>
    <mergeCell ref="OTK37:OTO37"/>
    <mergeCell ref="OTP37:OTT37"/>
    <mergeCell ref="OTU37:OTY37"/>
    <mergeCell ref="OTZ37:OUD37"/>
    <mergeCell ref="OUE37:OUI37"/>
    <mergeCell ref="OSB37:OSF37"/>
    <mergeCell ref="OSG37:OSK37"/>
    <mergeCell ref="OSL37:OSP37"/>
    <mergeCell ref="OSQ37:OSU37"/>
    <mergeCell ref="OSV37:OSZ37"/>
    <mergeCell ref="OTA37:OTE37"/>
    <mergeCell ref="OQX37:ORB37"/>
    <mergeCell ref="ORC37:ORG37"/>
    <mergeCell ref="ORH37:ORL37"/>
    <mergeCell ref="ORM37:ORQ37"/>
    <mergeCell ref="ORR37:ORV37"/>
    <mergeCell ref="ORW37:OSA37"/>
    <mergeCell ref="OPT37:OPX37"/>
    <mergeCell ref="OPY37:OQC37"/>
    <mergeCell ref="OQD37:OQH37"/>
    <mergeCell ref="OQI37:OQM37"/>
    <mergeCell ref="OQN37:OQR37"/>
    <mergeCell ref="OQS37:OQW37"/>
    <mergeCell ref="OOP37:OOT37"/>
    <mergeCell ref="OOU37:OOY37"/>
    <mergeCell ref="OOZ37:OPD37"/>
    <mergeCell ref="OPE37:OPI37"/>
    <mergeCell ref="OPJ37:OPN37"/>
    <mergeCell ref="OPO37:OPS37"/>
    <mergeCell ref="ONL37:ONP37"/>
    <mergeCell ref="ONQ37:ONU37"/>
    <mergeCell ref="ONV37:ONZ37"/>
    <mergeCell ref="OOA37:OOE37"/>
    <mergeCell ref="OOF37:OOJ37"/>
    <mergeCell ref="OOK37:OOO37"/>
    <mergeCell ref="OMH37:OML37"/>
    <mergeCell ref="OMM37:OMQ37"/>
    <mergeCell ref="OMR37:OMV37"/>
    <mergeCell ref="OMW37:ONA37"/>
    <mergeCell ref="ONB37:ONF37"/>
    <mergeCell ref="ONG37:ONK37"/>
    <mergeCell ref="OLD37:OLH37"/>
    <mergeCell ref="OLI37:OLM37"/>
    <mergeCell ref="OLN37:OLR37"/>
    <mergeCell ref="OLS37:OLW37"/>
    <mergeCell ref="OLX37:OMB37"/>
    <mergeCell ref="OMC37:OMG37"/>
    <mergeCell ref="OJZ37:OKD37"/>
    <mergeCell ref="OKE37:OKI37"/>
    <mergeCell ref="OKJ37:OKN37"/>
    <mergeCell ref="OKO37:OKS37"/>
    <mergeCell ref="OKT37:OKX37"/>
    <mergeCell ref="OKY37:OLC37"/>
    <mergeCell ref="OIV37:OIZ37"/>
    <mergeCell ref="OJA37:OJE37"/>
    <mergeCell ref="OJF37:OJJ37"/>
    <mergeCell ref="OJK37:OJO37"/>
    <mergeCell ref="OJP37:OJT37"/>
    <mergeCell ref="OJU37:OJY37"/>
    <mergeCell ref="OHR37:OHV37"/>
    <mergeCell ref="OHW37:OIA37"/>
    <mergeCell ref="OIB37:OIF37"/>
    <mergeCell ref="OIG37:OIK37"/>
    <mergeCell ref="OIL37:OIP37"/>
    <mergeCell ref="OIQ37:OIU37"/>
    <mergeCell ref="OGN37:OGR37"/>
    <mergeCell ref="OGS37:OGW37"/>
    <mergeCell ref="OGX37:OHB37"/>
    <mergeCell ref="OHC37:OHG37"/>
    <mergeCell ref="OHH37:OHL37"/>
    <mergeCell ref="OHM37:OHQ37"/>
    <mergeCell ref="OFJ37:OFN37"/>
    <mergeCell ref="OFO37:OFS37"/>
    <mergeCell ref="OFT37:OFX37"/>
    <mergeCell ref="OFY37:OGC37"/>
    <mergeCell ref="OGD37:OGH37"/>
    <mergeCell ref="OGI37:OGM37"/>
    <mergeCell ref="OEF37:OEJ37"/>
    <mergeCell ref="OEK37:OEO37"/>
    <mergeCell ref="OEP37:OET37"/>
    <mergeCell ref="OEU37:OEY37"/>
    <mergeCell ref="OEZ37:OFD37"/>
    <mergeCell ref="OFE37:OFI37"/>
    <mergeCell ref="ODB37:ODF37"/>
    <mergeCell ref="ODG37:ODK37"/>
    <mergeCell ref="ODL37:ODP37"/>
    <mergeCell ref="ODQ37:ODU37"/>
    <mergeCell ref="ODV37:ODZ37"/>
    <mergeCell ref="OEA37:OEE37"/>
    <mergeCell ref="OBX37:OCB37"/>
    <mergeCell ref="OCC37:OCG37"/>
    <mergeCell ref="OCH37:OCL37"/>
    <mergeCell ref="OCM37:OCQ37"/>
    <mergeCell ref="OCR37:OCV37"/>
    <mergeCell ref="OCW37:ODA37"/>
    <mergeCell ref="OAT37:OAX37"/>
    <mergeCell ref="OAY37:OBC37"/>
    <mergeCell ref="OBD37:OBH37"/>
    <mergeCell ref="OBI37:OBM37"/>
    <mergeCell ref="OBN37:OBR37"/>
    <mergeCell ref="OBS37:OBW37"/>
    <mergeCell ref="NZP37:NZT37"/>
    <mergeCell ref="NZU37:NZY37"/>
    <mergeCell ref="NZZ37:OAD37"/>
    <mergeCell ref="OAE37:OAI37"/>
    <mergeCell ref="OAJ37:OAN37"/>
    <mergeCell ref="OAO37:OAS37"/>
    <mergeCell ref="NYL37:NYP37"/>
    <mergeCell ref="NYQ37:NYU37"/>
    <mergeCell ref="NYV37:NYZ37"/>
    <mergeCell ref="NZA37:NZE37"/>
    <mergeCell ref="NZF37:NZJ37"/>
    <mergeCell ref="NZK37:NZO37"/>
    <mergeCell ref="NXH37:NXL37"/>
    <mergeCell ref="NXM37:NXQ37"/>
    <mergeCell ref="NXR37:NXV37"/>
    <mergeCell ref="NXW37:NYA37"/>
    <mergeCell ref="NYB37:NYF37"/>
    <mergeCell ref="NYG37:NYK37"/>
    <mergeCell ref="NWD37:NWH37"/>
    <mergeCell ref="NWI37:NWM37"/>
    <mergeCell ref="NWN37:NWR37"/>
    <mergeCell ref="NWS37:NWW37"/>
    <mergeCell ref="NWX37:NXB37"/>
    <mergeCell ref="NXC37:NXG37"/>
    <mergeCell ref="NUZ37:NVD37"/>
    <mergeCell ref="NVE37:NVI37"/>
    <mergeCell ref="NVJ37:NVN37"/>
    <mergeCell ref="NVO37:NVS37"/>
    <mergeCell ref="NVT37:NVX37"/>
    <mergeCell ref="NVY37:NWC37"/>
    <mergeCell ref="NTV37:NTZ37"/>
    <mergeCell ref="NUA37:NUE37"/>
    <mergeCell ref="NUF37:NUJ37"/>
    <mergeCell ref="NUK37:NUO37"/>
    <mergeCell ref="NUP37:NUT37"/>
    <mergeCell ref="NUU37:NUY37"/>
    <mergeCell ref="NSR37:NSV37"/>
    <mergeCell ref="NSW37:NTA37"/>
    <mergeCell ref="NTB37:NTF37"/>
    <mergeCell ref="NTG37:NTK37"/>
    <mergeCell ref="NTL37:NTP37"/>
    <mergeCell ref="NTQ37:NTU37"/>
    <mergeCell ref="NRN37:NRR37"/>
    <mergeCell ref="NRS37:NRW37"/>
    <mergeCell ref="NRX37:NSB37"/>
    <mergeCell ref="NSC37:NSG37"/>
    <mergeCell ref="NSH37:NSL37"/>
    <mergeCell ref="NSM37:NSQ37"/>
    <mergeCell ref="NQJ37:NQN37"/>
    <mergeCell ref="NQO37:NQS37"/>
    <mergeCell ref="NQT37:NQX37"/>
    <mergeCell ref="NQY37:NRC37"/>
    <mergeCell ref="NRD37:NRH37"/>
    <mergeCell ref="NRI37:NRM37"/>
    <mergeCell ref="NPF37:NPJ37"/>
    <mergeCell ref="NPK37:NPO37"/>
    <mergeCell ref="NPP37:NPT37"/>
    <mergeCell ref="NPU37:NPY37"/>
    <mergeCell ref="NPZ37:NQD37"/>
    <mergeCell ref="NQE37:NQI37"/>
    <mergeCell ref="NOB37:NOF37"/>
    <mergeCell ref="NOG37:NOK37"/>
    <mergeCell ref="NOL37:NOP37"/>
    <mergeCell ref="NOQ37:NOU37"/>
    <mergeCell ref="NOV37:NOZ37"/>
    <mergeCell ref="NPA37:NPE37"/>
    <mergeCell ref="NMX37:NNB37"/>
    <mergeCell ref="NNC37:NNG37"/>
    <mergeCell ref="NNH37:NNL37"/>
    <mergeCell ref="NNM37:NNQ37"/>
    <mergeCell ref="NNR37:NNV37"/>
    <mergeCell ref="NNW37:NOA37"/>
    <mergeCell ref="NLT37:NLX37"/>
    <mergeCell ref="NLY37:NMC37"/>
    <mergeCell ref="NMD37:NMH37"/>
    <mergeCell ref="NMI37:NMM37"/>
    <mergeCell ref="NMN37:NMR37"/>
    <mergeCell ref="NMS37:NMW37"/>
    <mergeCell ref="NKP37:NKT37"/>
    <mergeCell ref="NKU37:NKY37"/>
    <mergeCell ref="NKZ37:NLD37"/>
    <mergeCell ref="NLE37:NLI37"/>
    <mergeCell ref="NLJ37:NLN37"/>
    <mergeCell ref="NLO37:NLS37"/>
    <mergeCell ref="NJL37:NJP37"/>
    <mergeCell ref="NJQ37:NJU37"/>
    <mergeCell ref="NJV37:NJZ37"/>
    <mergeCell ref="NKA37:NKE37"/>
    <mergeCell ref="NKF37:NKJ37"/>
    <mergeCell ref="NKK37:NKO37"/>
    <mergeCell ref="NIH37:NIL37"/>
    <mergeCell ref="NIM37:NIQ37"/>
    <mergeCell ref="NIR37:NIV37"/>
    <mergeCell ref="NIW37:NJA37"/>
    <mergeCell ref="NJB37:NJF37"/>
    <mergeCell ref="NJG37:NJK37"/>
    <mergeCell ref="NHD37:NHH37"/>
    <mergeCell ref="NHI37:NHM37"/>
    <mergeCell ref="NHN37:NHR37"/>
    <mergeCell ref="NHS37:NHW37"/>
    <mergeCell ref="NHX37:NIB37"/>
    <mergeCell ref="NIC37:NIG37"/>
    <mergeCell ref="NFZ37:NGD37"/>
    <mergeCell ref="NGE37:NGI37"/>
    <mergeCell ref="NGJ37:NGN37"/>
    <mergeCell ref="NGO37:NGS37"/>
    <mergeCell ref="NGT37:NGX37"/>
    <mergeCell ref="NGY37:NHC37"/>
    <mergeCell ref="NEV37:NEZ37"/>
    <mergeCell ref="NFA37:NFE37"/>
    <mergeCell ref="NFF37:NFJ37"/>
    <mergeCell ref="NFK37:NFO37"/>
    <mergeCell ref="NFP37:NFT37"/>
    <mergeCell ref="NFU37:NFY37"/>
    <mergeCell ref="NDR37:NDV37"/>
    <mergeCell ref="NDW37:NEA37"/>
    <mergeCell ref="NEB37:NEF37"/>
    <mergeCell ref="NEG37:NEK37"/>
    <mergeCell ref="NEL37:NEP37"/>
    <mergeCell ref="NEQ37:NEU37"/>
    <mergeCell ref="NCN37:NCR37"/>
    <mergeCell ref="NCS37:NCW37"/>
    <mergeCell ref="NCX37:NDB37"/>
    <mergeCell ref="NDC37:NDG37"/>
    <mergeCell ref="NDH37:NDL37"/>
    <mergeCell ref="NDM37:NDQ37"/>
    <mergeCell ref="NBJ37:NBN37"/>
    <mergeCell ref="NBO37:NBS37"/>
    <mergeCell ref="NBT37:NBX37"/>
    <mergeCell ref="NBY37:NCC37"/>
    <mergeCell ref="NCD37:NCH37"/>
    <mergeCell ref="NCI37:NCM37"/>
    <mergeCell ref="NAF37:NAJ37"/>
    <mergeCell ref="NAK37:NAO37"/>
    <mergeCell ref="NAP37:NAT37"/>
    <mergeCell ref="NAU37:NAY37"/>
    <mergeCell ref="NAZ37:NBD37"/>
    <mergeCell ref="NBE37:NBI37"/>
    <mergeCell ref="MZB37:MZF37"/>
    <mergeCell ref="MZG37:MZK37"/>
    <mergeCell ref="MZL37:MZP37"/>
    <mergeCell ref="MZQ37:MZU37"/>
    <mergeCell ref="MZV37:MZZ37"/>
    <mergeCell ref="NAA37:NAE37"/>
    <mergeCell ref="MXX37:MYB37"/>
    <mergeCell ref="MYC37:MYG37"/>
    <mergeCell ref="MYH37:MYL37"/>
    <mergeCell ref="MYM37:MYQ37"/>
    <mergeCell ref="MYR37:MYV37"/>
    <mergeCell ref="MYW37:MZA37"/>
    <mergeCell ref="MWT37:MWX37"/>
    <mergeCell ref="MWY37:MXC37"/>
    <mergeCell ref="MXD37:MXH37"/>
    <mergeCell ref="MXI37:MXM37"/>
    <mergeCell ref="MXN37:MXR37"/>
    <mergeCell ref="MXS37:MXW37"/>
    <mergeCell ref="MVP37:MVT37"/>
    <mergeCell ref="MVU37:MVY37"/>
    <mergeCell ref="MVZ37:MWD37"/>
    <mergeCell ref="MWE37:MWI37"/>
    <mergeCell ref="MWJ37:MWN37"/>
    <mergeCell ref="MWO37:MWS37"/>
    <mergeCell ref="MUL37:MUP37"/>
    <mergeCell ref="MUQ37:MUU37"/>
    <mergeCell ref="MUV37:MUZ37"/>
    <mergeCell ref="MVA37:MVE37"/>
    <mergeCell ref="MVF37:MVJ37"/>
    <mergeCell ref="MVK37:MVO37"/>
    <mergeCell ref="MTH37:MTL37"/>
    <mergeCell ref="MTM37:MTQ37"/>
    <mergeCell ref="MTR37:MTV37"/>
    <mergeCell ref="MTW37:MUA37"/>
    <mergeCell ref="MUB37:MUF37"/>
    <mergeCell ref="MUG37:MUK37"/>
    <mergeCell ref="MSD37:MSH37"/>
    <mergeCell ref="MSI37:MSM37"/>
    <mergeCell ref="MSN37:MSR37"/>
    <mergeCell ref="MSS37:MSW37"/>
    <mergeCell ref="MSX37:MTB37"/>
    <mergeCell ref="MTC37:MTG37"/>
    <mergeCell ref="MQZ37:MRD37"/>
    <mergeCell ref="MRE37:MRI37"/>
    <mergeCell ref="MRJ37:MRN37"/>
    <mergeCell ref="MRO37:MRS37"/>
    <mergeCell ref="MRT37:MRX37"/>
    <mergeCell ref="MRY37:MSC37"/>
    <mergeCell ref="MPV37:MPZ37"/>
    <mergeCell ref="MQA37:MQE37"/>
    <mergeCell ref="MQF37:MQJ37"/>
    <mergeCell ref="MQK37:MQO37"/>
    <mergeCell ref="MQP37:MQT37"/>
    <mergeCell ref="MQU37:MQY37"/>
    <mergeCell ref="MOR37:MOV37"/>
    <mergeCell ref="MOW37:MPA37"/>
    <mergeCell ref="MPB37:MPF37"/>
    <mergeCell ref="MPG37:MPK37"/>
    <mergeCell ref="MPL37:MPP37"/>
    <mergeCell ref="MPQ37:MPU37"/>
    <mergeCell ref="MNN37:MNR37"/>
    <mergeCell ref="MNS37:MNW37"/>
    <mergeCell ref="MNX37:MOB37"/>
    <mergeCell ref="MOC37:MOG37"/>
    <mergeCell ref="MOH37:MOL37"/>
    <mergeCell ref="MOM37:MOQ37"/>
    <mergeCell ref="MMJ37:MMN37"/>
    <mergeCell ref="MMO37:MMS37"/>
    <mergeCell ref="MMT37:MMX37"/>
    <mergeCell ref="MMY37:MNC37"/>
    <mergeCell ref="MND37:MNH37"/>
    <mergeCell ref="MNI37:MNM37"/>
    <mergeCell ref="MLF37:MLJ37"/>
    <mergeCell ref="MLK37:MLO37"/>
    <mergeCell ref="MLP37:MLT37"/>
    <mergeCell ref="MLU37:MLY37"/>
    <mergeCell ref="MLZ37:MMD37"/>
    <mergeCell ref="MME37:MMI37"/>
    <mergeCell ref="MKB37:MKF37"/>
    <mergeCell ref="MKG37:MKK37"/>
    <mergeCell ref="MKL37:MKP37"/>
    <mergeCell ref="MKQ37:MKU37"/>
    <mergeCell ref="MKV37:MKZ37"/>
    <mergeCell ref="MLA37:MLE37"/>
    <mergeCell ref="MIX37:MJB37"/>
    <mergeCell ref="MJC37:MJG37"/>
    <mergeCell ref="MJH37:MJL37"/>
    <mergeCell ref="MJM37:MJQ37"/>
    <mergeCell ref="MJR37:MJV37"/>
    <mergeCell ref="MJW37:MKA37"/>
    <mergeCell ref="MHT37:MHX37"/>
    <mergeCell ref="MHY37:MIC37"/>
    <mergeCell ref="MID37:MIH37"/>
    <mergeCell ref="MII37:MIM37"/>
    <mergeCell ref="MIN37:MIR37"/>
    <mergeCell ref="MIS37:MIW37"/>
    <mergeCell ref="MGP37:MGT37"/>
    <mergeCell ref="MGU37:MGY37"/>
    <mergeCell ref="MGZ37:MHD37"/>
    <mergeCell ref="MHE37:MHI37"/>
    <mergeCell ref="MHJ37:MHN37"/>
    <mergeCell ref="MHO37:MHS37"/>
    <mergeCell ref="MFL37:MFP37"/>
    <mergeCell ref="MFQ37:MFU37"/>
    <mergeCell ref="MFV37:MFZ37"/>
    <mergeCell ref="MGA37:MGE37"/>
    <mergeCell ref="MGF37:MGJ37"/>
    <mergeCell ref="MGK37:MGO37"/>
    <mergeCell ref="MEH37:MEL37"/>
    <mergeCell ref="MEM37:MEQ37"/>
    <mergeCell ref="MER37:MEV37"/>
    <mergeCell ref="MEW37:MFA37"/>
    <mergeCell ref="MFB37:MFF37"/>
    <mergeCell ref="MFG37:MFK37"/>
    <mergeCell ref="MDD37:MDH37"/>
    <mergeCell ref="MDI37:MDM37"/>
    <mergeCell ref="MDN37:MDR37"/>
    <mergeCell ref="MDS37:MDW37"/>
    <mergeCell ref="MDX37:MEB37"/>
    <mergeCell ref="MEC37:MEG37"/>
    <mergeCell ref="MBZ37:MCD37"/>
    <mergeCell ref="MCE37:MCI37"/>
    <mergeCell ref="MCJ37:MCN37"/>
    <mergeCell ref="MCO37:MCS37"/>
    <mergeCell ref="MCT37:MCX37"/>
    <mergeCell ref="MCY37:MDC37"/>
    <mergeCell ref="MAV37:MAZ37"/>
    <mergeCell ref="MBA37:MBE37"/>
    <mergeCell ref="MBF37:MBJ37"/>
    <mergeCell ref="MBK37:MBO37"/>
    <mergeCell ref="MBP37:MBT37"/>
    <mergeCell ref="MBU37:MBY37"/>
    <mergeCell ref="LZR37:LZV37"/>
    <mergeCell ref="LZW37:MAA37"/>
    <mergeCell ref="MAB37:MAF37"/>
    <mergeCell ref="MAG37:MAK37"/>
    <mergeCell ref="MAL37:MAP37"/>
    <mergeCell ref="MAQ37:MAU37"/>
    <mergeCell ref="LYN37:LYR37"/>
    <mergeCell ref="LYS37:LYW37"/>
    <mergeCell ref="LYX37:LZB37"/>
    <mergeCell ref="LZC37:LZG37"/>
    <mergeCell ref="LZH37:LZL37"/>
    <mergeCell ref="LZM37:LZQ37"/>
    <mergeCell ref="LXJ37:LXN37"/>
    <mergeCell ref="LXO37:LXS37"/>
    <mergeCell ref="LXT37:LXX37"/>
    <mergeCell ref="LXY37:LYC37"/>
    <mergeCell ref="LYD37:LYH37"/>
    <mergeCell ref="LYI37:LYM37"/>
    <mergeCell ref="LWF37:LWJ37"/>
    <mergeCell ref="LWK37:LWO37"/>
    <mergeCell ref="LWP37:LWT37"/>
    <mergeCell ref="LWU37:LWY37"/>
    <mergeCell ref="LWZ37:LXD37"/>
    <mergeCell ref="LXE37:LXI37"/>
    <mergeCell ref="LVB37:LVF37"/>
    <mergeCell ref="LVG37:LVK37"/>
    <mergeCell ref="LVL37:LVP37"/>
    <mergeCell ref="LVQ37:LVU37"/>
    <mergeCell ref="LVV37:LVZ37"/>
    <mergeCell ref="LWA37:LWE37"/>
    <mergeCell ref="LTX37:LUB37"/>
    <mergeCell ref="LUC37:LUG37"/>
    <mergeCell ref="LUH37:LUL37"/>
    <mergeCell ref="LUM37:LUQ37"/>
    <mergeCell ref="LUR37:LUV37"/>
    <mergeCell ref="LUW37:LVA37"/>
    <mergeCell ref="LST37:LSX37"/>
    <mergeCell ref="LSY37:LTC37"/>
    <mergeCell ref="LTD37:LTH37"/>
    <mergeCell ref="LTI37:LTM37"/>
    <mergeCell ref="LTN37:LTR37"/>
    <mergeCell ref="LTS37:LTW37"/>
    <mergeCell ref="LRP37:LRT37"/>
    <mergeCell ref="LRU37:LRY37"/>
    <mergeCell ref="LRZ37:LSD37"/>
    <mergeCell ref="LSE37:LSI37"/>
    <mergeCell ref="LSJ37:LSN37"/>
    <mergeCell ref="LSO37:LSS37"/>
    <mergeCell ref="LQL37:LQP37"/>
    <mergeCell ref="LQQ37:LQU37"/>
    <mergeCell ref="LQV37:LQZ37"/>
    <mergeCell ref="LRA37:LRE37"/>
    <mergeCell ref="LRF37:LRJ37"/>
    <mergeCell ref="LRK37:LRO37"/>
    <mergeCell ref="LPH37:LPL37"/>
    <mergeCell ref="LPM37:LPQ37"/>
    <mergeCell ref="LPR37:LPV37"/>
    <mergeCell ref="LPW37:LQA37"/>
    <mergeCell ref="LQB37:LQF37"/>
    <mergeCell ref="LQG37:LQK37"/>
    <mergeCell ref="LOD37:LOH37"/>
    <mergeCell ref="LOI37:LOM37"/>
    <mergeCell ref="LON37:LOR37"/>
    <mergeCell ref="LOS37:LOW37"/>
    <mergeCell ref="LOX37:LPB37"/>
    <mergeCell ref="LPC37:LPG37"/>
    <mergeCell ref="LMZ37:LND37"/>
    <mergeCell ref="LNE37:LNI37"/>
    <mergeCell ref="LNJ37:LNN37"/>
    <mergeCell ref="LNO37:LNS37"/>
    <mergeCell ref="LNT37:LNX37"/>
    <mergeCell ref="LNY37:LOC37"/>
    <mergeCell ref="LLV37:LLZ37"/>
    <mergeCell ref="LMA37:LME37"/>
    <mergeCell ref="LMF37:LMJ37"/>
    <mergeCell ref="LMK37:LMO37"/>
    <mergeCell ref="LMP37:LMT37"/>
    <mergeCell ref="LMU37:LMY37"/>
    <mergeCell ref="LKR37:LKV37"/>
    <mergeCell ref="LKW37:LLA37"/>
    <mergeCell ref="LLB37:LLF37"/>
    <mergeCell ref="LLG37:LLK37"/>
    <mergeCell ref="LLL37:LLP37"/>
    <mergeCell ref="LLQ37:LLU37"/>
    <mergeCell ref="LJN37:LJR37"/>
    <mergeCell ref="LJS37:LJW37"/>
    <mergeCell ref="LJX37:LKB37"/>
    <mergeCell ref="LKC37:LKG37"/>
    <mergeCell ref="LKH37:LKL37"/>
    <mergeCell ref="LKM37:LKQ37"/>
    <mergeCell ref="LIJ37:LIN37"/>
    <mergeCell ref="LIO37:LIS37"/>
    <mergeCell ref="LIT37:LIX37"/>
    <mergeCell ref="LIY37:LJC37"/>
    <mergeCell ref="LJD37:LJH37"/>
    <mergeCell ref="LJI37:LJM37"/>
    <mergeCell ref="LHF37:LHJ37"/>
    <mergeCell ref="LHK37:LHO37"/>
    <mergeCell ref="LHP37:LHT37"/>
    <mergeCell ref="LHU37:LHY37"/>
    <mergeCell ref="LHZ37:LID37"/>
    <mergeCell ref="LIE37:LII37"/>
    <mergeCell ref="LGB37:LGF37"/>
    <mergeCell ref="LGG37:LGK37"/>
    <mergeCell ref="LGL37:LGP37"/>
    <mergeCell ref="LGQ37:LGU37"/>
    <mergeCell ref="LGV37:LGZ37"/>
    <mergeCell ref="LHA37:LHE37"/>
    <mergeCell ref="LEX37:LFB37"/>
    <mergeCell ref="LFC37:LFG37"/>
    <mergeCell ref="LFH37:LFL37"/>
    <mergeCell ref="LFM37:LFQ37"/>
    <mergeCell ref="LFR37:LFV37"/>
    <mergeCell ref="LFW37:LGA37"/>
    <mergeCell ref="LDT37:LDX37"/>
    <mergeCell ref="LDY37:LEC37"/>
    <mergeCell ref="LED37:LEH37"/>
    <mergeCell ref="LEI37:LEM37"/>
    <mergeCell ref="LEN37:LER37"/>
    <mergeCell ref="LES37:LEW37"/>
    <mergeCell ref="LCP37:LCT37"/>
    <mergeCell ref="LCU37:LCY37"/>
    <mergeCell ref="LCZ37:LDD37"/>
    <mergeCell ref="LDE37:LDI37"/>
    <mergeCell ref="LDJ37:LDN37"/>
    <mergeCell ref="LDO37:LDS37"/>
    <mergeCell ref="LBL37:LBP37"/>
    <mergeCell ref="LBQ37:LBU37"/>
    <mergeCell ref="LBV37:LBZ37"/>
    <mergeCell ref="LCA37:LCE37"/>
    <mergeCell ref="LCF37:LCJ37"/>
    <mergeCell ref="LCK37:LCO37"/>
    <mergeCell ref="LAH37:LAL37"/>
    <mergeCell ref="LAM37:LAQ37"/>
    <mergeCell ref="LAR37:LAV37"/>
    <mergeCell ref="LAW37:LBA37"/>
    <mergeCell ref="LBB37:LBF37"/>
    <mergeCell ref="LBG37:LBK37"/>
    <mergeCell ref="KZD37:KZH37"/>
    <mergeCell ref="KZI37:KZM37"/>
    <mergeCell ref="KZN37:KZR37"/>
    <mergeCell ref="KZS37:KZW37"/>
    <mergeCell ref="KZX37:LAB37"/>
    <mergeCell ref="LAC37:LAG37"/>
    <mergeCell ref="KXZ37:KYD37"/>
    <mergeCell ref="KYE37:KYI37"/>
    <mergeCell ref="KYJ37:KYN37"/>
    <mergeCell ref="KYO37:KYS37"/>
    <mergeCell ref="KYT37:KYX37"/>
    <mergeCell ref="KYY37:KZC37"/>
    <mergeCell ref="KWV37:KWZ37"/>
    <mergeCell ref="KXA37:KXE37"/>
    <mergeCell ref="KXF37:KXJ37"/>
    <mergeCell ref="KXK37:KXO37"/>
    <mergeCell ref="KXP37:KXT37"/>
    <mergeCell ref="KXU37:KXY37"/>
    <mergeCell ref="KVR37:KVV37"/>
    <mergeCell ref="KVW37:KWA37"/>
    <mergeCell ref="KWB37:KWF37"/>
    <mergeCell ref="KWG37:KWK37"/>
    <mergeCell ref="KWL37:KWP37"/>
    <mergeCell ref="KWQ37:KWU37"/>
    <mergeCell ref="KUN37:KUR37"/>
    <mergeCell ref="KUS37:KUW37"/>
    <mergeCell ref="KUX37:KVB37"/>
    <mergeCell ref="KVC37:KVG37"/>
    <mergeCell ref="KVH37:KVL37"/>
    <mergeCell ref="KVM37:KVQ37"/>
    <mergeCell ref="KTJ37:KTN37"/>
    <mergeCell ref="KTO37:KTS37"/>
    <mergeCell ref="KTT37:KTX37"/>
    <mergeCell ref="KTY37:KUC37"/>
    <mergeCell ref="KUD37:KUH37"/>
    <mergeCell ref="KUI37:KUM37"/>
    <mergeCell ref="KSF37:KSJ37"/>
    <mergeCell ref="KSK37:KSO37"/>
    <mergeCell ref="KSP37:KST37"/>
    <mergeCell ref="KSU37:KSY37"/>
    <mergeCell ref="KSZ37:KTD37"/>
    <mergeCell ref="KTE37:KTI37"/>
    <mergeCell ref="KRB37:KRF37"/>
    <mergeCell ref="KRG37:KRK37"/>
    <mergeCell ref="KRL37:KRP37"/>
    <mergeCell ref="KRQ37:KRU37"/>
    <mergeCell ref="KRV37:KRZ37"/>
    <mergeCell ref="KSA37:KSE37"/>
    <mergeCell ref="KPX37:KQB37"/>
    <mergeCell ref="KQC37:KQG37"/>
    <mergeCell ref="KQH37:KQL37"/>
    <mergeCell ref="KQM37:KQQ37"/>
    <mergeCell ref="KQR37:KQV37"/>
    <mergeCell ref="KQW37:KRA37"/>
    <mergeCell ref="KOT37:KOX37"/>
    <mergeCell ref="KOY37:KPC37"/>
    <mergeCell ref="KPD37:KPH37"/>
    <mergeCell ref="KPI37:KPM37"/>
    <mergeCell ref="KPN37:KPR37"/>
    <mergeCell ref="KPS37:KPW37"/>
    <mergeCell ref="KNP37:KNT37"/>
    <mergeCell ref="KNU37:KNY37"/>
    <mergeCell ref="KNZ37:KOD37"/>
    <mergeCell ref="KOE37:KOI37"/>
    <mergeCell ref="KOJ37:KON37"/>
    <mergeCell ref="KOO37:KOS37"/>
    <mergeCell ref="KML37:KMP37"/>
    <mergeCell ref="KMQ37:KMU37"/>
    <mergeCell ref="KMV37:KMZ37"/>
    <mergeCell ref="KNA37:KNE37"/>
    <mergeCell ref="KNF37:KNJ37"/>
    <mergeCell ref="KNK37:KNO37"/>
    <mergeCell ref="KLH37:KLL37"/>
    <mergeCell ref="KLM37:KLQ37"/>
    <mergeCell ref="KLR37:KLV37"/>
    <mergeCell ref="KLW37:KMA37"/>
    <mergeCell ref="KMB37:KMF37"/>
    <mergeCell ref="KMG37:KMK37"/>
    <mergeCell ref="KKD37:KKH37"/>
    <mergeCell ref="KKI37:KKM37"/>
    <mergeCell ref="KKN37:KKR37"/>
    <mergeCell ref="KKS37:KKW37"/>
    <mergeCell ref="KKX37:KLB37"/>
    <mergeCell ref="KLC37:KLG37"/>
    <mergeCell ref="KIZ37:KJD37"/>
    <mergeCell ref="KJE37:KJI37"/>
    <mergeCell ref="KJJ37:KJN37"/>
    <mergeCell ref="KJO37:KJS37"/>
    <mergeCell ref="KJT37:KJX37"/>
    <mergeCell ref="KJY37:KKC37"/>
    <mergeCell ref="KHV37:KHZ37"/>
    <mergeCell ref="KIA37:KIE37"/>
    <mergeCell ref="KIF37:KIJ37"/>
    <mergeCell ref="KIK37:KIO37"/>
    <mergeCell ref="KIP37:KIT37"/>
    <mergeCell ref="KIU37:KIY37"/>
    <mergeCell ref="KGR37:KGV37"/>
    <mergeCell ref="KGW37:KHA37"/>
    <mergeCell ref="KHB37:KHF37"/>
    <mergeCell ref="KHG37:KHK37"/>
    <mergeCell ref="KHL37:KHP37"/>
    <mergeCell ref="KHQ37:KHU37"/>
    <mergeCell ref="KFN37:KFR37"/>
    <mergeCell ref="KFS37:KFW37"/>
    <mergeCell ref="KFX37:KGB37"/>
    <mergeCell ref="KGC37:KGG37"/>
    <mergeCell ref="KGH37:KGL37"/>
    <mergeCell ref="KGM37:KGQ37"/>
    <mergeCell ref="KEJ37:KEN37"/>
    <mergeCell ref="KEO37:KES37"/>
    <mergeCell ref="KET37:KEX37"/>
    <mergeCell ref="KEY37:KFC37"/>
    <mergeCell ref="KFD37:KFH37"/>
    <mergeCell ref="KFI37:KFM37"/>
    <mergeCell ref="KDF37:KDJ37"/>
    <mergeCell ref="KDK37:KDO37"/>
    <mergeCell ref="KDP37:KDT37"/>
    <mergeCell ref="KDU37:KDY37"/>
    <mergeCell ref="KDZ37:KED37"/>
    <mergeCell ref="KEE37:KEI37"/>
    <mergeCell ref="KCB37:KCF37"/>
    <mergeCell ref="KCG37:KCK37"/>
    <mergeCell ref="KCL37:KCP37"/>
    <mergeCell ref="KCQ37:KCU37"/>
    <mergeCell ref="KCV37:KCZ37"/>
    <mergeCell ref="KDA37:KDE37"/>
    <mergeCell ref="KAX37:KBB37"/>
    <mergeCell ref="KBC37:KBG37"/>
    <mergeCell ref="KBH37:KBL37"/>
    <mergeCell ref="KBM37:KBQ37"/>
    <mergeCell ref="KBR37:KBV37"/>
    <mergeCell ref="KBW37:KCA37"/>
    <mergeCell ref="JZT37:JZX37"/>
    <mergeCell ref="JZY37:KAC37"/>
    <mergeCell ref="KAD37:KAH37"/>
    <mergeCell ref="KAI37:KAM37"/>
    <mergeCell ref="KAN37:KAR37"/>
    <mergeCell ref="KAS37:KAW37"/>
    <mergeCell ref="JYP37:JYT37"/>
    <mergeCell ref="JYU37:JYY37"/>
    <mergeCell ref="JYZ37:JZD37"/>
    <mergeCell ref="JZE37:JZI37"/>
    <mergeCell ref="JZJ37:JZN37"/>
    <mergeCell ref="JZO37:JZS37"/>
    <mergeCell ref="JXL37:JXP37"/>
    <mergeCell ref="JXQ37:JXU37"/>
    <mergeCell ref="JXV37:JXZ37"/>
    <mergeCell ref="JYA37:JYE37"/>
    <mergeCell ref="JYF37:JYJ37"/>
    <mergeCell ref="JYK37:JYO37"/>
    <mergeCell ref="JWH37:JWL37"/>
    <mergeCell ref="JWM37:JWQ37"/>
    <mergeCell ref="JWR37:JWV37"/>
    <mergeCell ref="JWW37:JXA37"/>
    <mergeCell ref="JXB37:JXF37"/>
    <mergeCell ref="JXG37:JXK37"/>
    <mergeCell ref="JVD37:JVH37"/>
    <mergeCell ref="JVI37:JVM37"/>
    <mergeCell ref="JVN37:JVR37"/>
    <mergeCell ref="JVS37:JVW37"/>
    <mergeCell ref="JVX37:JWB37"/>
    <mergeCell ref="JWC37:JWG37"/>
    <mergeCell ref="JTZ37:JUD37"/>
    <mergeCell ref="JUE37:JUI37"/>
    <mergeCell ref="JUJ37:JUN37"/>
    <mergeCell ref="JUO37:JUS37"/>
    <mergeCell ref="JUT37:JUX37"/>
    <mergeCell ref="JUY37:JVC37"/>
    <mergeCell ref="JSV37:JSZ37"/>
    <mergeCell ref="JTA37:JTE37"/>
    <mergeCell ref="JTF37:JTJ37"/>
    <mergeCell ref="JTK37:JTO37"/>
    <mergeCell ref="JTP37:JTT37"/>
    <mergeCell ref="JTU37:JTY37"/>
    <mergeCell ref="JRR37:JRV37"/>
    <mergeCell ref="JRW37:JSA37"/>
    <mergeCell ref="JSB37:JSF37"/>
    <mergeCell ref="JSG37:JSK37"/>
    <mergeCell ref="JSL37:JSP37"/>
    <mergeCell ref="JSQ37:JSU37"/>
    <mergeCell ref="JQN37:JQR37"/>
    <mergeCell ref="JQS37:JQW37"/>
    <mergeCell ref="JQX37:JRB37"/>
    <mergeCell ref="JRC37:JRG37"/>
    <mergeCell ref="JRH37:JRL37"/>
    <mergeCell ref="JRM37:JRQ37"/>
    <mergeCell ref="JPJ37:JPN37"/>
    <mergeCell ref="JPO37:JPS37"/>
    <mergeCell ref="JPT37:JPX37"/>
    <mergeCell ref="JPY37:JQC37"/>
    <mergeCell ref="JQD37:JQH37"/>
    <mergeCell ref="JQI37:JQM37"/>
    <mergeCell ref="JOF37:JOJ37"/>
    <mergeCell ref="JOK37:JOO37"/>
    <mergeCell ref="JOP37:JOT37"/>
    <mergeCell ref="JOU37:JOY37"/>
    <mergeCell ref="JOZ37:JPD37"/>
    <mergeCell ref="JPE37:JPI37"/>
    <mergeCell ref="JNB37:JNF37"/>
    <mergeCell ref="JNG37:JNK37"/>
    <mergeCell ref="JNL37:JNP37"/>
    <mergeCell ref="JNQ37:JNU37"/>
    <mergeCell ref="JNV37:JNZ37"/>
    <mergeCell ref="JOA37:JOE37"/>
    <mergeCell ref="JLX37:JMB37"/>
    <mergeCell ref="JMC37:JMG37"/>
    <mergeCell ref="JMH37:JML37"/>
    <mergeCell ref="JMM37:JMQ37"/>
    <mergeCell ref="JMR37:JMV37"/>
    <mergeCell ref="JMW37:JNA37"/>
    <mergeCell ref="JKT37:JKX37"/>
    <mergeCell ref="JKY37:JLC37"/>
    <mergeCell ref="JLD37:JLH37"/>
    <mergeCell ref="JLI37:JLM37"/>
    <mergeCell ref="JLN37:JLR37"/>
    <mergeCell ref="JLS37:JLW37"/>
    <mergeCell ref="JJP37:JJT37"/>
    <mergeCell ref="JJU37:JJY37"/>
    <mergeCell ref="JJZ37:JKD37"/>
    <mergeCell ref="JKE37:JKI37"/>
    <mergeCell ref="JKJ37:JKN37"/>
    <mergeCell ref="JKO37:JKS37"/>
    <mergeCell ref="JIL37:JIP37"/>
    <mergeCell ref="JIQ37:JIU37"/>
    <mergeCell ref="JIV37:JIZ37"/>
    <mergeCell ref="JJA37:JJE37"/>
    <mergeCell ref="JJF37:JJJ37"/>
    <mergeCell ref="JJK37:JJO37"/>
    <mergeCell ref="JHH37:JHL37"/>
    <mergeCell ref="JHM37:JHQ37"/>
    <mergeCell ref="JHR37:JHV37"/>
    <mergeCell ref="JHW37:JIA37"/>
    <mergeCell ref="JIB37:JIF37"/>
    <mergeCell ref="JIG37:JIK37"/>
    <mergeCell ref="JGD37:JGH37"/>
    <mergeCell ref="JGI37:JGM37"/>
    <mergeCell ref="JGN37:JGR37"/>
    <mergeCell ref="JGS37:JGW37"/>
    <mergeCell ref="JGX37:JHB37"/>
    <mergeCell ref="JHC37:JHG37"/>
    <mergeCell ref="JEZ37:JFD37"/>
    <mergeCell ref="JFE37:JFI37"/>
    <mergeCell ref="JFJ37:JFN37"/>
    <mergeCell ref="JFO37:JFS37"/>
    <mergeCell ref="JFT37:JFX37"/>
    <mergeCell ref="JFY37:JGC37"/>
    <mergeCell ref="JDV37:JDZ37"/>
    <mergeCell ref="JEA37:JEE37"/>
    <mergeCell ref="JEF37:JEJ37"/>
    <mergeCell ref="JEK37:JEO37"/>
    <mergeCell ref="JEP37:JET37"/>
    <mergeCell ref="JEU37:JEY37"/>
    <mergeCell ref="JCR37:JCV37"/>
    <mergeCell ref="JCW37:JDA37"/>
    <mergeCell ref="JDB37:JDF37"/>
    <mergeCell ref="JDG37:JDK37"/>
    <mergeCell ref="JDL37:JDP37"/>
    <mergeCell ref="JDQ37:JDU37"/>
    <mergeCell ref="JBN37:JBR37"/>
    <mergeCell ref="JBS37:JBW37"/>
    <mergeCell ref="JBX37:JCB37"/>
    <mergeCell ref="JCC37:JCG37"/>
    <mergeCell ref="JCH37:JCL37"/>
    <mergeCell ref="JCM37:JCQ37"/>
    <mergeCell ref="JAJ37:JAN37"/>
    <mergeCell ref="JAO37:JAS37"/>
    <mergeCell ref="JAT37:JAX37"/>
    <mergeCell ref="JAY37:JBC37"/>
    <mergeCell ref="JBD37:JBH37"/>
    <mergeCell ref="JBI37:JBM37"/>
    <mergeCell ref="IZF37:IZJ37"/>
    <mergeCell ref="IZK37:IZO37"/>
    <mergeCell ref="IZP37:IZT37"/>
    <mergeCell ref="IZU37:IZY37"/>
    <mergeCell ref="IZZ37:JAD37"/>
    <mergeCell ref="JAE37:JAI37"/>
    <mergeCell ref="IYB37:IYF37"/>
    <mergeCell ref="IYG37:IYK37"/>
    <mergeCell ref="IYL37:IYP37"/>
    <mergeCell ref="IYQ37:IYU37"/>
    <mergeCell ref="IYV37:IYZ37"/>
    <mergeCell ref="IZA37:IZE37"/>
    <mergeCell ref="IWX37:IXB37"/>
    <mergeCell ref="IXC37:IXG37"/>
    <mergeCell ref="IXH37:IXL37"/>
    <mergeCell ref="IXM37:IXQ37"/>
    <mergeCell ref="IXR37:IXV37"/>
    <mergeCell ref="IXW37:IYA37"/>
    <mergeCell ref="IVT37:IVX37"/>
    <mergeCell ref="IVY37:IWC37"/>
    <mergeCell ref="IWD37:IWH37"/>
    <mergeCell ref="IWI37:IWM37"/>
    <mergeCell ref="IWN37:IWR37"/>
    <mergeCell ref="IWS37:IWW37"/>
    <mergeCell ref="IUP37:IUT37"/>
    <mergeCell ref="IUU37:IUY37"/>
    <mergeCell ref="IUZ37:IVD37"/>
    <mergeCell ref="IVE37:IVI37"/>
    <mergeCell ref="IVJ37:IVN37"/>
    <mergeCell ref="IVO37:IVS37"/>
    <mergeCell ref="ITL37:ITP37"/>
    <mergeCell ref="ITQ37:ITU37"/>
    <mergeCell ref="ITV37:ITZ37"/>
    <mergeCell ref="IUA37:IUE37"/>
    <mergeCell ref="IUF37:IUJ37"/>
    <mergeCell ref="IUK37:IUO37"/>
    <mergeCell ref="ISH37:ISL37"/>
    <mergeCell ref="ISM37:ISQ37"/>
    <mergeCell ref="ISR37:ISV37"/>
    <mergeCell ref="ISW37:ITA37"/>
    <mergeCell ref="ITB37:ITF37"/>
    <mergeCell ref="ITG37:ITK37"/>
    <mergeCell ref="IRD37:IRH37"/>
    <mergeCell ref="IRI37:IRM37"/>
    <mergeCell ref="IRN37:IRR37"/>
    <mergeCell ref="IRS37:IRW37"/>
    <mergeCell ref="IRX37:ISB37"/>
    <mergeCell ref="ISC37:ISG37"/>
    <mergeCell ref="IPZ37:IQD37"/>
    <mergeCell ref="IQE37:IQI37"/>
    <mergeCell ref="IQJ37:IQN37"/>
    <mergeCell ref="IQO37:IQS37"/>
    <mergeCell ref="IQT37:IQX37"/>
    <mergeCell ref="IQY37:IRC37"/>
    <mergeCell ref="IOV37:IOZ37"/>
    <mergeCell ref="IPA37:IPE37"/>
    <mergeCell ref="IPF37:IPJ37"/>
    <mergeCell ref="IPK37:IPO37"/>
    <mergeCell ref="IPP37:IPT37"/>
    <mergeCell ref="IPU37:IPY37"/>
    <mergeCell ref="INR37:INV37"/>
    <mergeCell ref="INW37:IOA37"/>
    <mergeCell ref="IOB37:IOF37"/>
    <mergeCell ref="IOG37:IOK37"/>
    <mergeCell ref="IOL37:IOP37"/>
    <mergeCell ref="IOQ37:IOU37"/>
    <mergeCell ref="IMN37:IMR37"/>
    <mergeCell ref="IMS37:IMW37"/>
    <mergeCell ref="IMX37:INB37"/>
    <mergeCell ref="INC37:ING37"/>
    <mergeCell ref="INH37:INL37"/>
    <mergeCell ref="INM37:INQ37"/>
    <mergeCell ref="ILJ37:ILN37"/>
    <mergeCell ref="ILO37:ILS37"/>
    <mergeCell ref="ILT37:ILX37"/>
    <mergeCell ref="ILY37:IMC37"/>
    <mergeCell ref="IMD37:IMH37"/>
    <mergeCell ref="IMI37:IMM37"/>
    <mergeCell ref="IKF37:IKJ37"/>
    <mergeCell ref="IKK37:IKO37"/>
    <mergeCell ref="IKP37:IKT37"/>
    <mergeCell ref="IKU37:IKY37"/>
    <mergeCell ref="IKZ37:ILD37"/>
    <mergeCell ref="ILE37:ILI37"/>
    <mergeCell ref="IJB37:IJF37"/>
    <mergeCell ref="IJG37:IJK37"/>
    <mergeCell ref="IJL37:IJP37"/>
    <mergeCell ref="IJQ37:IJU37"/>
    <mergeCell ref="IJV37:IJZ37"/>
    <mergeCell ref="IKA37:IKE37"/>
    <mergeCell ref="IHX37:IIB37"/>
    <mergeCell ref="IIC37:IIG37"/>
    <mergeCell ref="IIH37:IIL37"/>
    <mergeCell ref="IIM37:IIQ37"/>
    <mergeCell ref="IIR37:IIV37"/>
    <mergeCell ref="IIW37:IJA37"/>
    <mergeCell ref="IGT37:IGX37"/>
    <mergeCell ref="IGY37:IHC37"/>
    <mergeCell ref="IHD37:IHH37"/>
    <mergeCell ref="IHI37:IHM37"/>
    <mergeCell ref="IHN37:IHR37"/>
    <mergeCell ref="IHS37:IHW37"/>
    <mergeCell ref="IFP37:IFT37"/>
    <mergeCell ref="IFU37:IFY37"/>
    <mergeCell ref="IFZ37:IGD37"/>
    <mergeCell ref="IGE37:IGI37"/>
    <mergeCell ref="IGJ37:IGN37"/>
    <mergeCell ref="IGO37:IGS37"/>
    <mergeCell ref="IEL37:IEP37"/>
    <mergeCell ref="IEQ37:IEU37"/>
    <mergeCell ref="IEV37:IEZ37"/>
    <mergeCell ref="IFA37:IFE37"/>
    <mergeCell ref="IFF37:IFJ37"/>
    <mergeCell ref="IFK37:IFO37"/>
    <mergeCell ref="IDH37:IDL37"/>
    <mergeCell ref="IDM37:IDQ37"/>
    <mergeCell ref="IDR37:IDV37"/>
    <mergeCell ref="IDW37:IEA37"/>
    <mergeCell ref="IEB37:IEF37"/>
    <mergeCell ref="IEG37:IEK37"/>
    <mergeCell ref="ICD37:ICH37"/>
    <mergeCell ref="ICI37:ICM37"/>
    <mergeCell ref="ICN37:ICR37"/>
    <mergeCell ref="ICS37:ICW37"/>
    <mergeCell ref="ICX37:IDB37"/>
    <mergeCell ref="IDC37:IDG37"/>
    <mergeCell ref="IAZ37:IBD37"/>
    <mergeCell ref="IBE37:IBI37"/>
    <mergeCell ref="IBJ37:IBN37"/>
    <mergeCell ref="IBO37:IBS37"/>
    <mergeCell ref="IBT37:IBX37"/>
    <mergeCell ref="IBY37:ICC37"/>
    <mergeCell ref="HZV37:HZZ37"/>
    <mergeCell ref="IAA37:IAE37"/>
    <mergeCell ref="IAF37:IAJ37"/>
    <mergeCell ref="IAK37:IAO37"/>
    <mergeCell ref="IAP37:IAT37"/>
    <mergeCell ref="IAU37:IAY37"/>
    <mergeCell ref="HYR37:HYV37"/>
    <mergeCell ref="HYW37:HZA37"/>
    <mergeCell ref="HZB37:HZF37"/>
    <mergeCell ref="HZG37:HZK37"/>
    <mergeCell ref="HZL37:HZP37"/>
    <mergeCell ref="HZQ37:HZU37"/>
    <mergeCell ref="HXN37:HXR37"/>
    <mergeCell ref="HXS37:HXW37"/>
    <mergeCell ref="HXX37:HYB37"/>
    <mergeCell ref="HYC37:HYG37"/>
    <mergeCell ref="HYH37:HYL37"/>
    <mergeCell ref="HYM37:HYQ37"/>
    <mergeCell ref="HWJ37:HWN37"/>
    <mergeCell ref="HWO37:HWS37"/>
    <mergeCell ref="HWT37:HWX37"/>
    <mergeCell ref="HWY37:HXC37"/>
    <mergeCell ref="HXD37:HXH37"/>
    <mergeCell ref="HXI37:HXM37"/>
    <mergeCell ref="HVF37:HVJ37"/>
    <mergeCell ref="HVK37:HVO37"/>
    <mergeCell ref="HVP37:HVT37"/>
    <mergeCell ref="HVU37:HVY37"/>
    <mergeCell ref="HVZ37:HWD37"/>
    <mergeCell ref="HWE37:HWI37"/>
    <mergeCell ref="HUB37:HUF37"/>
    <mergeCell ref="HUG37:HUK37"/>
    <mergeCell ref="HUL37:HUP37"/>
    <mergeCell ref="HUQ37:HUU37"/>
    <mergeCell ref="HUV37:HUZ37"/>
    <mergeCell ref="HVA37:HVE37"/>
    <mergeCell ref="HSX37:HTB37"/>
    <mergeCell ref="HTC37:HTG37"/>
    <mergeCell ref="HTH37:HTL37"/>
    <mergeCell ref="HTM37:HTQ37"/>
    <mergeCell ref="HTR37:HTV37"/>
    <mergeCell ref="HTW37:HUA37"/>
    <mergeCell ref="HRT37:HRX37"/>
    <mergeCell ref="HRY37:HSC37"/>
    <mergeCell ref="HSD37:HSH37"/>
    <mergeCell ref="HSI37:HSM37"/>
    <mergeCell ref="HSN37:HSR37"/>
    <mergeCell ref="HSS37:HSW37"/>
    <mergeCell ref="HQP37:HQT37"/>
    <mergeCell ref="HQU37:HQY37"/>
    <mergeCell ref="HQZ37:HRD37"/>
    <mergeCell ref="HRE37:HRI37"/>
    <mergeCell ref="HRJ37:HRN37"/>
    <mergeCell ref="HRO37:HRS37"/>
    <mergeCell ref="HPL37:HPP37"/>
    <mergeCell ref="HPQ37:HPU37"/>
    <mergeCell ref="HPV37:HPZ37"/>
    <mergeCell ref="HQA37:HQE37"/>
    <mergeCell ref="HQF37:HQJ37"/>
    <mergeCell ref="HQK37:HQO37"/>
    <mergeCell ref="HOH37:HOL37"/>
    <mergeCell ref="HOM37:HOQ37"/>
    <mergeCell ref="HOR37:HOV37"/>
    <mergeCell ref="HOW37:HPA37"/>
    <mergeCell ref="HPB37:HPF37"/>
    <mergeCell ref="HPG37:HPK37"/>
    <mergeCell ref="HND37:HNH37"/>
    <mergeCell ref="HNI37:HNM37"/>
    <mergeCell ref="HNN37:HNR37"/>
    <mergeCell ref="HNS37:HNW37"/>
    <mergeCell ref="HNX37:HOB37"/>
    <mergeCell ref="HOC37:HOG37"/>
    <mergeCell ref="HLZ37:HMD37"/>
    <mergeCell ref="HME37:HMI37"/>
    <mergeCell ref="HMJ37:HMN37"/>
    <mergeCell ref="HMO37:HMS37"/>
    <mergeCell ref="HMT37:HMX37"/>
    <mergeCell ref="HMY37:HNC37"/>
    <mergeCell ref="HKV37:HKZ37"/>
    <mergeCell ref="HLA37:HLE37"/>
    <mergeCell ref="HLF37:HLJ37"/>
    <mergeCell ref="HLK37:HLO37"/>
    <mergeCell ref="HLP37:HLT37"/>
    <mergeCell ref="HLU37:HLY37"/>
    <mergeCell ref="HJR37:HJV37"/>
    <mergeCell ref="HJW37:HKA37"/>
    <mergeCell ref="HKB37:HKF37"/>
    <mergeCell ref="HKG37:HKK37"/>
    <mergeCell ref="HKL37:HKP37"/>
    <mergeCell ref="HKQ37:HKU37"/>
    <mergeCell ref="HIN37:HIR37"/>
    <mergeCell ref="HIS37:HIW37"/>
    <mergeCell ref="HIX37:HJB37"/>
    <mergeCell ref="HJC37:HJG37"/>
    <mergeCell ref="HJH37:HJL37"/>
    <mergeCell ref="HJM37:HJQ37"/>
    <mergeCell ref="HHJ37:HHN37"/>
    <mergeCell ref="HHO37:HHS37"/>
    <mergeCell ref="HHT37:HHX37"/>
    <mergeCell ref="HHY37:HIC37"/>
    <mergeCell ref="HID37:HIH37"/>
    <mergeCell ref="HII37:HIM37"/>
    <mergeCell ref="HGF37:HGJ37"/>
    <mergeCell ref="HGK37:HGO37"/>
    <mergeCell ref="HGP37:HGT37"/>
    <mergeCell ref="HGU37:HGY37"/>
    <mergeCell ref="HGZ37:HHD37"/>
    <mergeCell ref="HHE37:HHI37"/>
    <mergeCell ref="HFB37:HFF37"/>
    <mergeCell ref="HFG37:HFK37"/>
    <mergeCell ref="HFL37:HFP37"/>
    <mergeCell ref="HFQ37:HFU37"/>
    <mergeCell ref="HFV37:HFZ37"/>
    <mergeCell ref="HGA37:HGE37"/>
    <mergeCell ref="HDX37:HEB37"/>
    <mergeCell ref="HEC37:HEG37"/>
    <mergeCell ref="HEH37:HEL37"/>
    <mergeCell ref="HEM37:HEQ37"/>
    <mergeCell ref="HER37:HEV37"/>
    <mergeCell ref="HEW37:HFA37"/>
    <mergeCell ref="HCT37:HCX37"/>
    <mergeCell ref="HCY37:HDC37"/>
    <mergeCell ref="HDD37:HDH37"/>
    <mergeCell ref="HDI37:HDM37"/>
    <mergeCell ref="HDN37:HDR37"/>
    <mergeCell ref="HDS37:HDW37"/>
    <mergeCell ref="HBP37:HBT37"/>
    <mergeCell ref="HBU37:HBY37"/>
    <mergeCell ref="HBZ37:HCD37"/>
    <mergeCell ref="HCE37:HCI37"/>
    <mergeCell ref="HCJ37:HCN37"/>
    <mergeCell ref="HCO37:HCS37"/>
    <mergeCell ref="HAL37:HAP37"/>
    <mergeCell ref="HAQ37:HAU37"/>
    <mergeCell ref="HAV37:HAZ37"/>
    <mergeCell ref="HBA37:HBE37"/>
    <mergeCell ref="HBF37:HBJ37"/>
    <mergeCell ref="HBK37:HBO37"/>
    <mergeCell ref="GZH37:GZL37"/>
    <mergeCell ref="GZM37:GZQ37"/>
    <mergeCell ref="GZR37:GZV37"/>
    <mergeCell ref="GZW37:HAA37"/>
    <mergeCell ref="HAB37:HAF37"/>
    <mergeCell ref="HAG37:HAK37"/>
    <mergeCell ref="GYD37:GYH37"/>
    <mergeCell ref="GYI37:GYM37"/>
    <mergeCell ref="GYN37:GYR37"/>
    <mergeCell ref="GYS37:GYW37"/>
    <mergeCell ref="GYX37:GZB37"/>
    <mergeCell ref="GZC37:GZG37"/>
    <mergeCell ref="GWZ37:GXD37"/>
    <mergeCell ref="GXE37:GXI37"/>
    <mergeCell ref="GXJ37:GXN37"/>
    <mergeCell ref="GXO37:GXS37"/>
    <mergeCell ref="GXT37:GXX37"/>
    <mergeCell ref="GXY37:GYC37"/>
    <mergeCell ref="GVV37:GVZ37"/>
    <mergeCell ref="GWA37:GWE37"/>
    <mergeCell ref="GWF37:GWJ37"/>
    <mergeCell ref="GWK37:GWO37"/>
    <mergeCell ref="GWP37:GWT37"/>
    <mergeCell ref="GWU37:GWY37"/>
    <mergeCell ref="GUR37:GUV37"/>
    <mergeCell ref="GUW37:GVA37"/>
    <mergeCell ref="GVB37:GVF37"/>
    <mergeCell ref="GVG37:GVK37"/>
    <mergeCell ref="GVL37:GVP37"/>
    <mergeCell ref="GVQ37:GVU37"/>
    <mergeCell ref="GTN37:GTR37"/>
    <mergeCell ref="GTS37:GTW37"/>
    <mergeCell ref="GTX37:GUB37"/>
    <mergeCell ref="GUC37:GUG37"/>
    <mergeCell ref="GUH37:GUL37"/>
    <mergeCell ref="GUM37:GUQ37"/>
    <mergeCell ref="GSJ37:GSN37"/>
    <mergeCell ref="GSO37:GSS37"/>
    <mergeCell ref="GST37:GSX37"/>
    <mergeCell ref="GSY37:GTC37"/>
    <mergeCell ref="GTD37:GTH37"/>
    <mergeCell ref="GTI37:GTM37"/>
    <mergeCell ref="GRF37:GRJ37"/>
    <mergeCell ref="GRK37:GRO37"/>
    <mergeCell ref="GRP37:GRT37"/>
    <mergeCell ref="GRU37:GRY37"/>
    <mergeCell ref="GRZ37:GSD37"/>
    <mergeCell ref="GSE37:GSI37"/>
    <mergeCell ref="GQB37:GQF37"/>
    <mergeCell ref="GQG37:GQK37"/>
    <mergeCell ref="GQL37:GQP37"/>
    <mergeCell ref="GQQ37:GQU37"/>
    <mergeCell ref="GQV37:GQZ37"/>
    <mergeCell ref="GRA37:GRE37"/>
    <mergeCell ref="GOX37:GPB37"/>
    <mergeCell ref="GPC37:GPG37"/>
    <mergeCell ref="GPH37:GPL37"/>
    <mergeCell ref="GPM37:GPQ37"/>
    <mergeCell ref="GPR37:GPV37"/>
    <mergeCell ref="GPW37:GQA37"/>
    <mergeCell ref="GNT37:GNX37"/>
    <mergeCell ref="GNY37:GOC37"/>
    <mergeCell ref="GOD37:GOH37"/>
    <mergeCell ref="GOI37:GOM37"/>
    <mergeCell ref="GON37:GOR37"/>
    <mergeCell ref="GOS37:GOW37"/>
    <mergeCell ref="GMP37:GMT37"/>
    <mergeCell ref="GMU37:GMY37"/>
    <mergeCell ref="GMZ37:GND37"/>
    <mergeCell ref="GNE37:GNI37"/>
    <mergeCell ref="GNJ37:GNN37"/>
    <mergeCell ref="GNO37:GNS37"/>
    <mergeCell ref="GLL37:GLP37"/>
    <mergeCell ref="GLQ37:GLU37"/>
    <mergeCell ref="GLV37:GLZ37"/>
    <mergeCell ref="GMA37:GME37"/>
    <mergeCell ref="GMF37:GMJ37"/>
    <mergeCell ref="GMK37:GMO37"/>
    <mergeCell ref="GKH37:GKL37"/>
    <mergeCell ref="GKM37:GKQ37"/>
    <mergeCell ref="GKR37:GKV37"/>
    <mergeCell ref="GKW37:GLA37"/>
    <mergeCell ref="GLB37:GLF37"/>
    <mergeCell ref="GLG37:GLK37"/>
    <mergeCell ref="GJD37:GJH37"/>
    <mergeCell ref="GJI37:GJM37"/>
    <mergeCell ref="GJN37:GJR37"/>
    <mergeCell ref="GJS37:GJW37"/>
    <mergeCell ref="GJX37:GKB37"/>
    <mergeCell ref="GKC37:GKG37"/>
    <mergeCell ref="GHZ37:GID37"/>
    <mergeCell ref="GIE37:GII37"/>
    <mergeCell ref="GIJ37:GIN37"/>
    <mergeCell ref="GIO37:GIS37"/>
    <mergeCell ref="GIT37:GIX37"/>
    <mergeCell ref="GIY37:GJC37"/>
    <mergeCell ref="GGV37:GGZ37"/>
    <mergeCell ref="GHA37:GHE37"/>
    <mergeCell ref="GHF37:GHJ37"/>
    <mergeCell ref="GHK37:GHO37"/>
    <mergeCell ref="GHP37:GHT37"/>
    <mergeCell ref="GHU37:GHY37"/>
    <mergeCell ref="GFR37:GFV37"/>
    <mergeCell ref="GFW37:GGA37"/>
    <mergeCell ref="GGB37:GGF37"/>
    <mergeCell ref="GGG37:GGK37"/>
    <mergeCell ref="GGL37:GGP37"/>
    <mergeCell ref="GGQ37:GGU37"/>
    <mergeCell ref="GEN37:GER37"/>
    <mergeCell ref="GES37:GEW37"/>
    <mergeCell ref="GEX37:GFB37"/>
    <mergeCell ref="GFC37:GFG37"/>
    <mergeCell ref="GFH37:GFL37"/>
    <mergeCell ref="GFM37:GFQ37"/>
    <mergeCell ref="GDJ37:GDN37"/>
    <mergeCell ref="GDO37:GDS37"/>
    <mergeCell ref="GDT37:GDX37"/>
    <mergeCell ref="GDY37:GEC37"/>
    <mergeCell ref="GED37:GEH37"/>
    <mergeCell ref="GEI37:GEM37"/>
    <mergeCell ref="GCF37:GCJ37"/>
    <mergeCell ref="GCK37:GCO37"/>
    <mergeCell ref="GCP37:GCT37"/>
    <mergeCell ref="GCU37:GCY37"/>
    <mergeCell ref="GCZ37:GDD37"/>
    <mergeCell ref="GDE37:GDI37"/>
    <mergeCell ref="GBB37:GBF37"/>
    <mergeCell ref="GBG37:GBK37"/>
    <mergeCell ref="GBL37:GBP37"/>
    <mergeCell ref="GBQ37:GBU37"/>
    <mergeCell ref="GBV37:GBZ37"/>
    <mergeCell ref="GCA37:GCE37"/>
    <mergeCell ref="FZX37:GAB37"/>
    <mergeCell ref="GAC37:GAG37"/>
    <mergeCell ref="GAH37:GAL37"/>
    <mergeCell ref="GAM37:GAQ37"/>
    <mergeCell ref="GAR37:GAV37"/>
    <mergeCell ref="GAW37:GBA37"/>
    <mergeCell ref="FYT37:FYX37"/>
    <mergeCell ref="FYY37:FZC37"/>
    <mergeCell ref="FZD37:FZH37"/>
    <mergeCell ref="FZI37:FZM37"/>
    <mergeCell ref="FZN37:FZR37"/>
    <mergeCell ref="FZS37:FZW37"/>
    <mergeCell ref="FXP37:FXT37"/>
    <mergeCell ref="FXU37:FXY37"/>
    <mergeCell ref="FXZ37:FYD37"/>
    <mergeCell ref="FYE37:FYI37"/>
    <mergeCell ref="FYJ37:FYN37"/>
    <mergeCell ref="FYO37:FYS37"/>
    <mergeCell ref="FWL37:FWP37"/>
    <mergeCell ref="FWQ37:FWU37"/>
    <mergeCell ref="FWV37:FWZ37"/>
    <mergeCell ref="FXA37:FXE37"/>
    <mergeCell ref="FXF37:FXJ37"/>
    <mergeCell ref="FXK37:FXO37"/>
    <mergeCell ref="FVH37:FVL37"/>
    <mergeCell ref="FVM37:FVQ37"/>
    <mergeCell ref="FVR37:FVV37"/>
    <mergeCell ref="FVW37:FWA37"/>
    <mergeCell ref="FWB37:FWF37"/>
    <mergeCell ref="FWG37:FWK37"/>
    <mergeCell ref="FUD37:FUH37"/>
    <mergeCell ref="FUI37:FUM37"/>
    <mergeCell ref="FUN37:FUR37"/>
    <mergeCell ref="FUS37:FUW37"/>
    <mergeCell ref="FUX37:FVB37"/>
    <mergeCell ref="FVC37:FVG37"/>
    <mergeCell ref="FSZ37:FTD37"/>
    <mergeCell ref="FTE37:FTI37"/>
    <mergeCell ref="FTJ37:FTN37"/>
    <mergeCell ref="FTO37:FTS37"/>
    <mergeCell ref="FTT37:FTX37"/>
    <mergeCell ref="FTY37:FUC37"/>
    <mergeCell ref="FRV37:FRZ37"/>
    <mergeCell ref="FSA37:FSE37"/>
    <mergeCell ref="FSF37:FSJ37"/>
    <mergeCell ref="FSK37:FSO37"/>
    <mergeCell ref="FSP37:FST37"/>
    <mergeCell ref="FSU37:FSY37"/>
    <mergeCell ref="FQR37:FQV37"/>
    <mergeCell ref="FQW37:FRA37"/>
    <mergeCell ref="FRB37:FRF37"/>
    <mergeCell ref="FRG37:FRK37"/>
    <mergeCell ref="FRL37:FRP37"/>
    <mergeCell ref="FRQ37:FRU37"/>
    <mergeCell ref="FPN37:FPR37"/>
    <mergeCell ref="FPS37:FPW37"/>
    <mergeCell ref="FPX37:FQB37"/>
    <mergeCell ref="FQC37:FQG37"/>
    <mergeCell ref="FQH37:FQL37"/>
    <mergeCell ref="FQM37:FQQ37"/>
    <mergeCell ref="FOJ37:FON37"/>
    <mergeCell ref="FOO37:FOS37"/>
    <mergeCell ref="FOT37:FOX37"/>
    <mergeCell ref="FOY37:FPC37"/>
    <mergeCell ref="FPD37:FPH37"/>
    <mergeCell ref="FPI37:FPM37"/>
    <mergeCell ref="FNF37:FNJ37"/>
    <mergeCell ref="FNK37:FNO37"/>
    <mergeCell ref="FNP37:FNT37"/>
    <mergeCell ref="FNU37:FNY37"/>
    <mergeCell ref="FNZ37:FOD37"/>
    <mergeCell ref="FOE37:FOI37"/>
    <mergeCell ref="FMB37:FMF37"/>
    <mergeCell ref="FMG37:FMK37"/>
    <mergeCell ref="FML37:FMP37"/>
    <mergeCell ref="FMQ37:FMU37"/>
    <mergeCell ref="FMV37:FMZ37"/>
    <mergeCell ref="FNA37:FNE37"/>
    <mergeCell ref="FKX37:FLB37"/>
    <mergeCell ref="FLC37:FLG37"/>
    <mergeCell ref="FLH37:FLL37"/>
    <mergeCell ref="FLM37:FLQ37"/>
    <mergeCell ref="FLR37:FLV37"/>
    <mergeCell ref="FLW37:FMA37"/>
    <mergeCell ref="FJT37:FJX37"/>
    <mergeCell ref="FJY37:FKC37"/>
    <mergeCell ref="FKD37:FKH37"/>
    <mergeCell ref="FKI37:FKM37"/>
    <mergeCell ref="FKN37:FKR37"/>
    <mergeCell ref="FKS37:FKW37"/>
    <mergeCell ref="FIP37:FIT37"/>
    <mergeCell ref="FIU37:FIY37"/>
    <mergeCell ref="FIZ37:FJD37"/>
    <mergeCell ref="FJE37:FJI37"/>
    <mergeCell ref="FJJ37:FJN37"/>
    <mergeCell ref="FJO37:FJS37"/>
    <mergeCell ref="FHL37:FHP37"/>
    <mergeCell ref="FHQ37:FHU37"/>
    <mergeCell ref="FHV37:FHZ37"/>
    <mergeCell ref="FIA37:FIE37"/>
    <mergeCell ref="FIF37:FIJ37"/>
    <mergeCell ref="FIK37:FIO37"/>
    <mergeCell ref="FGH37:FGL37"/>
    <mergeCell ref="FGM37:FGQ37"/>
    <mergeCell ref="FGR37:FGV37"/>
    <mergeCell ref="FGW37:FHA37"/>
    <mergeCell ref="FHB37:FHF37"/>
    <mergeCell ref="FHG37:FHK37"/>
    <mergeCell ref="FFD37:FFH37"/>
    <mergeCell ref="FFI37:FFM37"/>
    <mergeCell ref="FFN37:FFR37"/>
    <mergeCell ref="FFS37:FFW37"/>
    <mergeCell ref="FFX37:FGB37"/>
    <mergeCell ref="FGC37:FGG37"/>
    <mergeCell ref="FDZ37:FED37"/>
    <mergeCell ref="FEE37:FEI37"/>
    <mergeCell ref="FEJ37:FEN37"/>
    <mergeCell ref="FEO37:FES37"/>
    <mergeCell ref="FET37:FEX37"/>
    <mergeCell ref="FEY37:FFC37"/>
    <mergeCell ref="FCV37:FCZ37"/>
    <mergeCell ref="FDA37:FDE37"/>
    <mergeCell ref="FDF37:FDJ37"/>
    <mergeCell ref="FDK37:FDO37"/>
    <mergeCell ref="FDP37:FDT37"/>
    <mergeCell ref="FDU37:FDY37"/>
    <mergeCell ref="FBR37:FBV37"/>
    <mergeCell ref="FBW37:FCA37"/>
    <mergeCell ref="FCB37:FCF37"/>
    <mergeCell ref="FCG37:FCK37"/>
    <mergeCell ref="FCL37:FCP37"/>
    <mergeCell ref="FCQ37:FCU37"/>
    <mergeCell ref="FAN37:FAR37"/>
    <mergeCell ref="FAS37:FAW37"/>
    <mergeCell ref="FAX37:FBB37"/>
    <mergeCell ref="FBC37:FBG37"/>
    <mergeCell ref="FBH37:FBL37"/>
    <mergeCell ref="FBM37:FBQ37"/>
    <mergeCell ref="EZJ37:EZN37"/>
    <mergeCell ref="EZO37:EZS37"/>
    <mergeCell ref="EZT37:EZX37"/>
    <mergeCell ref="EZY37:FAC37"/>
    <mergeCell ref="FAD37:FAH37"/>
    <mergeCell ref="FAI37:FAM37"/>
    <mergeCell ref="EYF37:EYJ37"/>
    <mergeCell ref="EYK37:EYO37"/>
    <mergeCell ref="EYP37:EYT37"/>
    <mergeCell ref="EYU37:EYY37"/>
    <mergeCell ref="EYZ37:EZD37"/>
    <mergeCell ref="EZE37:EZI37"/>
    <mergeCell ref="EXB37:EXF37"/>
    <mergeCell ref="EXG37:EXK37"/>
    <mergeCell ref="EXL37:EXP37"/>
    <mergeCell ref="EXQ37:EXU37"/>
    <mergeCell ref="EXV37:EXZ37"/>
    <mergeCell ref="EYA37:EYE37"/>
    <mergeCell ref="EVX37:EWB37"/>
    <mergeCell ref="EWC37:EWG37"/>
    <mergeCell ref="EWH37:EWL37"/>
    <mergeCell ref="EWM37:EWQ37"/>
    <mergeCell ref="EWR37:EWV37"/>
    <mergeCell ref="EWW37:EXA37"/>
    <mergeCell ref="EUT37:EUX37"/>
    <mergeCell ref="EUY37:EVC37"/>
    <mergeCell ref="EVD37:EVH37"/>
    <mergeCell ref="EVI37:EVM37"/>
    <mergeCell ref="EVN37:EVR37"/>
    <mergeCell ref="EVS37:EVW37"/>
    <mergeCell ref="ETP37:ETT37"/>
    <mergeCell ref="ETU37:ETY37"/>
    <mergeCell ref="ETZ37:EUD37"/>
    <mergeCell ref="EUE37:EUI37"/>
    <mergeCell ref="EUJ37:EUN37"/>
    <mergeCell ref="EUO37:EUS37"/>
    <mergeCell ref="ESL37:ESP37"/>
    <mergeCell ref="ESQ37:ESU37"/>
    <mergeCell ref="ESV37:ESZ37"/>
    <mergeCell ref="ETA37:ETE37"/>
    <mergeCell ref="ETF37:ETJ37"/>
    <mergeCell ref="ETK37:ETO37"/>
    <mergeCell ref="ERH37:ERL37"/>
    <mergeCell ref="ERM37:ERQ37"/>
    <mergeCell ref="ERR37:ERV37"/>
    <mergeCell ref="ERW37:ESA37"/>
    <mergeCell ref="ESB37:ESF37"/>
    <mergeCell ref="ESG37:ESK37"/>
    <mergeCell ref="EQD37:EQH37"/>
    <mergeCell ref="EQI37:EQM37"/>
    <mergeCell ref="EQN37:EQR37"/>
    <mergeCell ref="EQS37:EQW37"/>
    <mergeCell ref="EQX37:ERB37"/>
    <mergeCell ref="ERC37:ERG37"/>
    <mergeCell ref="EOZ37:EPD37"/>
    <mergeCell ref="EPE37:EPI37"/>
    <mergeCell ref="EPJ37:EPN37"/>
    <mergeCell ref="EPO37:EPS37"/>
    <mergeCell ref="EPT37:EPX37"/>
    <mergeCell ref="EPY37:EQC37"/>
    <mergeCell ref="ENV37:ENZ37"/>
    <mergeCell ref="EOA37:EOE37"/>
    <mergeCell ref="EOF37:EOJ37"/>
    <mergeCell ref="EOK37:EOO37"/>
    <mergeCell ref="EOP37:EOT37"/>
    <mergeCell ref="EOU37:EOY37"/>
    <mergeCell ref="EMR37:EMV37"/>
    <mergeCell ref="EMW37:ENA37"/>
    <mergeCell ref="ENB37:ENF37"/>
    <mergeCell ref="ENG37:ENK37"/>
    <mergeCell ref="ENL37:ENP37"/>
    <mergeCell ref="ENQ37:ENU37"/>
    <mergeCell ref="ELN37:ELR37"/>
    <mergeCell ref="ELS37:ELW37"/>
    <mergeCell ref="ELX37:EMB37"/>
    <mergeCell ref="EMC37:EMG37"/>
    <mergeCell ref="EMH37:EML37"/>
    <mergeCell ref="EMM37:EMQ37"/>
    <mergeCell ref="EKJ37:EKN37"/>
    <mergeCell ref="EKO37:EKS37"/>
    <mergeCell ref="EKT37:EKX37"/>
    <mergeCell ref="EKY37:ELC37"/>
    <mergeCell ref="ELD37:ELH37"/>
    <mergeCell ref="ELI37:ELM37"/>
    <mergeCell ref="EJF37:EJJ37"/>
    <mergeCell ref="EJK37:EJO37"/>
    <mergeCell ref="EJP37:EJT37"/>
    <mergeCell ref="EJU37:EJY37"/>
    <mergeCell ref="EJZ37:EKD37"/>
    <mergeCell ref="EKE37:EKI37"/>
    <mergeCell ref="EIB37:EIF37"/>
    <mergeCell ref="EIG37:EIK37"/>
    <mergeCell ref="EIL37:EIP37"/>
    <mergeCell ref="EIQ37:EIU37"/>
    <mergeCell ref="EIV37:EIZ37"/>
    <mergeCell ref="EJA37:EJE37"/>
    <mergeCell ref="EGX37:EHB37"/>
    <mergeCell ref="EHC37:EHG37"/>
    <mergeCell ref="EHH37:EHL37"/>
    <mergeCell ref="EHM37:EHQ37"/>
    <mergeCell ref="EHR37:EHV37"/>
    <mergeCell ref="EHW37:EIA37"/>
    <mergeCell ref="EFT37:EFX37"/>
    <mergeCell ref="EFY37:EGC37"/>
    <mergeCell ref="EGD37:EGH37"/>
    <mergeCell ref="EGI37:EGM37"/>
    <mergeCell ref="EGN37:EGR37"/>
    <mergeCell ref="EGS37:EGW37"/>
    <mergeCell ref="EEP37:EET37"/>
    <mergeCell ref="EEU37:EEY37"/>
    <mergeCell ref="EEZ37:EFD37"/>
    <mergeCell ref="EFE37:EFI37"/>
    <mergeCell ref="EFJ37:EFN37"/>
    <mergeCell ref="EFO37:EFS37"/>
    <mergeCell ref="EDL37:EDP37"/>
    <mergeCell ref="EDQ37:EDU37"/>
    <mergeCell ref="EDV37:EDZ37"/>
    <mergeCell ref="EEA37:EEE37"/>
    <mergeCell ref="EEF37:EEJ37"/>
    <mergeCell ref="EEK37:EEO37"/>
    <mergeCell ref="ECH37:ECL37"/>
    <mergeCell ref="ECM37:ECQ37"/>
    <mergeCell ref="ECR37:ECV37"/>
    <mergeCell ref="ECW37:EDA37"/>
    <mergeCell ref="EDB37:EDF37"/>
    <mergeCell ref="EDG37:EDK37"/>
    <mergeCell ref="EBD37:EBH37"/>
    <mergeCell ref="EBI37:EBM37"/>
    <mergeCell ref="EBN37:EBR37"/>
    <mergeCell ref="EBS37:EBW37"/>
    <mergeCell ref="EBX37:ECB37"/>
    <mergeCell ref="ECC37:ECG37"/>
    <mergeCell ref="DZZ37:EAD37"/>
    <mergeCell ref="EAE37:EAI37"/>
    <mergeCell ref="EAJ37:EAN37"/>
    <mergeCell ref="EAO37:EAS37"/>
    <mergeCell ref="EAT37:EAX37"/>
    <mergeCell ref="EAY37:EBC37"/>
    <mergeCell ref="DYV37:DYZ37"/>
    <mergeCell ref="DZA37:DZE37"/>
    <mergeCell ref="DZF37:DZJ37"/>
    <mergeCell ref="DZK37:DZO37"/>
    <mergeCell ref="DZP37:DZT37"/>
    <mergeCell ref="DZU37:DZY37"/>
    <mergeCell ref="DXR37:DXV37"/>
    <mergeCell ref="DXW37:DYA37"/>
    <mergeCell ref="DYB37:DYF37"/>
    <mergeCell ref="DYG37:DYK37"/>
    <mergeCell ref="DYL37:DYP37"/>
    <mergeCell ref="DYQ37:DYU37"/>
    <mergeCell ref="DWN37:DWR37"/>
    <mergeCell ref="DWS37:DWW37"/>
    <mergeCell ref="DWX37:DXB37"/>
    <mergeCell ref="DXC37:DXG37"/>
    <mergeCell ref="DXH37:DXL37"/>
    <mergeCell ref="DXM37:DXQ37"/>
    <mergeCell ref="DVJ37:DVN37"/>
    <mergeCell ref="DVO37:DVS37"/>
    <mergeCell ref="DVT37:DVX37"/>
    <mergeCell ref="DVY37:DWC37"/>
    <mergeCell ref="DWD37:DWH37"/>
    <mergeCell ref="DWI37:DWM37"/>
    <mergeCell ref="DUF37:DUJ37"/>
    <mergeCell ref="DUK37:DUO37"/>
    <mergeCell ref="DUP37:DUT37"/>
    <mergeCell ref="DUU37:DUY37"/>
    <mergeCell ref="DUZ37:DVD37"/>
    <mergeCell ref="DVE37:DVI37"/>
    <mergeCell ref="DTB37:DTF37"/>
    <mergeCell ref="DTG37:DTK37"/>
    <mergeCell ref="DTL37:DTP37"/>
    <mergeCell ref="DTQ37:DTU37"/>
    <mergeCell ref="DTV37:DTZ37"/>
    <mergeCell ref="DUA37:DUE37"/>
    <mergeCell ref="DRX37:DSB37"/>
    <mergeCell ref="DSC37:DSG37"/>
    <mergeCell ref="DSH37:DSL37"/>
    <mergeCell ref="DSM37:DSQ37"/>
    <mergeCell ref="DSR37:DSV37"/>
    <mergeCell ref="DSW37:DTA37"/>
    <mergeCell ref="DQT37:DQX37"/>
    <mergeCell ref="DQY37:DRC37"/>
    <mergeCell ref="DRD37:DRH37"/>
    <mergeCell ref="DRI37:DRM37"/>
    <mergeCell ref="DRN37:DRR37"/>
    <mergeCell ref="DRS37:DRW37"/>
    <mergeCell ref="DPP37:DPT37"/>
    <mergeCell ref="DPU37:DPY37"/>
    <mergeCell ref="DPZ37:DQD37"/>
    <mergeCell ref="DQE37:DQI37"/>
    <mergeCell ref="DQJ37:DQN37"/>
    <mergeCell ref="DQO37:DQS37"/>
    <mergeCell ref="DOL37:DOP37"/>
    <mergeCell ref="DOQ37:DOU37"/>
    <mergeCell ref="DOV37:DOZ37"/>
    <mergeCell ref="DPA37:DPE37"/>
    <mergeCell ref="DPF37:DPJ37"/>
    <mergeCell ref="DPK37:DPO37"/>
    <mergeCell ref="DNH37:DNL37"/>
    <mergeCell ref="DNM37:DNQ37"/>
    <mergeCell ref="DNR37:DNV37"/>
    <mergeCell ref="DNW37:DOA37"/>
    <mergeCell ref="DOB37:DOF37"/>
    <mergeCell ref="DOG37:DOK37"/>
    <mergeCell ref="DMD37:DMH37"/>
    <mergeCell ref="DMI37:DMM37"/>
    <mergeCell ref="DMN37:DMR37"/>
    <mergeCell ref="DMS37:DMW37"/>
    <mergeCell ref="DMX37:DNB37"/>
    <mergeCell ref="DNC37:DNG37"/>
    <mergeCell ref="DKZ37:DLD37"/>
    <mergeCell ref="DLE37:DLI37"/>
    <mergeCell ref="DLJ37:DLN37"/>
    <mergeCell ref="DLO37:DLS37"/>
    <mergeCell ref="DLT37:DLX37"/>
    <mergeCell ref="DLY37:DMC37"/>
    <mergeCell ref="DJV37:DJZ37"/>
    <mergeCell ref="DKA37:DKE37"/>
    <mergeCell ref="DKF37:DKJ37"/>
    <mergeCell ref="DKK37:DKO37"/>
    <mergeCell ref="DKP37:DKT37"/>
    <mergeCell ref="DKU37:DKY37"/>
    <mergeCell ref="DIR37:DIV37"/>
    <mergeCell ref="DIW37:DJA37"/>
    <mergeCell ref="DJB37:DJF37"/>
    <mergeCell ref="DJG37:DJK37"/>
    <mergeCell ref="DJL37:DJP37"/>
    <mergeCell ref="DJQ37:DJU37"/>
    <mergeCell ref="DHN37:DHR37"/>
    <mergeCell ref="DHS37:DHW37"/>
    <mergeCell ref="DHX37:DIB37"/>
    <mergeCell ref="DIC37:DIG37"/>
    <mergeCell ref="DIH37:DIL37"/>
    <mergeCell ref="DIM37:DIQ37"/>
    <mergeCell ref="DGJ37:DGN37"/>
    <mergeCell ref="DGO37:DGS37"/>
    <mergeCell ref="DGT37:DGX37"/>
    <mergeCell ref="DGY37:DHC37"/>
    <mergeCell ref="DHD37:DHH37"/>
    <mergeCell ref="DHI37:DHM37"/>
    <mergeCell ref="DFF37:DFJ37"/>
    <mergeCell ref="DFK37:DFO37"/>
    <mergeCell ref="DFP37:DFT37"/>
    <mergeCell ref="DFU37:DFY37"/>
    <mergeCell ref="DFZ37:DGD37"/>
    <mergeCell ref="DGE37:DGI37"/>
    <mergeCell ref="DEB37:DEF37"/>
    <mergeCell ref="DEG37:DEK37"/>
    <mergeCell ref="DEL37:DEP37"/>
    <mergeCell ref="DEQ37:DEU37"/>
    <mergeCell ref="DEV37:DEZ37"/>
    <mergeCell ref="DFA37:DFE37"/>
    <mergeCell ref="DCX37:DDB37"/>
    <mergeCell ref="DDC37:DDG37"/>
    <mergeCell ref="DDH37:DDL37"/>
    <mergeCell ref="DDM37:DDQ37"/>
    <mergeCell ref="DDR37:DDV37"/>
    <mergeCell ref="DDW37:DEA37"/>
    <mergeCell ref="DBT37:DBX37"/>
    <mergeCell ref="DBY37:DCC37"/>
    <mergeCell ref="DCD37:DCH37"/>
    <mergeCell ref="DCI37:DCM37"/>
    <mergeCell ref="DCN37:DCR37"/>
    <mergeCell ref="DCS37:DCW37"/>
    <mergeCell ref="DAP37:DAT37"/>
    <mergeCell ref="DAU37:DAY37"/>
    <mergeCell ref="DAZ37:DBD37"/>
    <mergeCell ref="DBE37:DBI37"/>
    <mergeCell ref="DBJ37:DBN37"/>
    <mergeCell ref="DBO37:DBS37"/>
    <mergeCell ref="CZL37:CZP37"/>
    <mergeCell ref="CZQ37:CZU37"/>
    <mergeCell ref="CZV37:CZZ37"/>
    <mergeCell ref="DAA37:DAE37"/>
    <mergeCell ref="DAF37:DAJ37"/>
    <mergeCell ref="DAK37:DAO37"/>
    <mergeCell ref="CYH37:CYL37"/>
    <mergeCell ref="CYM37:CYQ37"/>
    <mergeCell ref="CYR37:CYV37"/>
    <mergeCell ref="CYW37:CZA37"/>
    <mergeCell ref="CZB37:CZF37"/>
    <mergeCell ref="CZG37:CZK37"/>
    <mergeCell ref="CXD37:CXH37"/>
    <mergeCell ref="CXI37:CXM37"/>
    <mergeCell ref="CXN37:CXR37"/>
    <mergeCell ref="CXS37:CXW37"/>
    <mergeCell ref="CXX37:CYB37"/>
    <mergeCell ref="CYC37:CYG37"/>
    <mergeCell ref="CVZ37:CWD37"/>
    <mergeCell ref="CWE37:CWI37"/>
    <mergeCell ref="CWJ37:CWN37"/>
    <mergeCell ref="CWO37:CWS37"/>
    <mergeCell ref="CWT37:CWX37"/>
    <mergeCell ref="CWY37:CXC37"/>
    <mergeCell ref="CUV37:CUZ37"/>
    <mergeCell ref="CVA37:CVE37"/>
    <mergeCell ref="CVF37:CVJ37"/>
    <mergeCell ref="CVK37:CVO37"/>
    <mergeCell ref="CVP37:CVT37"/>
    <mergeCell ref="CVU37:CVY37"/>
    <mergeCell ref="CTR37:CTV37"/>
    <mergeCell ref="CTW37:CUA37"/>
    <mergeCell ref="CUB37:CUF37"/>
    <mergeCell ref="CUG37:CUK37"/>
    <mergeCell ref="CUL37:CUP37"/>
    <mergeCell ref="CUQ37:CUU37"/>
    <mergeCell ref="CSN37:CSR37"/>
    <mergeCell ref="CSS37:CSW37"/>
    <mergeCell ref="CSX37:CTB37"/>
    <mergeCell ref="CTC37:CTG37"/>
    <mergeCell ref="CTH37:CTL37"/>
    <mergeCell ref="CTM37:CTQ37"/>
    <mergeCell ref="CRJ37:CRN37"/>
    <mergeCell ref="CRO37:CRS37"/>
    <mergeCell ref="CRT37:CRX37"/>
    <mergeCell ref="CRY37:CSC37"/>
    <mergeCell ref="CSD37:CSH37"/>
    <mergeCell ref="CSI37:CSM37"/>
    <mergeCell ref="CQF37:CQJ37"/>
    <mergeCell ref="CQK37:CQO37"/>
    <mergeCell ref="CQP37:CQT37"/>
    <mergeCell ref="CQU37:CQY37"/>
    <mergeCell ref="CQZ37:CRD37"/>
    <mergeCell ref="CRE37:CRI37"/>
    <mergeCell ref="CPB37:CPF37"/>
    <mergeCell ref="CPG37:CPK37"/>
    <mergeCell ref="CPL37:CPP37"/>
    <mergeCell ref="CPQ37:CPU37"/>
    <mergeCell ref="CPV37:CPZ37"/>
    <mergeCell ref="CQA37:CQE37"/>
    <mergeCell ref="CNX37:COB37"/>
    <mergeCell ref="COC37:COG37"/>
    <mergeCell ref="COH37:COL37"/>
    <mergeCell ref="COM37:COQ37"/>
    <mergeCell ref="COR37:COV37"/>
    <mergeCell ref="COW37:CPA37"/>
    <mergeCell ref="CMT37:CMX37"/>
    <mergeCell ref="CMY37:CNC37"/>
    <mergeCell ref="CND37:CNH37"/>
    <mergeCell ref="CNI37:CNM37"/>
    <mergeCell ref="CNN37:CNR37"/>
    <mergeCell ref="CNS37:CNW37"/>
    <mergeCell ref="CLP37:CLT37"/>
    <mergeCell ref="CLU37:CLY37"/>
    <mergeCell ref="CLZ37:CMD37"/>
    <mergeCell ref="CME37:CMI37"/>
    <mergeCell ref="CMJ37:CMN37"/>
    <mergeCell ref="CMO37:CMS37"/>
    <mergeCell ref="CKL37:CKP37"/>
    <mergeCell ref="CKQ37:CKU37"/>
    <mergeCell ref="CKV37:CKZ37"/>
    <mergeCell ref="CLA37:CLE37"/>
    <mergeCell ref="CLF37:CLJ37"/>
    <mergeCell ref="CLK37:CLO37"/>
    <mergeCell ref="CJH37:CJL37"/>
    <mergeCell ref="CJM37:CJQ37"/>
    <mergeCell ref="CJR37:CJV37"/>
    <mergeCell ref="CJW37:CKA37"/>
    <mergeCell ref="CKB37:CKF37"/>
    <mergeCell ref="CKG37:CKK37"/>
    <mergeCell ref="CID37:CIH37"/>
    <mergeCell ref="CII37:CIM37"/>
    <mergeCell ref="CIN37:CIR37"/>
    <mergeCell ref="CIS37:CIW37"/>
    <mergeCell ref="CIX37:CJB37"/>
    <mergeCell ref="CJC37:CJG37"/>
    <mergeCell ref="CGZ37:CHD37"/>
    <mergeCell ref="CHE37:CHI37"/>
    <mergeCell ref="CHJ37:CHN37"/>
    <mergeCell ref="CHO37:CHS37"/>
    <mergeCell ref="CHT37:CHX37"/>
    <mergeCell ref="CHY37:CIC37"/>
    <mergeCell ref="CFV37:CFZ37"/>
    <mergeCell ref="CGA37:CGE37"/>
    <mergeCell ref="CGF37:CGJ37"/>
    <mergeCell ref="CGK37:CGO37"/>
    <mergeCell ref="CGP37:CGT37"/>
    <mergeCell ref="CGU37:CGY37"/>
    <mergeCell ref="CER37:CEV37"/>
    <mergeCell ref="CEW37:CFA37"/>
    <mergeCell ref="CFB37:CFF37"/>
    <mergeCell ref="CFG37:CFK37"/>
    <mergeCell ref="CFL37:CFP37"/>
    <mergeCell ref="CFQ37:CFU37"/>
    <mergeCell ref="CDN37:CDR37"/>
    <mergeCell ref="CDS37:CDW37"/>
    <mergeCell ref="CDX37:CEB37"/>
    <mergeCell ref="CEC37:CEG37"/>
    <mergeCell ref="CEH37:CEL37"/>
    <mergeCell ref="CEM37:CEQ37"/>
    <mergeCell ref="CCJ37:CCN37"/>
    <mergeCell ref="CCO37:CCS37"/>
    <mergeCell ref="CCT37:CCX37"/>
    <mergeCell ref="CCY37:CDC37"/>
    <mergeCell ref="CDD37:CDH37"/>
    <mergeCell ref="CDI37:CDM37"/>
    <mergeCell ref="CBF37:CBJ37"/>
    <mergeCell ref="CBK37:CBO37"/>
    <mergeCell ref="CBP37:CBT37"/>
    <mergeCell ref="CBU37:CBY37"/>
    <mergeCell ref="CBZ37:CCD37"/>
    <mergeCell ref="CCE37:CCI37"/>
    <mergeCell ref="CAB37:CAF37"/>
    <mergeCell ref="CAG37:CAK37"/>
    <mergeCell ref="CAL37:CAP37"/>
    <mergeCell ref="CAQ37:CAU37"/>
    <mergeCell ref="CAV37:CAZ37"/>
    <mergeCell ref="CBA37:CBE37"/>
    <mergeCell ref="BYX37:BZB37"/>
    <mergeCell ref="BZC37:BZG37"/>
    <mergeCell ref="BZH37:BZL37"/>
    <mergeCell ref="BZM37:BZQ37"/>
    <mergeCell ref="BZR37:BZV37"/>
    <mergeCell ref="BZW37:CAA37"/>
    <mergeCell ref="BXT37:BXX37"/>
    <mergeCell ref="BXY37:BYC37"/>
    <mergeCell ref="BYD37:BYH37"/>
    <mergeCell ref="BYI37:BYM37"/>
    <mergeCell ref="BYN37:BYR37"/>
    <mergeCell ref="BYS37:BYW37"/>
    <mergeCell ref="BWP37:BWT37"/>
    <mergeCell ref="BWU37:BWY37"/>
    <mergeCell ref="BWZ37:BXD37"/>
    <mergeCell ref="BXE37:BXI37"/>
    <mergeCell ref="BXJ37:BXN37"/>
    <mergeCell ref="BXO37:BXS37"/>
    <mergeCell ref="BVL37:BVP37"/>
    <mergeCell ref="BVQ37:BVU37"/>
    <mergeCell ref="BVV37:BVZ37"/>
    <mergeCell ref="BWA37:BWE37"/>
    <mergeCell ref="BWF37:BWJ37"/>
    <mergeCell ref="BWK37:BWO37"/>
    <mergeCell ref="BUH37:BUL37"/>
    <mergeCell ref="BUM37:BUQ37"/>
    <mergeCell ref="BUR37:BUV37"/>
    <mergeCell ref="BUW37:BVA37"/>
    <mergeCell ref="BVB37:BVF37"/>
    <mergeCell ref="BVG37:BVK37"/>
    <mergeCell ref="BTD37:BTH37"/>
    <mergeCell ref="BTI37:BTM37"/>
    <mergeCell ref="BTN37:BTR37"/>
    <mergeCell ref="BTS37:BTW37"/>
    <mergeCell ref="BTX37:BUB37"/>
    <mergeCell ref="BUC37:BUG37"/>
    <mergeCell ref="BRZ37:BSD37"/>
    <mergeCell ref="BSE37:BSI37"/>
    <mergeCell ref="BSJ37:BSN37"/>
    <mergeCell ref="BSO37:BSS37"/>
    <mergeCell ref="BST37:BSX37"/>
    <mergeCell ref="BSY37:BTC37"/>
    <mergeCell ref="BQV37:BQZ37"/>
    <mergeCell ref="BRA37:BRE37"/>
    <mergeCell ref="BRF37:BRJ37"/>
    <mergeCell ref="BRK37:BRO37"/>
    <mergeCell ref="BRP37:BRT37"/>
    <mergeCell ref="BRU37:BRY37"/>
    <mergeCell ref="BPR37:BPV37"/>
    <mergeCell ref="BPW37:BQA37"/>
    <mergeCell ref="BQB37:BQF37"/>
    <mergeCell ref="BQG37:BQK37"/>
    <mergeCell ref="BQL37:BQP37"/>
    <mergeCell ref="BQQ37:BQU37"/>
    <mergeCell ref="BON37:BOR37"/>
    <mergeCell ref="BOS37:BOW37"/>
    <mergeCell ref="BOX37:BPB37"/>
    <mergeCell ref="BPC37:BPG37"/>
    <mergeCell ref="BPH37:BPL37"/>
    <mergeCell ref="BPM37:BPQ37"/>
    <mergeCell ref="BNJ37:BNN37"/>
    <mergeCell ref="BNO37:BNS37"/>
    <mergeCell ref="BNT37:BNX37"/>
    <mergeCell ref="BNY37:BOC37"/>
    <mergeCell ref="BOD37:BOH37"/>
    <mergeCell ref="BOI37:BOM37"/>
    <mergeCell ref="BMF37:BMJ37"/>
    <mergeCell ref="BMK37:BMO37"/>
    <mergeCell ref="BMP37:BMT37"/>
    <mergeCell ref="BMU37:BMY37"/>
    <mergeCell ref="BMZ37:BND37"/>
    <mergeCell ref="BNE37:BNI37"/>
    <mergeCell ref="BLB37:BLF37"/>
    <mergeCell ref="BLG37:BLK37"/>
    <mergeCell ref="BLL37:BLP37"/>
    <mergeCell ref="BLQ37:BLU37"/>
    <mergeCell ref="BLV37:BLZ37"/>
    <mergeCell ref="BMA37:BME37"/>
    <mergeCell ref="BJX37:BKB37"/>
    <mergeCell ref="BKC37:BKG37"/>
    <mergeCell ref="BKH37:BKL37"/>
    <mergeCell ref="BKM37:BKQ37"/>
    <mergeCell ref="BKR37:BKV37"/>
    <mergeCell ref="BKW37:BLA37"/>
    <mergeCell ref="BIT37:BIX37"/>
    <mergeCell ref="BIY37:BJC37"/>
    <mergeCell ref="BJD37:BJH37"/>
    <mergeCell ref="BJI37:BJM37"/>
    <mergeCell ref="BJN37:BJR37"/>
    <mergeCell ref="BJS37:BJW37"/>
    <mergeCell ref="BHP37:BHT37"/>
    <mergeCell ref="BHU37:BHY37"/>
    <mergeCell ref="BHZ37:BID37"/>
    <mergeCell ref="BIE37:BII37"/>
    <mergeCell ref="BIJ37:BIN37"/>
    <mergeCell ref="BIO37:BIS37"/>
    <mergeCell ref="BGL37:BGP37"/>
    <mergeCell ref="BGQ37:BGU37"/>
    <mergeCell ref="BGV37:BGZ37"/>
    <mergeCell ref="BHA37:BHE37"/>
    <mergeCell ref="BHF37:BHJ37"/>
    <mergeCell ref="BHK37:BHO37"/>
    <mergeCell ref="BFH37:BFL37"/>
    <mergeCell ref="BFM37:BFQ37"/>
    <mergeCell ref="BFR37:BFV37"/>
    <mergeCell ref="BFW37:BGA37"/>
    <mergeCell ref="BGB37:BGF37"/>
    <mergeCell ref="BGG37:BGK37"/>
    <mergeCell ref="BED37:BEH37"/>
    <mergeCell ref="BEI37:BEM37"/>
    <mergeCell ref="BEN37:BER37"/>
    <mergeCell ref="BES37:BEW37"/>
    <mergeCell ref="BEX37:BFB37"/>
    <mergeCell ref="BFC37:BFG37"/>
    <mergeCell ref="BCZ37:BDD37"/>
    <mergeCell ref="BDE37:BDI37"/>
    <mergeCell ref="BDJ37:BDN37"/>
    <mergeCell ref="BDO37:BDS37"/>
    <mergeCell ref="BDT37:BDX37"/>
    <mergeCell ref="BDY37:BEC37"/>
    <mergeCell ref="BBV37:BBZ37"/>
    <mergeCell ref="BCA37:BCE37"/>
    <mergeCell ref="BCF37:BCJ37"/>
    <mergeCell ref="BCK37:BCO37"/>
    <mergeCell ref="BCP37:BCT37"/>
    <mergeCell ref="BCU37:BCY37"/>
    <mergeCell ref="BAR37:BAV37"/>
    <mergeCell ref="BAW37:BBA37"/>
    <mergeCell ref="BBB37:BBF37"/>
    <mergeCell ref="BBG37:BBK37"/>
    <mergeCell ref="BBL37:BBP37"/>
    <mergeCell ref="BBQ37:BBU37"/>
    <mergeCell ref="AZN37:AZR37"/>
    <mergeCell ref="AZS37:AZW37"/>
    <mergeCell ref="AZX37:BAB37"/>
    <mergeCell ref="BAC37:BAG37"/>
    <mergeCell ref="BAH37:BAL37"/>
    <mergeCell ref="BAM37:BAQ37"/>
    <mergeCell ref="AYJ37:AYN37"/>
    <mergeCell ref="AYO37:AYS37"/>
    <mergeCell ref="AYT37:AYX37"/>
    <mergeCell ref="AYY37:AZC37"/>
    <mergeCell ref="AZD37:AZH37"/>
    <mergeCell ref="AZI37:AZM37"/>
    <mergeCell ref="AXF37:AXJ37"/>
    <mergeCell ref="AXK37:AXO37"/>
    <mergeCell ref="AXP37:AXT37"/>
    <mergeCell ref="AXU37:AXY37"/>
    <mergeCell ref="AXZ37:AYD37"/>
    <mergeCell ref="AYE37:AYI37"/>
    <mergeCell ref="AWB37:AWF37"/>
    <mergeCell ref="AWG37:AWK37"/>
    <mergeCell ref="AWL37:AWP37"/>
    <mergeCell ref="AWQ37:AWU37"/>
    <mergeCell ref="AWV37:AWZ37"/>
    <mergeCell ref="AXA37:AXE37"/>
    <mergeCell ref="AUX37:AVB37"/>
    <mergeCell ref="AVC37:AVG37"/>
    <mergeCell ref="AVH37:AVL37"/>
    <mergeCell ref="AVM37:AVQ37"/>
    <mergeCell ref="AVR37:AVV37"/>
    <mergeCell ref="AVW37:AWA37"/>
    <mergeCell ref="ATT37:ATX37"/>
    <mergeCell ref="ATY37:AUC37"/>
    <mergeCell ref="AUD37:AUH37"/>
    <mergeCell ref="AUI37:AUM37"/>
    <mergeCell ref="AUN37:AUR37"/>
    <mergeCell ref="AUS37:AUW37"/>
    <mergeCell ref="ASP37:AST37"/>
    <mergeCell ref="ASU37:ASY37"/>
    <mergeCell ref="ASZ37:ATD37"/>
    <mergeCell ref="ATE37:ATI37"/>
    <mergeCell ref="ATJ37:ATN37"/>
    <mergeCell ref="ATO37:ATS37"/>
    <mergeCell ref="ARL37:ARP37"/>
    <mergeCell ref="ARQ37:ARU37"/>
    <mergeCell ref="ARV37:ARZ37"/>
    <mergeCell ref="ASA37:ASE37"/>
    <mergeCell ref="ASF37:ASJ37"/>
    <mergeCell ref="ASK37:ASO37"/>
    <mergeCell ref="AQH37:AQL37"/>
    <mergeCell ref="AQM37:AQQ37"/>
    <mergeCell ref="AQR37:AQV37"/>
    <mergeCell ref="AQW37:ARA37"/>
    <mergeCell ref="ARB37:ARF37"/>
    <mergeCell ref="ARG37:ARK37"/>
    <mergeCell ref="APD37:APH37"/>
    <mergeCell ref="API37:APM37"/>
    <mergeCell ref="APN37:APR37"/>
    <mergeCell ref="APS37:APW37"/>
    <mergeCell ref="APX37:AQB37"/>
    <mergeCell ref="AQC37:AQG37"/>
    <mergeCell ref="ANZ37:AOD37"/>
    <mergeCell ref="AOE37:AOI37"/>
    <mergeCell ref="AOJ37:AON37"/>
    <mergeCell ref="AOO37:AOS37"/>
    <mergeCell ref="AOT37:AOX37"/>
    <mergeCell ref="AOY37:APC37"/>
    <mergeCell ref="AMV37:AMZ37"/>
    <mergeCell ref="ANA37:ANE37"/>
    <mergeCell ref="ANF37:ANJ37"/>
    <mergeCell ref="ANK37:ANO37"/>
    <mergeCell ref="ANP37:ANT37"/>
    <mergeCell ref="ANU37:ANY37"/>
    <mergeCell ref="ALR37:ALV37"/>
    <mergeCell ref="ALW37:AMA37"/>
    <mergeCell ref="AMB37:AMF37"/>
    <mergeCell ref="AMG37:AMK37"/>
    <mergeCell ref="AML37:AMP37"/>
    <mergeCell ref="AMQ37:AMU37"/>
    <mergeCell ref="AKN37:AKR37"/>
    <mergeCell ref="AKS37:AKW37"/>
    <mergeCell ref="AKX37:ALB37"/>
    <mergeCell ref="ALC37:ALG37"/>
    <mergeCell ref="ALH37:ALL37"/>
    <mergeCell ref="ALM37:ALQ37"/>
    <mergeCell ref="AJJ37:AJN37"/>
    <mergeCell ref="AJO37:AJS37"/>
    <mergeCell ref="AJT37:AJX37"/>
    <mergeCell ref="AJY37:AKC37"/>
    <mergeCell ref="AKD37:AKH37"/>
    <mergeCell ref="AKI37:AKM37"/>
    <mergeCell ref="AIF37:AIJ37"/>
    <mergeCell ref="AIK37:AIO37"/>
    <mergeCell ref="AIP37:AIT37"/>
    <mergeCell ref="AIU37:AIY37"/>
    <mergeCell ref="AIZ37:AJD37"/>
    <mergeCell ref="AJE37:AJI37"/>
    <mergeCell ref="AHB37:AHF37"/>
    <mergeCell ref="AHG37:AHK37"/>
    <mergeCell ref="AHL37:AHP37"/>
    <mergeCell ref="AHQ37:AHU37"/>
    <mergeCell ref="AHV37:AHZ37"/>
    <mergeCell ref="AIA37:AIE37"/>
    <mergeCell ref="AFX37:AGB37"/>
    <mergeCell ref="AGC37:AGG37"/>
    <mergeCell ref="AGH37:AGL37"/>
    <mergeCell ref="AGM37:AGQ37"/>
    <mergeCell ref="AGR37:AGV37"/>
    <mergeCell ref="AGW37:AHA37"/>
    <mergeCell ref="AET37:AEX37"/>
    <mergeCell ref="AEY37:AFC37"/>
    <mergeCell ref="AFD37:AFH37"/>
    <mergeCell ref="AFI37:AFM37"/>
    <mergeCell ref="AFN37:AFR37"/>
    <mergeCell ref="AFS37:AFW37"/>
    <mergeCell ref="ADP37:ADT37"/>
    <mergeCell ref="ADU37:ADY37"/>
    <mergeCell ref="ADZ37:AED37"/>
    <mergeCell ref="AEE37:AEI37"/>
    <mergeCell ref="AEJ37:AEN37"/>
    <mergeCell ref="AEO37:AES37"/>
    <mergeCell ref="ACL37:ACP37"/>
    <mergeCell ref="ACQ37:ACU37"/>
    <mergeCell ref="ACV37:ACZ37"/>
    <mergeCell ref="ADA37:ADE37"/>
    <mergeCell ref="ADF37:ADJ37"/>
    <mergeCell ref="ADK37:ADO37"/>
    <mergeCell ref="ABH37:ABL37"/>
    <mergeCell ref="ABM37:ABQ37"/>
    <mergeCell ref="ABR37:ABV37"/>
    <mergeCell ref="ABW37:ACA37"/>
    <mergeCell ref="ACB37:ACF37"/>
    <mergeCell ref="ACG37:ACK37"/>
    <mergeCell ref="AAD37:AAH37"/>
    <mergeCell ref="AAI37:AAM37"/>
    <mergeCell ref="AAN37:AAR37"/>
    <mergeCell ref="AAS37:AAW37"/>
    <mergeCell ref="AAX37:ABB37"/>
    <mergeCell ref="ABC37:ABG37"/>
    <mergeCell ref="YZ37:ZD37"/>
    <mergeCell ref="ZE37:ZI37"/>
    <mergeCell ref="ZJ37:ZN37"/>
    <mergeCell ref="ZO37:ZS37"/>
    <mergeCell ref="ZT37:ZX37"/>
    <mergeCell ref="ZY37:AAC37"/>
    <mergeCell ref="XV37:XZ37"/>
    <mergeCell ref="YA37:YE37"/>
    <mergeCell ref="YF37:YJ37"/>
    <mergeCell ref="YK37:YO37"/>
    <mergeCell ref="YP37:YT37"/>
    <mergeCell ref="YU37:YY37"/>
    <mergeCell ref="WR37:WV37"/>
    <mergeCell ref="WW37:XA37"/>
    <mergeCell ref="XB37:XF37"/>
    <mergeCell ref="XG37:XK37"/>
    <mergeCell ref="XL37:XP37"/>
    <mergeCell ref="XQ37:XU37"/>
    <mergeCell ref="VN37:VR37"/>
    <mergeCell ref="VS37:VW37"/>
    <mergeCell ref="VX37:WB37"/>
    <mergeCell ref="WC37:WG37"/>
    <mergeCell ref="WH37:WL37"/>
    <mergeCell ref="WM37:WQ37"/>
    <mergeCell ref="UJ37:UN37"/>
    <mergeCell ref="UO37:US37"/>
    <mergeCell ref="UT37:UX37"/>
    <mergeCell ref="UY37:VC37"/>
    <mergeCell ref="VD37:VH37"/>
    <mergeCell ref="VI37:VM37"/>
    <mergeCell ref="TF37:TJ37"/>
    <mergeCell ref="TK37:TO37"/>
    <mergeCell ref="TP37:TT37"/>
    <mergeCell ref="TU37:TY37"/>
    <mergeCell ref="TZ37:UD37"/>
    <mergeCell ref="UE37:UI37"/>
    <mergeCell ref="SB37:SF37"/>
    <mergeCell ref="SG37:SK37"/>
    <mergeCell ref="SL37:SP37"/>
    <mergeCell ref="SQ37:SU37"/>
    <mergeCell ref="SV37:SZ37"/>
    <mergeCell ref="TA37:TE37"/>
    <mergeCell ref="QX37:RB37"/>
    <mergeCell ref="RC37:RG37"/>
    <mergeCell ref="RH37:RL37"/>
    <mergeCell ref="RM37:RQ37"/>
    <mergeCell ref="RR37:RV37"/>
    <mergeCell ref="RW37:SA37"/>
    <mergeCell ref="PT37:PX37"/>
    <mergeCell ref="PY37:QC37"/>
    <mergeCell ref="QD37:QH37"/>
    <mergeCell ref="QI37:QM37"/>
    <mergeCell ref="QN37:QR37"/>
    <mergeCell ref="QS37:QW37"/>
    <mergeCell ref="OP37:OT37"/>
    <mergeCell ref="OU37:OY37"/>
    <mergeCell ref="OZ37:PD37"/>
    <mergeCell ref="PE37:PI37"/>
    <mergeCell ref="PJ37:PN37"/>
    <mergeCell ref="PO37:PS37"/>
    <mergeCell ref="NL37:NP37"/>
    <mergeCell ref="NQ37:NU37"/>
    <mergeCell ref="NV37:NZ37"/>
    <mergeCell ref="OA37:OE37"/>
    <mergeCell ref="OF37:OJ37"/>
    <mergeCell ref="OK37:OO37"/>
    <mergeCell ref="MH37:ML37"/>
    <mergeCell ref="MM37:MQ37"/>
    <mergeCell ref="MR37:MV37"/>
    <mergeCell ref="MW37:NA37"/>
    <mergeCell ref="NB37:NF37"/>
    <mergeCell ref="NG37:NK37"/>
    <mergeCell ref="LD37:LH37"/>
    <mergeCell ref="LI37:LM37"/>
    <mergeCell ref="LN37:LR37"/>
    <mergeCell ref="LS37:LW37"/>
    <mergeCell ref="LX37:MB37"/>
    <mergeCell ref="MC37:MG37"/>
    <mergeCell ref="JZ37:KD37"/>
    <mergeCell ref="KE37:KI37"/>
    <mergeCell ref="KJ37:KN37"/>
    <mergeCell ref="KO37:KS37"/>
    <mergeCell ref="KT37:KX37"/>
    <mergeCell ref="KY37:LC37"/>
    <mergeCell ref="IV37:IZ37"/>
    <mergeCell ref="JA37:JE37"/>
    <mergeCell ref="JF37:JJ37"/>
    <mergeCell ref="JK37:JO37"/>
    <mergeCell ref="JP37:JT37"/>
    <mergeCell ref="JU37:JY37"/>
    <mergeCell ref="HR37:HV37"/>
    <mergeCell ref="HW37:IA37"/>
    <mergeCell ref="IB37:IF37"/>
    <mergeCell ref="IG37:IK37"/>
    <mergeCell ref="IL37:IP37"/>
    <mergeCell ref="IQ37:IU37"/>
    <mergeCell ref="GN37:GR37"/>
    <mergeCell ref="GS37:GW37"/>
    <mergeCell ref="GX37:HB37"/>
    <mergeCell ref="HC37:HG37"/>
    <mergeCell ref="HH37:HL37"/>
    <mergeCell ref="HM37:HQ37"/>
    <mergeCell ref="FJ37:FN37"/>
    <mergeCell ref="FO37:FS37"/>
    <mergeCell ref="FT37:FX37"/>
    <mergeCell ref="FY37:GC37"/>
    <mergeCell ref="GD37:GH37"/>
    <mergeCell ref="GI37:GM37"/>
    <mergeCell ref="EF37:EJ37"/>
    <mergeCell ref="EK37:EO37"/>
    <mergeCell ref="EP37:ET37"/>
    <mergeCell ref="EU37:EY37"/>
    <mergeCell ref="EZ37:FD37"/>
    <mergeCell ref="FE37:FI37"/>
    <mergeCell ref="DB37:DF37"/>
    <mergeCell ref="DG37:DK37"/>
    <mergeCell ref="DL37:DP37"/>
    <mergeCell ref="DQ37:DU37"/>
    <mergeCell ref="DV37:DZ37"/>
    <mergeCell ref="EA37:EE37"/>
    <mergeCell ref="BX37:CB37"/>
    <mergeCell ref="CC37:CG37"/>
    <mergeCell ref="CH37:CL37"/>
    <mergeCell ref="CM37:CQ37"/>
    <mergeCell ref="CR37:CV37"/>
    <mergeCell ref="CW37:DA37"/>
    <mergeCell ref="AT37:AX37"/>
    <mergeCell ref="AY37:BC37"/>
    <mergeCell ref="BD37:BH37"/>
    <mergeCell ref="BI37:BM37"/>
    <mergeCell ref="BN37:BR37"/>
    <mergeCell ref="BS37:BW37"/>
    <mergeCell ref="XFA34:XFD34"/>
    <mergeCell ref="A37:E37"/>
    <mergeCell ref="F37:J37"/>
    <mergeCell ref="K37:O37"/>
    <mergeCell ref="P37:T37"/>
    <mergeCell ref="U37:Y37"/>
    <mergeCell ref="Z37:AD37"/>
    <mergeCell ref="AE37:AI37"/>
    <mergeCell ref="AJ37:AN37"/>
    <mergeCell ref="AO37:AS37"/>
    <mergeCell ref="XDW34:XEA34"/>
    <mergeCell ref="XEB34:XEF34"/>
    <mergeCell ref="XEG34:XEK34"/>
    <mergeCell ref="XEL34:XEP34"/>
    <mergeCell ref="XEQ34:XEU34"/>
    <mergeCell ref="XEV34:XEZ34"/>
    <mergeCell ref="XCS34:XCW34"/>
    <mergeCell ref="XCX34:XDB34"/>
    <mergeCell ref="XDC34:XDG34"/>
    <mergeCell ref="XDH34:XDL34"/>
    <mergeCell ref="XDM34:XDQ34"/>
    <mergeCell ref="XDR34:XDV34"/>
    <mergeCell ref="XBO34:XBS34"/>
    <mergeCell ref="XBT34:XBX34"/>
    <mergeCell ref="XBY34:XCC34"/>
    <mergeCell ref="XCD34:XCH34"/>
    <mergeCell ref="XCI34:XCM34"/>
    <mergeCell ref="XCN34:XCR34"/>
    <mergeCell ref="XAK34:XAO34"/>
    <mergeCell ref="XAP34:XAT34"/>
    <mergeCell ref="XAU34:XAY34"/>
    <mergeCell ref="XAZ34:XBD34"/>
    <mergeCell ref="XBE34:XBI34"/>
    <mergeCell ref="XBJ34:XBN34"/>
    <mergeCell ref="WZG34:WZK34"/>
    <mergeCell ref="WZL34:WZP34"/>
    <mergeCell ref="WZQ34:WZU34"/>
    <mergeCell ref="WZV34:WZZ34"/>
    <mergeCell ref="XAA34:XAE34"/>
    <mergeCell ref="XAF34:XAJ34"/>
    <mergeCell ref="WYC34:WYG34"/>
    <mergeCell ref="WYH34:WYL34"/>
    <mergeCell ref="WYM34:WYQ34"/>
    <mergeCell ref="WYR34:WYV34"/>
    <mergeCell ref="WYW34:WZA34"/>
    <mergeCell ref="WZB34:WZF34"/>
    <mergeCell ref="WWY34:WXC34"/>
    <mergeCell ref="WXD34:WXH34"/>
    <mergeCell ref="WXI34:WXM34"/>
    <mergeCell ref="WXN34:WXR34"/>
    <mergeCell ref="WXS34:WXW34"/>
    <mergeCell ref="WXX34:WYB34"/>
    <mergeCell ref="WVU34:WVY34"/>
    <mergeCell ref="WVZ34:WWD34"/>
    <mergeCell ref="WWE34:WWI34"/>
    <mergeCell ref="WWJ34:WWN34"/>
    <mergeCell ref="WWO34:WWS34"/>
    <mergeCell ref="WWT34:WWX34"/>
    <mergeCell ref="WUQ34:WUU34"/>
    <mergeCell ref="WUV34:WUZ34"/>
    <mergeCell ref="WVA34:WVE34"/>
    <mergeCell ref="WVF34:WVJ34"/>
    <mergeCell ref="WVK34:WVO34"/>
    <mergeCell ref="WVP34:WVT34"/>
    <mergeCell ref="WTM34:WTQ34"/>
    <mergeCell ref="WTR34:WTV34"/>
    <mergeCell ref="WTW34:WUA34"/>
    <mergeCell ref="WUB34:WUF34"/>
    <mergeCell ref="WUG34:WUK34"/>
    <mergeCell ref="WUL34:WUP34"/>
    <mergeCell ref="WSI34:WSM34"/>
    <mergeCell ref="WSN34:WSR34"/>
    <mergeCell ref="WSS34:WSW34"/>
    <mergeCell ref="WSX34:WTB34"/>
    <mergeCell ref="WTC34:WTG34"/>
    <mergeCell ref="WTH34:WTL34"/>
    <mergeCell ref="WRE34:WRI34"/>
    <mergeCell ref="WRJ34:WRN34"/>
    <mergeCell ref="WRO34:WRS34"/>
    <mergeCell ref="WRT34:WRX34"/>
    <mergeCell ref="WRY34:WSC34"/>
    <mergeCell ref="WSD34:WSH34"/>
    <mergeCell ref="WQA34:WQE34"/>
    <mergeCell ref="WQF34:WQJ34"/>
    <mergeCell ref="WQK34:WQO34"/>
    <mergeCell ref="WQP34:WQT34"/>
    <mergeCell ref="WQU34:WQY34"/>
    <mergeCell ref="WQZ34:WRD34"/>
    <mergeCell ref="WOW34:WPA34"/>
    <mergeCell ref="WPB34:WPF34"/>
    <mergeCell ref="WPG34:WPK34"/>
    <mergeCell ref="WPL34:WPP34"/>
    <mergeCell ref="WPQ34:WPU34"/>
    <mergeCell ref="WPV34:WPZ34"/>
    <mergeCell ref="WNS34:WNW34"/>
    <mergeCell ref="WNX34:WOB34"/>
    <mergeCell ref="WOC34:WOG34"/>
    <mergeCell ref="WOH34:WOL34"/>
    <mergeCell ref="WOM34:WOQ34"/>
    <mergeCell ref="WOR34:WOV34"/>
    <mergeCell ref="WMO34:WMS34"/>
    <mergeCell ref="WMT34:WMX34"/>
    <mergeCell ref="WMY34:WNC34"/>
    <mergeCell ref="WND34:WNH34"/>
    <mergeCell ref="WNI34:WNM34"/>
    <mergeCell ref="WNN34:WNR34"/>
    <mergeCell ref="WLK34:WLO34"/>
    <mergeCell ref="WLP34:WLT34"/>
    <mergeCell ref="WLU34:WLY34"/>
    <mergeCell ref="WLZ34:WMD34"/>
    <mergeCell ref="WME34:WMI34"/>
    <mergeCell ref="WMJ34:WMN34"/>
    <mergeCell ref="WKG34:WKK34"/>
    <mergeCell ref="WKL34:WKP34"/>
    <mergeCell ref="WKQ34:WKU34"/>
    <mergeCell ref="WKV34:WKZ34"/>
    <mergeCell ref="WLA34:WLE34"/>
    <mergeCell ref="WLF34:WLJ34"/>
    <mergeCell ref="WJC34:WJG34"/>
    <mergeCell ref="WJH34:WJL34"/>
    <mergeCell ref="WJM34:WJQ34"/>
    <mergeCell ref="WJR34:WJV34"/>
    <mergeCell ref="WJW34:WKA34"/>
    <mergeCell ref="WKB34:WKF34"/>
    <mergeCell ref="WHY34:WIC34"/>
    <mergeCell ref="WID34:WIH34"/>
    <mergeCell ref="WII34:WIM34"/>
    <mergeCell ref="WIN34:WIR34"/>
    <mergeCell ref="WIS34:WIW34"/>
    <mergeCell ref="WIX34:WJB34"/>
    <mergeCell ref="WGU34:WGY34"/>
    <mergeCell ref="WGZ34:WHD34"/>
    <mergeCell ref="WHE34:WHI34"/>
    <mergeCell ref="WHJ34:WHN34"/>
    <mergeCell ref="WHO34:WHS34"/>
    <mergeCell ref="WHT34:WHX34"/>
    <mergeCell ref="WFQ34:WFU34"/>
    <mergeCell ref="WFV34:WFZ34"/>
    <mergeCell ref="WGA34:WGE34"/>
    <mergeCell ref="WGF34:WGJ34"/>
    <mergeCell ref="WGK34:WGO34"/>
    <mergeCell ref="WGP34:WGT34"/>
    <mergeCell ref="WEM34:WEQ34"/>
    <mergeCell ref="WER34:WEV34"/>
    <mergeCell ref="WEW34:WFA34"/>
    <mergeCell ref="WFB34:WFF34"/>
    <mergeCell ref="WFG34:WFK34"/>
    <mergeCell ref="WFL34:WFP34"/>
    <mergeCell ref="WDI34:WDM34"/>
    <mergeCell ref="WDN34:WDR34"/>
    <mergeCell ref="WDS34:WDW34"/>
    <mergeCell ref="WDX34:WEB34"/>
    <mergeCell ref="WEC34:WEG34"/>
    <mergeCell ref="WEH34:WEL34"/>
    <mergeCell ref="WCE34:WCI34"/>
    <mergeCell ref="WCJ34:WCN34"/>
    <mergeCell ref="WCO34:WCS34"/>
    <mergeCell ref="WCT34:WCX34"/>
    <mergeCell ref="WCY34:WDC34"/>
    <mergeCell ref="WDD34:WDH34"/>
    <mergeCell ref="WBA34:WBE34"/>
    <mergeCell ref="WBF34:WBJ34"/>
    <mergeCell ref="WBK34:WBO34"/>
    <mergeCell ref="WBP34:WBT34"/>
    <mergeCell ref="WBU34:WBY34"/>
    <mergeCell ref="WBZ34:WCD34"/>
    <mergeCell ref="VZW34:WAA34"/>
    <mergeCell ref="WAB34:WAF34"/>
    <mergeCell ref="WAG34:WAK34"/>
    <mergeCell ref="WAL34:WAP34"/>
    <mergeCell ref="WAQ34:WAU34"/>
    <mergeCell ref="WAV34:WAZ34"/>
    <mergeCell ref="VYS34:VYW34"/>
    <mergeCell ref="VYX34:VZB34"/>
    <mergeCell ref="VZC34:VZG34"/>
    <mergeCell ref="VZH34:VZL34"/>
    <mergeCell ref="VZM34:VZQ34"/>
    <mergeCell ref="VZR34:VZV34"/>
    <mergeCell ref="VXO34:VXS34"/>
    <mergeCell ref="VXT34:VXX34"/>
    <mergeCell ref="VXY34:VYC34"/>
    <mergeCell ref="VYD34:VYH34"/>
    <mergeCell ref="VYI34:VYM34"/>
    <mergeCell ref="VYN34:VYR34"/>
    <mergeCell ref="VWK34:VWO34"/>
    <mergeCell ref="VWP34:VWT34"/>
    <mergeCell ref="VWU34:VWY34"/>
    <mergeCell ref="VWZ34:VXD34"/>
    <mergeCell ref="VXE34:VXI34"/>
    <mergeCell ref="VXJ34:VXN34"/>
    <mergeCell ref="VVG34:VVK34"/>
    <mergeCell ref="VVL34:VVP34"/>
    <mergeCell ref="VVQ34:VVU34"/>
    <mergeCell ref="VVV34:VVZ34"/>
    <mergeCell ref="VWA34:VWE34"/>
    <mergeCell ref="VWF34:VWJ34"/>
    <mergeCell ref="VUC34:VUG34"/>
    <mergeCell ref="VUH34:VUL34"/>
    <mergeCell ref="VUM34:VUQ34"/>
    <mergeCell ref="VUR34:VUV34"/>
    <mergeCell ref="VUW34:VVA34"/>
    <mergeCell ref="VVB34:VVF34"/>
    <mergeCell ref="VSY34:VTC34"/>
    <mergeCell ref="VTD34:VTH34"/>
    <mergeCell ref="VTI34:VTM34"/>
    <mergeCell ref="VTN34:VTR34"/>
    <mergeCell ref="VTS34:VTW34"/>
    <mergeCell ref="VTX34:VUB34"/>
    <mergeCell ref="VRU34:VRY34"/>
    <mergeCell ref="VRZ34:VSD34"/>
    <mergeCell ref="VSE34:VSI34"/>
    <mergeCell ref="VSJ34:VSN34"/>
    <mergeCell ref="VSO34:VSS34"/>
    <mergeCell ref="VST34:VSX34"/>
    <mergeCell ref="VQQ34:VQU34"/>
    <mergeCell ref="VQV34:VQZ34"/>
    <mergeCell ref="VRA34:VRE34"/>
    <mergeCell ref="VRF34:VRJ34"/>
    <mergeCell ref="VRK34:VRO34"/>
    <mergeCell ref="VRP34:VRT34"/>
    <mergeCell ref="VPM34:VPQ34"/>
    <mergeCell ref="VPR34:VPV34"/>
    <mergeCell ref="VPW34:VQA34"/>
    <mergeCell ref="VQB34:VQF34"/>
    <mergeCell ref="VQG34:VQK34"/>
    <mergeCell ref="VQL34:VQP34"/>
    <mergeCell ref="VOI34:VOM34"/>
    <mergeCell ref="VON34:VOR34"/>
    <mergeCell ref="VOS34:VOW34"/>
    <mergeCell ref="VOX34:VPB34"/>
    <mergeCell ref="VPC34:VPG34"/>
    <mergeCell ref="VPH34:VPL34"/>
    <mergeCell ref="VNE34:VNI34"/>
    <mergeCell ref="VNJ34:VNN34"/>
    <mergeCell ref="VNO34:VNS34"/>
    <mergeCell ref="VNT34:VNX34"/>
    <mergeCell ref="VNY34:VOC34"/>
    <mergeCell ref="VOD34:VOH34"/>
    <mergeCell ref="VMA34:VME34"/>
    <mergeCell ref="VMF34:VMJ34"/>
    <mergeCell ref="VMK34:VMO34"/>
    <mergeCell ref="VMP34:VMT34"/>
    <mergeCell ref="VMU34:VMY34"/>
    <mergeCell ref="VMZ34:VND34"/>
    <mergeCell ref="VKW34:VLA34"/>
    <mergeCell ref="VLB34:VLF34"/>
    <mergeCell ref="VLG34:VLK34"/>
    <mergeCell ref="VLL34:VLP34"/>
    <mergeCell ref="VLQ34:VLU34"/>
    <mergeCell ref="VLV34:VLZ34"/>
    <mergeCell ref="VJS34:VJW34"/>
    <mergeCell ref="VJX34:VKB34"/>
    <mergeCell ref="VKC34:VKG34"/>
    <mergeCell ref="VKH34:VKL34"/>
    <mergeCell ref="VKM34:VKQ34"/>
    <mergeCell ref="VKR34:VKV34"/>
    <mergeCell ref="VIO34:VIS34"/>
    <mergeCell ref="VIT34:VIX34"/>
    <mergeCell ref="VIY34:VJC34"/>
    <mergeCell ref="VJD34:VJH34"/>
    <mergeCell ref="VJI34:VJM34"/>
    <mergeCell ref="VJN34:VJR34"/>
    <mergeCell ref="VHK34:VHO34"/>
    <mergeCell ref="VHP34:VHT34"/>
    <mergeCell ref="VHU34:VHY34"/>
    <mergeCell ref="VHZ34:VID34"/>
    <mergeCell ref="VIE34:VII34"/>
    <mergeCell ref="VIJ34:VIN34"/>
    <mergeCell ref="VGG34:VGK34"/>
    <mergeCell ref="VGL34:VGP34"/>
    <mergeCell ref="VGQ34:VGU34"/>
    <mergeCell ref="VGV34:VGZ34"/>
    <mergeCell ref="VHA34:VHE34"/>
    <mergeCell ref="VHF34:VHJ34"/>
    <mergeCell ref="VFC34:VFG34"/>
    <mergeCell ref="VFH34:VFL34"/>
    <mergeCell ref="VFM34:VFQ34"/>
    <mergeCell ref="VFR34:VFV34"/>
    <mergeCell ref="VFW34:VGA34"/>
    <mergeCell ref="VGB34:VGF34"/>
    <mergeCell ref="VDY34:VEC34"/>
    <mergeCell ref="VED34:VEH34"/>
    <mergeCell ref="VEI34:VEM34"/>
    <mergeCell ref="VEN34:VER34"/>
    <mergeCell ref="VES34:VEW34"/>
    <mergeCell ref="VEX34:VFB34"/>
    <mergeCell ref="VCU34:VCY34"/>
    <mergeCell ref="VCZ34:VDD34"/>
    <mergeCell ref="VDE34:VDI34"/>
    <mergeCell ref="VDJ34:VDN34"/>
    <mergeCell ref="VDO34:VDS34"/>
    <mergeCell ref="VDT34:VDX34"/>
    <mergeCell ref="VBQ34:VBU34"/>
    <mergeCell ref="VBV34:VBZ34"/>
    <mergeCell ref="VCA34:VCE34"/>
    <mergeCell ref="VCF34:VCJ34"/>
    <mergeCell ref="VCK34:VCO34"/>
    <mergeCell ref="VCP34:VCT34"/>
    <mergeCell ref="VAM34:VAQ34"/>
    <mergeCell ref="VAR34:VAV34"/>
    <mergeCell ref="VAW34:VBA34"/>
    <mergeCell ref="VBB34:VBF34"/>
    <mergeCell ref="VBG34:VBK34"/>
    <mergeCell ref="VBL34:VBP34"/>
    <mergeCell ref="UZI34:UZM34"/>
    <mergeCell ref="UZN34:UZR34"/>
    <mergeCell ref="UZS34:UZW34"/>
    <mergeCell ref="UZX34:VAB34"/>
    <mergeCell ref="VAC34:VAG34"/>
    <mergeCell ref="VAH34:VAL34"/>
    <mergeCell ref="UYE34:UYI34"/>
    <mergeCell ref="UYJ34:UYN34"/>
    <mergeCell ref="UYO34:UYS34"/>
    <mergeCell ref="UYT34:UYX34"/>
    <mergeCell ref="UYY34:UZC34"/>
    <mergeCell ref="UZD34:UZH34"/>
    <mergeCell ref="UXA34:UXE34"/>
    <mergeCell ref="UXF34:UXJ34"/>
    <mergeCell ref="UXK34:UXO34"/>
    <mergeCell ref="UXP34:UXT34"/>
    <mergeCell ref="UXU34:UXY34"/>
    <mergeCell ref="UXZ34:UYD34"/>
    <mergeCell ref="UVW34:UWA34"/>
    <mergeCell ref="UWB34:UWF34"/>
    <mergeCell ref="UWG34:UWK34"/>
    <mergeCell ref="UWL34:UWP34"/>
    <mergeCell ref="UWQ34:UWU34"/>
    <mergeCell ref="UWV34:UWZ34"/>
    <mergeCell ref="UUS34:UUW34"/>
    <mergeCell ref="UUX34:UVB34"/>
    <mergeCell ref="UVC34:UVG34"/>
    <mergeCell ref="UVH34:UVL34"/>
    <mergeCell ref="UVM34:UVQ34"/>
    <mergeCell ref="UVR34:UVV34"/>
    <mergeCell ref="UTO34:UTS34"/>
    <mergeCell ref="UTT34:UTX34"/>
    <mergeCell ref="UTY34:UUC34"/>
    <mergeCell ref="UUD34:UUH34"/>
    <mergeCell ref="UUI34:UUM34"/>
    <mergeCell ref="UUN34:UUR34"/>
    <mergeCell ref="USK34:USO34"/>
    <mergeCell ref="USP34:UST34"/>
    <mergeCell ref="USU34:USY34"/>
    <mergeCell ref="USZ34:UTD34"/>
    <mergeCell ref="UTE34:UTI34"/>
    <mergeCell ref="UTJ34:UTN34"/>
    <mergeCell ref="URG34:URK34"/>
    <mergeCell ref="URL34:URP34"/>
    <mergeCell ref="URQ34:URU34"/>
    <mergeCell ref="URV34:URZ34"/>
    <mergeCell ref="USA34:USE34"/>
    <mergeCell ref="USF34:USJ34"/>
    <mergeCell ref="UQC34:UQG34"/>
    <mergeCell ref="UQH34:UQL34"/>
    <mergeCell ref="UQM34:UQQ34"/>
    <mergeCell ref="UQR34:UQV34"/>
    <mergeCell ref="UQW34:URA34"/>
    <mergeCell ref="URB34:URF34"/>
    <mergeCell ref="UOY34:UPC34"/>
    <mergeCell ref="UPD34:UPH34"/>
    <mergeCell ref="UPI34:UPM34"/>
    <mergeCell ref="UPN34:UPR34"/>
    <mergeCell ref="UPS34:UPW34"/>
    <mergeCell ref="UPX34:UQB34"/>
    <mergeCell ref="UNU34:UNY34"/>
    <mergeCell ref="UNZ34:UOD34"/>
    <mergeCell ref="UOE34:UOI34"/>
    <mergeCell ref="UOJ34:UON34"/>
    <mergeCell ref="UOO34:UOS34"/>
    <mergeCell ref="UOT34:UOX34"/>
    <mergeCell ref="UMQ34:UMU34"/>
    <mergeCell ref="UMV34:UMZ34"/>
    <mergeCell ref="UNA34:UNE34"/>
    <mergeCell ref="UNF34:UNJ34"/>
    <mergeCell ref="UNK34:UNO34"/>
    <mergeCell ref="UNP34:UNT34"/>
    <mergeCell ref="ULM34:ULQ34"/>
    <mergeCell ref="ULR34:ULV34"/>
    <mergeCell ref="ULW34:UMA34"/>
    <mergeCell ref="UMB34:UMF34"/>
    <mergeCell ref="UMG34:UMK34"/>
    <mergeCell ref="UML34:UMP34"/>
    <mergeCell ref="UKI34:UKM34"/>
    <mergeCell ref="UKN34:UKR34"/>
    <mergeCell ref="UKS34:UKW34"/>
    <mergeCell ref="UKX34:ULB34"/>
    <mergeCell ref="ULC34:ULG34"/>
    <mergeCell ref="ULH34:ULL34"/>
    <mergeCell ref="UJE34:UJI34"/>
    <mergeCell ref="UJJ34:UJN34"/>
    <mergeCell ref="UJO34:UJS34"/>
    <mergeCell ref="UJT34:UJX34"/>
    <mergeCell ref="UJY34:UKC34"/>
    <mergeCell ref="UKD34:UKH34"/>
    <mergeCell ref="UIA34:UIE34"/>
    <mergeCell ref="UIF34:UIJ34"/>
    <mergeCell ref="UIK34:UIO34"/>
    <mergeCell ref="UIP34:UIT34"/>
    <mergeCell ref="UIU34:UIY34"/>
    <mergeCell ref="UIZ34:UJD34"/>
    <mergeCell ref="UGW34:UHA34"/>
    <mergeCell ref="UHB34:UHF34"/>
    <mergeCell ref="UHG34:UHK34"/>
    <mergeCell ref="UHL34:UHP34"/>
    <mergeCell ref="UHQ34:UHU34"/>
    <mergeCell ref="UHV34:UHZ34"/>
    <mergeCell ref="UFS34:UFW34"/>
    <mergeCell ref="UFX34:UGB34"/>
    <mergeCell ref="UGC34:UGG34"/>
    <mergeCell ref="UGH34:UGL34"/>
    <mergeCell ref="UGM34:UGQ34"/>
    <mergeCell ref="UGR34:UGV34"/>
    <mergeCell ref="UEO34:UES34"/>
    <mergeCell ref="UET34:UEX34"/>
    <mergeCell ref="UEY34:UFC34"/>
    <mergeCell ref="UFD34:UFH34"/>
    <mergeCell ref="UFI34:UFM34"/>
    <mergeCell ref="UFN34:UFR34"/>
    <mergeCell ref="UDK34:UDO34"/>
    <mergeCell ref="UDP34:UDT34"/>
    <mergeCell ref="UDU34:UDY34"/>
    <mergeCell ref="UDZ34:UED34"/>
    <mergeCell ref="UEE34:UEI34"/>
    <mergeCell ref="UEJ34:UEN34"/>
    <mergeCell ref="UCG34:UCK34"/>
    <mergeCell ref="UCL34:UCP34"/>
    <mergeCell ref="UCQ34:UCU34"/>
    <mergeCell ref="UCV34:UCZ34"/>
    <mergeCell ref="UDA34:UDE34"/>
    <mergeCell ref="UDF34:UDJ34"/>
    <mergeCell ref="UBC34:UBG34"/>
    <mergeCell ref="UBH34:UBL34"/>
    <mergeCell ref="UBM34:UBQ34"/>
    <mergeCell ref="UBR34:UBV34"/>
    <mergeCell ref="UBW34:UCA34"/>
    <mergeCell ref="UCB34:UCF34"/>
    <mergeCell ref="TZY34:UAC34"/>
    <mergeCell ref="UAD34:UAH34"/>
    <mergeCell ref="UAI34:UAM34"/>
    <mergeCell ref="UAN34:UAR34"/>
    <mergeCell ref="UAS34:UAW34"/>
    <mergeCell ref="UAX34:UBB34"/>
    <mergeCell ref="TYU34:TYY34"/>
    <mergeCell ref="TYZ34:TZD34"/>
    <mergeCell ref="TZE34:TZI34"/>
    <mergeCell ref="TZJ34:TZN34"/>
    <mergeCell ref="TZO34:TZS34"/>
    <mergeCell ref="TZT34:TZX34"/>
    <mergeCell ref="TXQ34:TXU34"/>
    <mergeCell ref="TXV34:TXZ34"/>
    <mergeCell ref="TYA34:TYE34"/>
    <mergeCell ref="TYF34:TYJ34"/>
    <mergeCell ref="TYK34:TYO34"/>
    <mergeCell ref="TYP34:TYT34"/>
    <mergeCell ref="TWM34:TWQ34"/>
    <mergeCell ref="TWR34:TWV34"/>
    <mergeCell ref="TWW34:TXA34"/>
    <mergeCell ref="TXB34:TXF34"/>
    <mergeCell ref="TXG34:TXK34"/>
    <mergeCell ref="TXL34:TXP34"/>
    <mergeCell ref="TVI34:TVM34"/>
    <mergeCell ref="TVN34:TVR34"/>
    <mergeCell ref="TVS34:TVW34"/>
    <mergeCell ref="TVX34:TWB34"/>
    <mergeCell ref="TWC34:TWG34"/>
    <mergeCell ref="TWH34:TWL34"/>
    <mergeCell ref="TUE34:TUI34"/>
    <mergeCell ref="TUJ34:TUN34"/>
    <mergeCell ref="TUO34:TUS34"/>
    <mergeCell ref="TUT34:TUX34"/>
    <mergeCell ref="TUY34:TVC34"/>
    <mergeCell ref="TVD34:TVH34"/>
    <mergeCell ref="TTA34:TTE34"/>
    <mergeCell ref="TTF34:TTJ34"/>
    <mergeCell ref="TTK34:TTO34"/>
    <mergeCell ref="TTP34:TTT34"/>
    <mergeCell ref="TTU34:TTY34"/>
    <mergeCell ref="TTZ34:TUD34"/>
    <mergeCell ref="TRW34:TSA34"/>
    <mergeCell ref="TSB34:TSF34"/>
    <mergeCell ref="TSG34:TSK34"/>
    <mergeCell ref="TSL34:TSP34"/>
    <mergeCell ref="TSQ34:TSU34"/>
    <mergeCell ref="TSV34:TSZ34"/>
    <mergeCell ref="TQS34:TQW34"/>
    <mergeCell ref="TQX34:TRB34"/>
    <mergeCell ref="TRC34:TRG34"/>
    <mergeCell ref="TRH34:TRL34"/>
    <mergeCell ref="TRM34:TRQ34"/>
    <mergeCell ref="TRR34:TRV34"/>
    <mergeCell ref="TPO34:TPS34"/>
    <mergeCell ref="TPT34:TPX34"/>
    <mergeCell ref="TPY34:TQC34"/>
    <mergeCell ref="TQD34:TQH34"/>
    <mergeCell ref="TQI34:TQM34"/>
    <mergeCell ref="TQN34:TQR34"/>
    <mergeCell ref="TOK34:TOO34"/>
    <mergeCell ref="TOP34:TOT34"/>
    <mergeCell ref="TOU34:TOY34"/>
    <mergeCell ref="TOZ34:TPD34"/>
    <mergeCell ref="TPE34:TPI34"/>
    <mergeCell ref="TPJ34:TPN34"/>
    <mergeCell ref="TNG34:TNK34"/>
    <mergeCell ref="TNL34:TNP34"/>
    <mergeCell ref="TNQ34:TNU34"/>
    <mergeCell ref="TNV34:TNZ34"/>
    <mergeCell ref="TOA34:TOE34"/>
    <mergeCell ref="TOF34:TOJ34"/>
    <mergeCell ref="TMC34:TMG34"/>
    <mergeCell ref="TMH34:TML34"/>
    <mergeCell ref="TMM34:TMQ34"/>
    <mergeCell ref="TMR34:TMV34"/>
    <mergeCell ref="TMW34:TNA34"/>
    <mergeCell ref="TNB34:TNF34"/>
    <mergeCell ref="TKY34:TLC34"/>
    <mergeCell ref="TLD34:TLH34"/>
    <mergeCell ref="TLI34:TLM34"/>
    <mergeCell ref="TLN34:TLR34"/>
    <mergeCell ref="TLS34:TLW34"/>
    <mergeCell ref="TLX34:TMB34"/>
    <mergeCell ref="TJU34:TJY34"/>
    <mergeCell ref="TJZ34:TKD34"/>
    <mergeCell ref="TKE34:TKI34"/>
    <mergeCell ref="TKJ34:TKN34"/>
    <mergeCell ref="TKO34:TKS34"/>
    <mergeCell ref="TKT34:TKX34"/>
    <mergeCell ref="TIQ34:TIU34"/>
    <mergeCell ref="TIV34:TIZ34"/>
    <mergeCell ref="TJA34:TJE34"/>
    <mergeCell ref="TJF34:TJJ34"/>
    <mergeCell ref="TJK34:TJO34"/>
    <mergeCell ref="TJP34:TJT34"/>
    <mergeCell ref="THM34:THQ34"/>
    <mergeCell ref="THR34:THV34"/>
    <mergeCell ref="THW34:TIA34"/>
    <mergeCell ref="TIB34:TIF34"/>
    <mergeCell ref="TIG34:TIK34"/>
    <mergeCell ref="TIL34:TIP34"/>
    <mergeCell ref="TGI34:TGM34"/>
    <mergeCell ref="TGN34:TGR34"/>
    <mergeCell ref="TGS34:TGW34"/>
    <mergeCell ref="TGX34:THB34"/>
    <mergeCell ref="THC34:THG34"/>
    <mergeCell ref="THH34:THL34"/>
    <mergeCell ref="TFE34:TFI34"/>
    <mergeCell ref="TFJ34:TFN34"/>
    <mergeCell ref="TFO34:TFS34"/>
    <mergeCell ref="TFT34:TFX34"/>
    <mergeCell ref="TFY34:TGC34"/>
    <mergeCell ref="TGD34:TGH34"/>
    <mergeCell ref="TEA34:TEE34"/>
    <mergeCell ref="TEF34:TEJ34"/>
    <mergeCell ref="TEK34:TEO34"/>
    <mergeCell ref="TEP34:TET34"/>
    <mergeCell ref="TEU34:TEY34"/>
    <mergeCell ref="TEZ34:TFD34"/>
    <mergeCell ref="TCW34:TDA34"/>
    <mergeCell ref="TDB34:TDF34"/>
    <mergeCell ref="TDG34:TDK34"/>
    <mergeCell ref="TDL34:TDP34"/>
    <mergeCell ref="TDQ34:TDU34"/>
    <mergeCell ref="TDV34:TDZ34"/>
    <mergeCell ref="TBS34:TBW34"/>
    <mergeCell ref="TBX34:TCB34"/>
    <mergeCell ref="TCC34:TCG34"/>
    <mergeCell ref="TCH34:TCL34"/>
    <mergeCell ref="TCM34:TCQ34"/>
    <mergeCell ref="TCR34:TCV34"/>
    <mergeCell ref="TAO34:TAS34"/>
    <mergeCell ref="TAT34:TAX34"/>
    <mergeCell ref="TAY34:TBC34"/>
    <mergeCell ref="TBD34:TBH34"/>
    <mergeCell ref="TBI34:TBM34"/>
    <mergeCell ref="TBN34:TBR34"/>
    <mergeCell ref="SZK34:SZO34"/>
    <mergeCell ref="SZP34:SZT34"/>
    <mergeCell ref="SZU34:SZY34"/>
    <mergeCell ref="SZZ34:TAD34"/>
    <mergeCell ref="TAE34:TAI34"/>
    <mergeCell ref="TAJ34:TAN34"/>
    <mergeCell ref="SYG34:SYK34"/>
    <mergeCell ref="SYL34:SYP34"/>
    <mergeCell ref="SYQ34:SYU34"/>
    <mergeCell ref="SYV34:SYZ34"/>
    <mergeCell ref="SZA34:SZE34"/>
    <mergeCell ref="SZF34:SZJ34"/>
    <mergeCell ref="SXC34:SXG34"/>
    <mergeCell ref="SXH34:SXL34"/>
    <mergeCell ref="SXM34:SXQ34"/>
    <mergeCell ref="SXR34:SXV34"/>
    <mergeCell ref="SXW34:SYA34"/>
    <mergeCell ref="SYB34:SYF34"/>
    <mergeCell ref="SVY34:SWC34"/>
    <mergeCell ref="SWD34:SWH34"/>
    <mergeCell ref="SWI34:SWM34"/>
    <mergeCell ref="SWN34:SWR34"/>
    <mergeCell ref="SWS34:SWW34"/>
    <mergeCell ref="SWX34:SXB34"/>
    <mergeCell ref="SUU34:SUY34"/>
    <mergeCell ref="SUZ34:SVD34"/>
    <mergeCell ref="SVE34:SVI34"/>
    <mergeCell ref="SVJ34:SVN34"/>
    <mergeCell ref="SVO34:SVS34"/>
    <mergeCell ref="SVT34:SVX34"/>
    <mergeCell ref="STQ34:STU34"/>
    <mergeCell ref="STV34:STZ34"/>
    <mergeCell ref="SUA34:SUE34"/>
    <mergeCell ref="SUF34:SUJ34"/>
    <mergeCell ref="SUK34:SUO34"/>
    <mergeCell ref="SUP34:SUT34"/>
    <mergeCell ref="SSM34:SSQ34"/>
    <mergeCell ref="SSR34:SSV34"/>
    <mergeCell ref="SSW34:STA34"/>
    <mergeCell ref="STB34:STF34"/>
    <mergeCell ref="STG34:STK34"/>
    <mergeCell ref="STL34:STP34"/>
    <mergeCell ref="SRI34:SRM34"/>
    <mergeCell ref="SRN34:SRR34"/>
    <mergeCell ref="SRS34:SRW34"/>
    <mergeCell ref="SRX34:SSB34"/>
    <mergeCell ref="SSC34:SSG34"/>
    <mergeCell ref="SSH34:SSL34"/>
    <mergeCell ref="SQE34:SQI34"/>
    <mergeCell ref="SQJ34:SQN34"/>
    <mergeCell ref="SQO34:SQS34"/>
    <mergeCell ref="SQT34:SQX34"/>
    <mergeCell ref="SQY34:SRC34"/>
    <mergeCell ref="SRD34:SRH34"/>
    <mergeCell ref="SPA34:SPE34"/>
    <mergeCell ref="SPF34:SPJ34"/>
    <mergeCell ref="SPK34:SPO34"/>
    <mergeCell ref="SPP34:SPT34"/>
    <mergeCell ref="SPU34:SPY34"/>
    <mergeCell ref="SPZ34:SQD34"/>
    <mergeCell ref="SNW34:SOA34"/>
    <mergeCell ref="SOB34:SOF34"/>
    <mergeCell ref="SOG34:SOK34"/>
    <mergeCell ref="SOL34:SOP34"/>
    <mergeCell ref="SOQ34:SOU34"/>
    <mergeCell ref="SOV34:SOZ34"/>
    <mergeCell ref="SMS34:SMW34"/>
    <mergeCell ref="SMX34:SNB34"/>
    <mergeCell ref="SNC34:SNG34"/>
    <mergeCell ref="SNH34:SNL34"/>
    <mergeCell ref="SNM34:SNQ34"/>
    <mergeCell ref="SNR34:SNV34"/>
    <mergeCell ref="SLO34:SLS34"/>
    <mergeCell ref="SLT34:SLX34"/>
    <mergeCell ref="SLY34:SMC34"/>
    <mergeCell ref="SMD34:SMH34"/>
    <mergeCell ref="SMI34:SMM34"/>
    <mergeCell ref="SMN34:SMR34"/>
    <mergeCell ref="SKK34:SKO34"/>
    <mergeCell ref="SKP34:SKT34"/>
    <mergeCell ref="SKU34:SKY34"/>
    <mergeCell ref="SKZ34:SLD34"/>
    <mergeCell ref="SLE34:SLI34"/>
    <mergeCell ref="SLJ34:SLN34"/>
    <mergeCell ref="SJG34:SJK34"/>
    <mergeCell ref="SJL34:SJP34"/>
    <mergeCell ref="SJQ34:SJU34"/>
    <mergeCell ref="SJV34:SJZ34"/>
    <mergeCell ref="SKA34:SKE34"/>
    <mergeCell ref="SKF34:SKJ34"/>
    <mergeCell ref="SIC34:SIG34"/>
    <mergeCell ref="SIH34:SIL34"/>
    <mergeCell ref="SIM34:SIQ34"/>
    <mergeCell ref="SIR34:SIV34"/>
    <mergeCell ref="SIW34:SJA34"/>
    <mergeCell ref="SJB34:SJF34"/>
    <mergeCell ref="SGY34:SHC34"/>
    <mergeCell ref="SHD34:SHH34"/>
    <mergeCell ref="SHI34:SHM34"/>
    <mergeCell ref="SHN34:SHR34"/>
    <mergeCell ref="SHS34:SHW34"/>
    <mergeCell ref="SHX34:SIB34"/>
    <mergeCell ref="SFU34:SFY34"/>
    <mergeCell ref="SFZ34:SGD34"/>
    <mergeCell ref="SGE34:SGI34"/>
    <mergeCell ref="SGJ34:SGN34"/>
    <mergeCell ref="SGO34:SGS34"/>
    <mergeCell ref="SGT34:SGX34"/>
    <mergeCell ref="SEQ34:SEU34"/>
    <mergeCell ref="SEV34:SEZ34"/>
    <mergeCell ref="SFA34:SFE34"/>
    <mergeCell ref="SFF34:SFJ34"/>
    <mergeCell ref="SFK34:SFO34"/>
    <mergeCell ref="SFP34:SFT34"/>
    <mergeCell ref="SDM34:SDQ34"/>
    <mergeCell ref="SDR34:SDV34"/>
    <mergeCell ref="SDW34:SEA34"/>
    <mergeCell ref="SEB34:SEF34"/>
    <mergeCell ref="SEG34:SEK34"/>
    <mergeCell ref="SEL34:SEP34"/>
    <mergeCell ref="SCI34:SCM34"/>
    <mergeCell ref="SCN34:SCR34"/>
    <mergeCell ref="SCS34:SCW34"/>
    <mergeCell ref="SCX34:SDB34"/>
    <mergeCell ref="SDC34:SDG34"/>
    <mergeCell ref="SDH34:SDL34"/>
    <mergeCell ref="SBE34:SBI34"/>
    <mergeCell ref="SBJ34:SBN34"/>
    <mergeCell ref="SBO34:SBS34"/>
    <mergeCell ref="SBT34:SBX34"/>
    <mergeCell ref="SBY34:SCC34"/>
    <mergeCell ref="SCD34:SCH34"/>
    <mergeCell ref="SAA34:SAE34"/>
    <mergeCell ref="SAF34:SAJ34"/>
    <mergeCell ref="SAK34:SAO34"/>
    <mergeCell ref="SAP34:SAT34"/>
    <mergeCell ref="SAU34:SAY34"/>
    <mergeCell ref="SAZ34:SBD34"/>
    <mergeCell ref="RYW34:RZA34"/>
    <mergeCell ref="RZB34:RZF34"/>
    <mergeCell ref="RZG34:RZK34"/>
    <mergeCell ref="RZL34:RZP34"/>
    <mergeCell ref="RZQ34:RZU34"/>
    <mergeCell ref="RZV34:RZZ34"/>
    <mergeCell ref="RXS34:RXW34"/>
    <mergeCell ref="RXX34:RYB34"/>
    <mergeCell ref="RYC34:RYG34"/>
    <mergeCell ref="RYH34:RYL34"/>
    <mergeCell ref="RYM34:RYQ34"/>
    <mergeCell ref="RYR34:RYV34"/>
    <mergeCell ref="RWO34:RWS34"/>
    <mergeCell ref="RWT34:RWX34"/>
    <mergeCell ref="RWY34:RXC34"/>
    <mergeCell ref="RXD34:RXH34"/>
    <mergeCell ref="RXI34:RXM34"/>
    <mergeCell ref="RXN34:RXR34"/>
    <mergeCell ref="RVK34:RVO34"/>
    <mergeCell ref="RVP34:RVT34"/>
    <mergeCell ref="RVU34:RVY34"/>
    <mergeCell ref="RVZ34:RWD34"/>
    <mergeCell ref="RWE34:RWI34"/>
    <mergeCell ref="RWJ34:RWN34"/>
    <mergeCell ref="RUG34:RUK34"/>
    <mergeCell ref="RUL34:RUP34"/>
    <mergeCell ref="RUQ34:RUU34"/>
    <mergeCell ref="RUV34:RUZ34"/>
    <mergeCell ref="RVA34:RVE34"/>
    <mergeCell ref="RVF34:RVJ34"/>
    <mergeCell ref="RTC34:RTG34"/>
    <mergeCell ref="RTH34:RTL34"/>
    <mergeCell ref="RTM34:RTQ34"/>
    <mergeCell ref="RTR34:RTV34"/>
    <mergeCell ref="RTW34:RUA34"/>
    <mergeCell ref="RUB34:RUF34"/>
    <mergeCell ref="RRY34:RSC34"/>
    <mergeCell ref="RSD34:RSH34"/>
    <mergeCell ref="RSI34:RSM34"/>
    <mergeCell ref="RSN34:RSR34"/>
    <mergeCell ref="RSS34:RSW34"/>
    <mergeCell ref="RSX34:RTB34"/>
    <mergeCell ref="RQU34:RQY34"/>
    <mergeCell ref="RQZ34:RRD34"/>
    <mergeCell ref="RRE34:RRI34"/>
    <mergeCell ref="RRJ34:RRN34"/>
    <mergeCell ref="RRO34:RRS34"/>
    <mergeCell ref="RRT34:RRX34"/>
    <mergeCell ref="RPQ34:RPU34"/>
    <mergeCell ref="RPV34:RPZ34"/>
    <mergeCell ref="RQA34:RQE34"/>
    <mergeCell ref="RQF34:RQJ34"/>
    <mergeCell ref="RQK34:RQO34"/>
    <mergeCell ref="RQP34:RQT34"/>
    <mergeCell ref="ROM34:ROQ34"/>
    <mergeCell ref="ROR34:ROV34"/>
    <mergeCell ref="ROW34:RPA34"/>
    <mergeCell ref="RPB34:RPF34"/>
    <mergeCell ref="RPG34:RPK34"/>
    <mergeCell ref="RPL34:RPP34"/>
    <mergeCell ref="RNI34:RNM34"/>
    <mergeCell ref="RNN34:RNR34"/>
    <mergeCell ref="RNS34:RNW34"/>
    <mergeCell ref="RNX34:ROB34"/>
    <mergeCell ref="ROC34:ROG34"/>
    <mergeCell ref="ROH34:ROL34"/>
    <mergeCell ref="RME34:RMI34"/>
    <mergeCell ref="RMJ34:RMN34"/>
    <mergeCell ref="RMO34:RMS34"/>
    <mergeCell ref="RMT34:RMX34"/>
    <mergeCell ref="RMY34:RNC34"/>
    <mergeCell ref="RND34:RNH34"/>
    <mergeCell ref="RLA34:RLE34"/>
    <mergeCell ref="RLF34:RLJ34"/>
    <mergeCell ref="RLK34:RLO34"/>
    <mergeCell ref="RLP34:RLT34"/>
    <mergeCell ref="RLU34:RLY34"/>
    <mergeCell ref="RLZ34:RMD34"/>
    <mergeCell ref="RJW34:RKA34"/>
    <mergeCell ref="RKB34:RKF34"/>
    <mergeCell ref="RKG34:RKK34"/>
    <mergeCell ref="RKL34:RKP34"/>
    <mergeCell ref="RKQ34:RKU34"/>
    <mergeCell ref="RKV34:RKZ34"/>
    <mergeCell ref="RIS34:RIW34"/>
    <mergeCell ref="RIX34:RJB34"/>
    <mergeCell ref="RJC34:RJG34"/>
    <mergeCell ref="RJH34:RJL34"/>
    <mergeCell ref="RJM34:RJQ34"/>
    <mergeCell ref="RJR34:RJV34"/>
    <mergeCell ref="RHO34:RHS34"/>
    <mergeCell ref="RHT34:RHX34"/>
    <mergeCell ref="RHY34:RIC34"/>
    <mergeCell ref="RID34:RIH34"/>
    <mergeCell ref="RII34:RIM34"/>
    <mergeCell ref="RIN34:RIR34"/>
    <mergeCell ref="RGK34:RGO34"/>
    <mergeCell ref="RGP34:RGT34"/>
    <mergeCell ref="RGU34:RGY34"/>
    <mergeCell ref="RGZ34:RHD34"/>
    <mergeCell ref="RHE34:RHI34"/>
    <mergeCell ref="RHJ34:RHN34"/>
    <mergeCell ref="RFG34:RFK34"/>
    <mergeCell ref="RFL34:RFP34"/>
    <mergeCell ref="RFQ34:RFU34"/>
    <mergeCell ref="RFV34:RFZ34"/>
    <mergeCell ref="RGA34:RGE34"/>
    <mergeCell ref="RGF34:RGJ34"/>
    <mergeCell ref="REC34:REG34"/>
    <mergeCell ref="REH34:REL34"/>
    <mergeCell ref="REM34:REQ34"/>
    <mergeCell ref="RER34:REV34"/>
    <mergeCell ref="REW34:RFA34"/>
    <mergeCell ref="RFB34:RFF34"/>
    <mergeCell ref="RCY34:RDC34"/>
    <mergeCell ref="RDD34:RDH34"/>
    <mergeCell ref="RDI34:RDM34"/>
    <mergeCell ref="RDN34:RDR34"/>
    <mergeCell ref="RDS34:RDW34"/>
    <mergeCell ref="RDX34:REB34"/>
    <mergeCell ref="RBU34:RBY34"/>
    <mergeCell ref="RBZ34:RCD34"/>
    <mergeCell ref="RCE34:RCI34"/>
    <mergeCell ref="RCJ34:RCN34"/>
    <mergeCell ref="RCO34:RCS34"/>
    <mergeCell ref="RCT34:RCX34"/>
    <mergeCell ref="RAQ34:RAU34"/>
    <mergeCell ref="RAV34:RAZ34"/>
    <mergeCell ref="RBA34:RBE34"/>
    <mergeCell ref="RBF34:RBJ34"/>
    <mergeCell ref="RBK34:RBO34"/>
    <mergeCell ref="RBP34:RBT34"/>
    <mergeCell ref="QZM34:QZQ34"/>
    <mergeCell ref="QZR34:QZV34"/>
    <mergeCell ref="QZW34:RAA34"/>
    <mergeCell ref="RAB34:RAF34"/>
    <mergeCell ref="RAG34:RAK34"/>
    <mergeCell ref="RAL34:RAP34"/>
    <mergeCell ref="QYI34:QYM34"/>
    <mergeCell ref="QYN34:QYR34"/>
    <mergeCell ref="QYS34:QYW34"/>
    <mergeCell ref="QYX34:QZB34"/>
    <mergeCell ref="QZC34:QZG34"/>
    <mergeCell ref="QZH34:QZL34"/>
    <mergeCell ref="QXE34:QXI34"/>
    <mergeCell ref="QXJ34:QXN34"/>
    <mergeCell ref="QXO34:QXS34"/>
    <mergeCell ref="QXT34:QXX34"/>
    <mergeCell ref="QXY34:QYC34"/>
    <mergeCell ref="QYD34:QYH34"/>
    <mergeCell ref="QWA34:QWE34"/>
    <mergeCell ref="QWF34:QWJ34"/>
    <mergeCell ref="QWK34:QWO34"/>
    <mergeCell ref="QWP34:QWT34"/>
    <mergeCell ref="QWU34:QWY34"/>
    <mergeCell ref="QWZ34:QXD34"/>
    <mergeCell ref="QUW34:QVA34"/>
    <mergeCell ref="QVB34:QVF34"/>
    <mergeCell ref="QVG34:QVK34"/>
    <mergeCell ref="QVL34:QVP34"/>
    <mergeCell ref="QVQ34:QVU34"/>
    <mergeCell ref="QVV34:QVZ34"/>
    <mergeCell ref="QTS34:QTW34"/>
    <mergeCell ref="QTX34:QUB34"/>
    <mergeCell ref="QUC34:QUG34"/>
    <mergeCell ref="QUH34:QUL34"/>
    <mergeCell ref="QUM34:QUQ34"/>
    <mergeCell ref="QUR34:QUV34"/>
    <mergeCell ref="QSO34:QSS34"/>
    <mergeCell ref="QST34:QSX34"/>
    <mergeCell ref="QSY34:QTC34"/>
    <mergeCell ref="QTD34:QTH34"/>
    <mergeCell ref="QTI34:QTM34"/>
    <mergeCell ref="QTN34:QTR34"/>
    <mergeCell ref="QRK34:QRO34"/>
    <mergeCell ref="QRP34:QRT34"/>
    <mergeCell ref="QRU34:QRY34"/>
    <mergeCell ref="QRZ34:QSD34"/>
    <mergeCell ref="QSE34:QSI34"/>
    <mergeCell ref="QSJ34:QSN34"/>
    <mergeCell ref="QQG34:QQK34"/>
    <mergeCell ref="QQL34:QQP34"/>
    <mergeCell ref="QQQ34:QQU34"/>
    <mergeCell ref="QQV34:QQZ34"/>
    <mergeCell ref="QRA34:QRE34"/>
    <mergeCell ref="QRF34:QRJ34"/>
    <mergeCell ref="QPC34:QPG34"/>
    <mergeCell ref="QPH34:QPL34"/>
    <mergeCell ref="QPM34:QPQ34"/>
    <mergeCell ref="QPR34:QPV34"/>
    <mergeCell ref="QPW34:QQA34"/>
    <mergeCell ref="QQB34:QQF34"/>
    <mergeCell ref="QNY34:QOC34"/>
    <mergeCell ref="QOD34:QOH34"/>
    <mergeCell ref="QOI34:QOM34"/>
    <mergeCell ref="QON34:QOR34"/>
    <mergeCell ref="QOS34:QOW34"/>
    <mergeCell ref="QOX34:QPB34"/>
    <mergeCell ref="QMU34:QMY34"/>
    <mergeCell ref="QMZ34:QND34"/>
    <mergeCell ref="QNE34:QNI34"/>
    <mergeCell ref="QNJ34:QNN34"/>
    <mergeCell ref="QNO34:QNS34"/>
    <mergeCell ref="QNT34:QNX34"/>
    <mergeCell ref="QLQ34:QLU34"/>
    <mergeCell ref="QLV34:QLZ34"/>
    <mergeCell ref="QMA34:QME34"/>
    <mergeCell ref="QMF34:QMJ34"/>
    <mergeCell ref="QMK34:QMO34"/>
    <mergeCell ref="QMP34:QMT34"/>
    <mergeCell ref="QKM34:QKQ34"/>
    <mergeCell ref="QKR34:QKV34"/>
    <mergeCell ref="QKW34:QLA34"/>
    <mergeCell ref="QLB34:QLF34"/>
    <mergeCell ref="QLG34:QLK34"/>
    <mergeCell ref="QLL34:QLP34"/>
    <mergeCell ref="QJI34:QJM34"/>
    <mergeCell ref="QJN34:QJR34"/>
    <mergeCell ref="QJS34:QJW34"/>
    <mergeCell ref="QJX34:QKB34"/>
    <mergeCell ref="QKC34:QKG34"/>
    <mergeCell ref="QKH34:QKL34"/>
    <mergeCell ref="QIE34:QII34"/>
    <mergeCell ref="QIJ34:QIN34"/>
    <mergeCell ref="QIO34:QIS34"/>
    <mergeCell ref="QIT34:QIX34"/>
    <mergeCell ref="QIY34:QJC34"/>
    <mergeCell ref="QJD34:QJH34"/>
    <mergeCell ref="QHA34:QHE34"/>
    <mergeCell ref="QHF34:QHJ34"/>
    <mergeCell ref="QHK34:QHO34"/>
    <mergeCell ref="QHP34:QHT34"/>
    <mergeCell ref="QHU34:QHY34"/>
    <mergeCell ref="QHZ34:QID34"/>
    <mergeCell ref="QFW34:QGA34"/>
    <mergeCell ref="QGB34:QGF34"/>
    <mergeCell ref="QGG34:QGK34"/>
    <mergeCell ref="QGL34:QGP34"/>
    <mergeCell ref="QGQ34:QGU34"/>
    <mergeCell ref="QGV34:QGZ34"/>
    <mergeCell ref="QES34:QEW34"/>
    <mergeCell ref="QEX34:QFB34"/>
    <mergeCell ref="QFC34:QFG34"/>
    <mergeCell ref="QFH34:QFL34"/>
    <mergeCell ref="QFM34:QFQ34"/>
    <mergeCell ref="QFR34:QFV34"/>
    <mergeCell ref="QDO34:QDS34"/>
    <mergeCell ref="QDT34:QDX34"/>
    <mergeCell ref="QDY34:QEC34"/>
    <mergeCell ref="QED34:QEH34"/>
    <mergeCell ref="QEI34:QEM34"/>
    <mergeCell ref="QEN34:QER34"/>
    <mergeCell ref="QCK34:QCO34"/>
    <mergeCell ref="QCP34:QCT34"/>
    <mergeCell ref="QCU34:QCY34"/>
    <mergeCell ref="QCZ34:QDD34"/>
    <mergeCell ref="QDE34:QDI34"/>
    <mergeCell ref="QDJ34:QDN34"/>
    <mergeCell ref="QBG34:QBK34"/>
    <mergeCell ref="QBL34:QBP34"/>
    <mergeCell ref="QBQ34:QBU34"/>
    <mergeCell ref="QBV34:QBZ34"/>
    <mergeCell ref="QCA34:QCE34"/>
    <mergeCell ref="QCF34:QCJ34"/>
    <mergeCell ref="QAC34:QAG34"/>
    <mergeCell ref="QAH34:QAL34"/>
    <mergeCell ref="QAM34:QAQ34"/>
    <mergeCell ref="QAR34:QAV34"/>
    <mergeCell ref="QAW34:QBA34"/>
    <mergeCell ref="QBB34:QBF34"/>
    <mergeCell ref="PYY34:PZC34"/>
    <mergeCell ref="PZD34:PZH34"/>
    <mergeCell ref="PZI34:PZM34"/>
    <mergeCell ref="PZN34:PZR34"/>
    <mergeCell ref="PZS34:PZW34"/>
    <mergeCell ref="PZX34:QAB34"/>
    <mergeCell ref="PXU34:PXY34"/>
    <mergeCell ref="PXZ34:PYD34"/>
    <mergeCell ref="PYE34:PYI34"/>
    <mergeCell ref="PYJ34:PYN34"/>
    <mergeCell ref="PYO34:PYS34"/>
    <mergeCell ref="PYT34:PYX34"/>
    <mergeCell ref="PWQ34:PWU34"/>
    <mergeCell ref="PWV34:PWZ34"/>
    <mergeCell ref="PXA34:PXE34"/>
    <mergeCell ref="PXF34:PXJ34"/>
    <mergeCell ref="PXK34:PXO34"/>
    <mergeCell ref="PXP34:PXT34"/>
    <mergeCell ref="PVM34:PVQ34"/>
    <mergeCell ref="PVR34:PVV34"/>
    <mergeCell ref="PVW34:PWA34"/>
    <mergeCell ref="PWB34:PWF34"/>
    <mergeCell ref="PWG34:PWK34"/>
    <mergeCell ref="PWL34:PWP34"/>
    <mergeCell ref="PUI34:PUM34"/>
    <mergeCell ref="PUN34:PUR34"/>
    <mergeCell ref="PUS34:PUW34"/>
    <mergeCell ref="PUX34:PVB34"/>
    <mergeCell ref="PVC34:PVG34"/>
    <mergeCell ref="PVH34:PVL34"/>
    <mergeCell ref="PTE34:PTI34"/>
    <mergeCell ref="PTJ34:PTN34"/>
    <mergeCell ref="PTO34:PTS34"/>
    <mergeCell ref="PTT34:PTX34"/>
    <mergeCell ref="PTY34:PUC34"/>
    <mergeCell ref="PUD34:PUH34"/>
    <mergeCell ref="PSA34:PSE34"/>
    <mergeCell ref="PSF34:PSJ34"/>
    <mergeCell ref="PSK34:PSO34"/>
    <mergeCell ref="PSP34:PST34"/>
    <mergeCell ref="PSU34:PSY34"/>
    <mergeCell ref="PSZ34:PTD34"/>
    <mergeCell ref="PQW34:PRA34"/>
    <mergeCell ref="PRB34:PRF34"/>
    <mergeCell ref="PRG34:PRK34"/>
    <mergeCell ref="PRL34:PRP34"/>
    <mergeCell ref="PRQ34:PRU34"/>
    <mergeCell ref="PRV34:PRZ34"/>
    <mergeCell ref="PPS34:PPW34"/>
    <mergeCell ref="PPX34:PQB34"/>
    <mergeCell ref="PQC34:PQG34"/>
    <mergeCell ref="PQH34:PQL34"/>
    <mergeCell ref="PQM34:PQQ34"/>
    <mergeCell ref="PQR34:PQV34"/>
    <mergeCell ref="POO34:POS34"/>
    <mergeCell ref="POT34:POX34"/>
    <mergeCell ref="POY34:PPC34"/>
    <mergeCell ref="PPD34:PPH34"/>
    <mergeCell ref="PPI34:PPM34"/>
    <mergeCell ref="PPN34:PPR34"/>
    <mergeCell ref="PNK34:PNO34"/>
    <mergeCell ref="PNP34:PNT34"/>
    <mergeCell ref="PNU34:PNY34"/>
    <mergeCell ref="PNZ34:POD34"/>
    <mergeCell ref="POE34:POI34"/>
    <mergeCell ref="POJ34:PON34"/>
    <mergeCell ref="PMG34:PMK34"/>
    <mergeCell ref="PML34:PMP34"/>
    <mergeCell ref="PMQ34:PMU34"/>
    <mergeCell ref="PMV34:PMZ34"/>
    <mergeCell ref="PNA34:PNE34"/>
    <mergeCell ref="PNF34:PNJ34"/>
    <mergeCell ref="PLC34:PLG34"/>
    <mergeCell ref="PLH34:PLL34"/>
    <mergeCell ref="PLM34:PLQ34"/>
    <mergeCell ref="PLR34:PLV34"/>
    <mergeCell ref="PLW34:PMA34"/>
    <mergeCell ref="PMB34:PMF34"/>
    <mergeCell ref="PJY34:PKC34"/>
    <mergeCell ref="PKD34:PKH34"/>
    <mergeCell ref="PKI34:PKM34"/>
    <mergeCell ref="PKN34:PKR34"/>
    <mergeCell ref="PKS34:PKW34"/>
    <mergeCell ref="PKX34:PLB34"/>
    <mergeCell ref="PIU34:PIY34"/>
    <mergeCell ref="PIZ34:PJD34"/>
    <mergeCell ref="PJE34:PJI34"/>
    <mergeCell ref="PJJ34:PJN34"/>
    <mergeCell ref="PJO34:PJS34"/>
    <mergeCell ref="PJT34:PJX34"/>
    <mergeCell ref="PHQ34:PHU34"/>
    <mergeCell ref="PHV34:PHZ34"/>
    <mergeCell ref="PIA34:PIE34"/>
    <mergeCell ref="PIF34:PIJ34"/>
    <mergeCell ref="PIK34:PIO34"/>
    <mergeCell ref="PIP34:PIT34"/>
    <mergeCell ref="PGM34:PGQ34"/>
    <mergeCell ref="PGR34:PGV34"/>
    <mergeCell ref="PGW34:PHA34"/>
    <mergeCell ref="PHB34:PHF34"/>
    <mergeCell ref="PHG34:PHK34"/>
    <mergeCell ref="PHL34:PHP34"/>
    <mergeCell ref="PFI34:PFM34"/>
    <mergeCell ref="PFN34:PFR34"/>
    <mergeCell ref="PFS34:PFW34"/>
    <mergeCell ref="PFX34:PGB34"/>
    <mergeCell ref="PGC34:PGG34"/>
    <mergeCell ref="PGH34:PGL34"/>
    <mergeCell ref="PEE34:PEI34"/>
    <mergeCell ref="PEJ34:PEN34"/>
    <mergeCell ref="PEO34:PES34"/>
    <mergeCell ref="PET34:PEX34"/>
    <mergeCell ref="PEY34:PFC34"/>
    <mergeCell ref="PFD34:PFH34"/>
    <mergeCell ref="PDA34:PDE34"/>
    <mergeCell ref="PDF34:PDJ34"/>
    <mergeCell ref="PDK34:PDO34"/>
    <mergeCell ref="PDP34:PDT34"/>
    <mergeCell ref="PDU34:PDY34"/>
    <mergeCell ref="PDZ34:PED34"/>
    <mergeCell ref="PBW34:PCA34"/>
    <mergeCell ref="PCB34:PCF34"/>
    <mergeCell ref="PCG34:PCK34"/>
    <mergeCell ref="PCL34:PCP34"/>
    <mergeCell ref="PCQ34:PCU34"/>
    <mergeCell ref="PCV34:PCZ34"/>
    <mergeCell ref="PAS34:PAW34"/>
    <mergeCell ref="PAX34:PBB34"/>
    <mergeCell ref="PBC34:PBG34"/>
    <mergeCell ref="PBH34:PBL34"/>
    <mergeCell ref="PBM34:PBQ34"/>
    <mergeCell ref="PBR34:PBV34"/>
    <mergeCell ref="OZO34:OZS34"/>
    <mergeCell ref="OZT34:OZX34"/>
    <mergeCell ref="OZY34:PAC34"/>
    <mergeCell ref="PAD34:PAH34"/>
    <mergeCell ref="PAI34:PAM34"/>
    <mergeCell ref="PAN34:PAR34"/>
    <mergeCell ref="OYK34:OYO34"/>
    <mergeCell ref="OYP34:OYT34"/>
    <mergeCell ref="OYU34:OYY34"/>
    <mergeCell ref="OYZ34:OZD34"/>
    <mergeCell ref="OZE34:OZI34"/>
    <mergeCell ref="OZJ34:OZN34"/>
    <mergeCell ref="OXG34:OXK34"/>
    <mergeCell ref="OXL34:OXP34"/>
    <mergeCell ref="OXQ34:OXU34"/>
    <mergeCell ref="OXV34:OXZ34"/>
    <mergeCell ref="OYA34:OYE34"/>
    <mergeCell ref="OYF34:OYJ34"/>
    <mergeCell ref="OWC34:OWG34"/>
    <mergeCell ref="OWH34:OWL34"/>
    <mergeCell ref="OWM34:OWQ34"/>
    <mergeCell ref="OWR34:OWV34"/>
    <mergeCell ref="OWW34:OXA34"/>
    <mergeCell ref="OXB34:OXF34"/>
    <mergeCell ref="OUY34:OVC34"/>
    <mergeCell ref="OVD34:OVH34"/>
    <mergeCell ref="OVI34:OVM34"/>
    <mergeCell ref="OVN34:OVR34"/>
    <mergeCell ref="OVS34:OVW34"/>
    <mergeCell ref="OVX34:OWB34"/>
    <mergeCell ref="OTU34:OTY34"/>
    <mergeCell ref="OTZ34:OUD34"/>
    <mergeCell ref="OUE34:OUI34"/>
    <mergeCell ref="OUJ34:OUN34"/>
    <mergeCell ref="OUO34:OUS34"/>
    <mergeCell ref="OUT34:OUX34"/>
    <mergeCell ref="OSQ34:OSU34"/>
    <mergeCell ref="OSV34:OSZ34"/>
    <mergeCell ref="OTA34:OTE34"/>
    <mergeCell ref="OTF34:OTJ34"/>
    <mergeCell ref="OTK34:OTO34"/>
    <mergeCell ref="OTP34:OTT34"/>
    <mergeCell ref="ORM34:ORQ34"/>
    <mergeCell ref="ORR34:ORV34"/>
    <mergeCell ref="ORW34:OSA34"/>
    <mergeCell ref="OSB34:OSF34"/>
    <mergeCell ref="OSG34:OSK34"/>
    <mergeCell ref="OSL34:OSP34"/>
    <mergeCell ref="OQI34:OQM34"/>
    <mergeCell ref="OQN34:OQR34"/>
    <mergeCell ref="OQS34:OQW34"/>
    <mergeCell ref="OQX34:ORB34"/>
    <mergeCell ref="ORC34:ORG34"/>
    <mergeCell ref="ORH34:ORL34"/>
    <mergeCell ref="OPE34:OPI34"/>
    <mergeCell ref="OPJ34:OPN34"/>
    <mergeCell ref="OPO34:OPS34"/>
    <mergeCell ref="OPT34:OPX34"/>
    <mergeCell ref="OPY34:OQC34"/>
    <mergeCell ref="OQD34:OQH34"/>
    <mergeCell ref="OOA34:OOE34"/>
    <mergeCell ref="OOF34:OOJ34"/>
    <mergeCell ref="OOK34:OOO34"/>
    <mergeCell ref="OOP34:OOT34"/>
    <mergeCell ref="OOU34:OOY34"/>
    <mergeCell ref="OOZ34:OPD34"/>
    <mergeCell ref="OMW34:ONA34"/>
    <mergeCell ref="ONB34:ONF34"/>
    <mergeCell ref="ONG34:ONK34"/>
    <mergeCell ref="ONL34:ONP34"/>
    <mergeCell ref="ONQ34:ONU34"/>
    <mergeCell ref="ONV34:ONZ34"/>
    <mergeCell ref="OLS34:OLW34"/>
    <mergeCell ref="OLX34:OMB34"/>
    <mergeCell ref="OMC34:OMG34"/>
    <mergeCell ref="OMH34:OML34"/>
    <mergeCell ref="OMM34:OMQ34"/>
    <mergeCell ref="OMR34:OMV34"/>
    <mergeCell ref="OKO34:OKS34"/>
    <mergeCell ref="OKT34:OKX34"/>
    <mergeCell ref="OKY34:OLC34"/>
    <mergeCell ref="OLD34:OLH34"/>
    <mergeCell ref="OLI34:OLM34"/>
    <mergeCell ref="OLN34:OLR34"/>
    <mergeCell ref="OJK34:OJO34"/>
    <mergeCell ref="OJP34:OJT34"/>
    <mergeCell ref="OJU34:OJY34"/>
    <mergeCell ref="OJZ34:OKD34"/>
    <mergeCell ref="OKE34:OKI34"/>
    <mergeCell ref="OKJ34:OKN34"/>
    <mergeCell ref="OIG34:OIK34"/>
    <mergeCell ref="OIL34:OIP34"/>
    <mergeCell ref="OIQ34:OIU34"/>
    <mergeCell ref="OIV34:OIZ34"/>
    <mergeCell ref="OJA34:OJE34"/>
    <mergeCell ref="OJF34:OJJ34"/>
    <mergeCell ref="OHC34:OHG34"/>
    <mergeCell ref="OHH34:OHL34"/>
    <mergeCell ref="OHM34:OHQ34"/>
    <mergeCell ref="OHR34:OHV34"/>
    <mergeCell ref="OHW34:OIA34"/>
    <mergeCell ref="OIB34:OIF34"/>
    <mergeCell ref="OFY34:OGC34"/>
    <mergeCell ref="OGD34:OGH34"/>
    <mergeCell ref="OGI34:OGM34"/>
    <mergeCell ref="OGN34:OGR34"/>
    <mergeCell ref="OGS34:OGW34"/>
    <mergeCell ref="OGX34:OHB34"/>
    <mergeCell ref="OEU34:OEY34"/>
    <mergeCell ref="OEZ34:OFD34"/>
    <mergeCell ref="OFE34:OFI34"/>
    <mergeCell ref="OFJ34:OFN34"/>
    <mergeCell ref="OFO34:OFS34"/>
    <mergeCell ref="OFT34:OFX34"/>
    <mergeCell ref="ODQ34:ODU34"/>
    <mergeCell ref="ODV34:ODZ34"/>
    <mergeCell ref="OEA34:OEE34"/>
    <mergeCell ref="OEF34:OEJ34"/>
    <mergeCell ref="OEK34:OEO34"/>
    <mergeCell ref="OEP34:OET34"/>
    <mergeCell ref="OCM34:OCQ34"/>
    <mergeCell ref="OCR34:OCV34"/>
    <mergeCell ref="OCW34:ODA34"/>
    <mergeCell ref="ODB34:ODF34"/>
    <mergeCell ref="ODG34:ODK34"/>
    <mergeCell ref="ODL34:ODP34"/>
    <mergeCell ref="OBI34:OBM34"/>
    <mergeCell ref="OBN34:OBR34"/>
    <mergeCell ref="OBS34:OBW34"/>
    <mergeCell ref="OBX34:OCB34"/>
    <mergeCell ref="OCC34:OCG34"/>
    <mergeCell ref="OCH34:OCL34"/>
    <mergeCell ref="OAE34:OAI34"/>
    <mergeCell ref="OAJ34:OAN34"/>
    <mergeCell ref="OAO34:OAS34"/>
    <mergeCell ref="OAT34:OAX34"/>
    <mergeCell ref="OAY34:OBC34"/>
    <mergeCell ref="OBD34:OBH34"/>
    <mergeCell ref="NZA34:NZE34"/>
    <mergeCell ref="NZF34:NZJ34"/>
    <mergeCell ref="NZK34:NZO34"/>
    <mergeCell ref="NZP34:NZT34"/>
    <mergeCell ref="NZU34:NZY34"/>
    <mergeCell ref="NZZ34:OAD34"/>
    <mergeCell ref="NXW34:NYA34"/>
    <mergeCell ref="NYB34:NYF34"/>
    <mergeCell ref="NYG34:NYK34"/>
    <mergeCell ref="NYL34:NYP34"/>
    <mergeCell ref="NYQ34:NYU34"/>
    <mergeCell ref="NYV34:NYZ34"/>
    <mergeCell ref="NWS34:NWW34"/>
    <mergeCell ref="NWX34:NXB34"/>
    <mergeCell ref="NXC34:NXG34"/>
    <mergeCell ref="NXH34:NXL34"/>
    <mergeCell ref="NXM34:NXQ34"/>
    <mergeCell ref="NXR34:NXV34"/>
    <mergeCell ref="NVO34:NVS34"/>
    <mergeCell ref="NVT34:NVX34"/>
    <mergeCell ref="NVY34:NWC34"/>
    <mergeCell ref="NWD34:NWH34"/>
    <mergeCell ref="NWI34:NWM34"/>
    <mergeCell ref="NWN34:NWR34"/>
    <mergeCell ref="NUK34:NUO34"/>
    <mergeCell ref="NUP34:NUT34"/>
    <mergeCell ref="NUU34:NUY34"/>
    <mergeCell ref="NUZ34:NVD34"/>
    <mergeCell ref="NVE34:NVI34"/>
    <mergeCell ref="NVJ34:NVN34"/>
    <mergeCell ref="NTG34:NTK34"/>
    <mergeCell ref="NTL34:NTP34"/>
    <mergeCell ref="NTQ34:NTU34"/>
    <mergeCell ref="NTV34:NTZ34"/>
    <mergeCell ref="NUA34:NUE34"/>
    <mergeCell ref="NUF34:NUJ34"/>
    <mergeCell ref="NSC34:NSG34"/>
    <mergeCell ref="NSH34:NSL34"/>
    <mergeCell ref="NSM34:NSQ34"/>
    <mergeCell ref="NSR34:NSV34"/>
    <mergeCell ref="NSW34:NTA34"/>
    <mergeCell ref="NTB34:NTF34"/>
    <mergeCell ref="NQY34:NRC34"/>
    <mergeCell ref="NRD34:NRH34"/>
    <mergeCell ref="NRI34:NRM34"/>
    <mergeCell ref="NRN34:NRR34"/>
    <mergeCell ref="NRS34:NRW34"/>
    <mergeCell ref="NRX34:NSB34"/>
    <mergeCell ref="NPU34:NPY34"/>
    <mergeCell ref="NPZ34:NQD34"/>
    <mergeCell ref="NQE34:NQI34"/>
    <mergeCell ref="NQJ34:NQN34"/>
    <mergeCell ref="NQO34:NQS34"/>
    <mergeCell ref="NQT34:NQX34"/>
    <mergeCell ref="NOQ34:NOU34"/>
    <mergeCell ref="NOV34:NOZ34"/>
    <mergeCell ref="NPA34:NPE34"/>
    <mergeCell ref="NPF34:NPJ34"/>
    <mergeCell ref="NPK34:NPO34"/>
    <mergeCell ref="NPP34:NPT34"/>
    <mergeCell ref="NNM34:NNQ34"/>
    <mergeCell ref="NNR34:NNV34"/>
    <mergeCell ref="NNW34:NOA34"/>
    <mergeCell ref="NOB34:NOF34"/>
    <mergeCell ref="NOG34:NOK34"/>
    <mergeCell ref="NOL34:NOP34"/>
    <mergeCell ref="NMI34:NMM34"/>
    <mergeCell ref="NMN34:NMR34"/>
    <mergeCell ref="NMS34:NMW34"/>
    <mergeCell ref="NMX34:NNB34"/>
    <mergeCell ref="NNC34:NNG34"/>
    <mergeCell ref="NNH34:NNL34"/>
    <mergeCell ref="NLE34:NLI34"/>
    <mergeCell ref="NLJ34:NLN34"/>
    <mergeCell ref="NLO34:NLS34"/>
    <mergeCell ref="NLT34:NLX34"/>
    <mergeCell ref="NLY34:NMC34"/>
    <mergeCell ref="NMD34:NMH34"/>
    <mergeCell ref="NKA34:NKE34"/>
    <mergeCell ref="NKF34:NKJ34"/>
    <mergeCell ref="NKK34:NKO34"/>
    <mergeCell ref="NKP34:NKT34"/>
    <mergeCell ref="NKU34:NKY34"/>
    <mergeCell ref="NKZ34:NLD34"/>
    <mergeCell ref="NIW34:NJA34"/>
    <mergeCell ref="NJB34:NJF34"/>
    <mergeCell ref="NJG34:NJK34"/>
    <mergeCell ref="NJL34:NJP34"/>
    <mergeCell ref="NJQ34:NJU34"/>
    <mergeCell ref="NJV34:NJZ34"/>
    <mergeCell ref="NHS34:NHW34"/>
    <mergeCell ref="NHX34:NIB34"/>
    <mergeCell ref="NIC34:NIG34"/>
    <mergeCell ref="NIH34:NIL34"/>
    <mergeCell ref="NIM34:NIQ34"/>
    <mergeCell ref="NIR34:NIV34"/>
    <mergeCell ref="NGO34:NGS34"/>
    <mergeCell ref="NGT34:NGX34"/>
    <mergeCell ref="NGY34:NHC34"/>
    <mergeCell ref="NHD34:NHH34"/>
    <mergeCell ref="NHI34:NHM34"/>
    <mergeCell ref="NHN34:NHR34"/>
    <mergeCell ref="NFK34:NFO34"/>
    <mergeCell ref="NFP34:NFT34"/>
    <mergeCell ref="NFU34:NFY34"/>
    <mergeCell ref="NFZ34:NGD34"/>
    <mergeCell ref="NGE34:NGI34"/>
    <mergeCell ref="NGJ34:NGN34"/>
    <mergeCell ref="NEG34:NEK34"/>
    <mergeCell ref="NEL34:NEP34"/>
    <mergeCell ref="NEQ34:NEU34"/>
    <mergeCell ref="NEV34:NEZ34"/>
    <mergeCell ref="NFA34:NFE34"/>
    <mergeCell ref="NFF34:NFJ34"/>
    <mergeCell ref="NDC34:NDG34"/>
    <mergeCell ref="NDH34:NDL34"/>
    <mergeCell ref="NDM34:NDQ34"/>
    <mergeCell ref="NDR34:NDV34"/>
    <mergeCell ref="NDW34:NEA34"/>
    <mergeCell ref="NEB34:NEF34"/>
    <mergeCell ref="NBY34:NCC34"/>
    <mergeCell ref="NCD34:NCH34"/>
    <mergeCell ref="NCI34:NCM34"/>
    <mergeCell ref="NCN34:NCR34"/>
    <mergeCell ref="NCS34:NCW34"/>
    <mergeCell ref="NCX34:NDB34"/>
    <mergeCell ref="NAU34:NAY34"/>
    <mergeCell ref="NAZ34:NBD34"/>
    <mergeCell ref="NBE34:NBI34"/>
    <mergeCell ref="NBJ34:NBN34"/>
    <mergeCell ref="NBO34:NBS34"/>
    <mergeCell ref="NBT34:NBX34"/>
    <mergeCell ref="MZQ34:MZU34"/>
    <mergeCell ref="MZV34:MZZ34"/>
    <mergeCell ref="NAA34:NAE34"/>
    <mergeCell ref="NAF34:NAJ34"/>
    <mergeCell ref="NAK34:NAO34"/>
    <mergeCell ref="NAP34:NAT34"/>
    <mergeCell ref="MYM34:MYQ34"/>
    <mergeCell ref="MYR34:MYV34"/>
    <mergeCell ref="MYW34:MZA34"/>
    <mergeCell ref="MZB34:MZF34"/>
    <mergeCell ref="MZG34:MZK34"/>
    <mergeCell ref="MZL34:MZP34"/>
    <mergeCell ref="MXI34:MXM34"/>
    <mergeCell ref="MXN34:MXR34"/>
    <mergeCell ref="MXS34:MXW34"/>
    <mergeCell ref="MXX34:MYB34"/>
    <mergeCell ref="MYC34:MYG34"/>
    <mergeCell ref="MYH34:MYL34"/>
    <mergeCell ref="MWE34:MWI34"/>
    <mergeCell ref="MWJ34:MWN34"/>
    <mergeCell ref="MWO34:MWS34"/>
    <mergeCell ref="MWT34:MWX34"/>
    <mergeCell ref="MWY34:MXC34"/>
    <mergeCell ref="MXD34:MXH34"/>
    <mergeCell ref="MVA34:MVE34"/>
    <mergeCell ref="MVF34:MVJ34"/>
    <mergeCell ref="MVK34:MVO34"/>
    <mergeCell ref="MVP34:MVT34"/>
    <mergeCell ref="MVU34:MVY34"/>
    <mergeCell ref="MVZ34:MWD34"/>
    <mergeCell ref="MTW34:MUA34"/>
    <mergeCell ref="MUB34:MUF34"/>
    <mergeCell ref="MUG34:MUK34"/>
    <mergeCell ref="MUL34:MUP34"/>
    <mergeCell ref="MUQ34:MUU34"/>
    <mergeCell ref="MUV34:MUZ34"/>
    <mergeCell ref="MSS34:MSW34"/>
    <mergeCell ref="MSX34:MTB34"/>
    <mergeCell ref="MTC34:MTG34"/>
    <mergeCell ref="MTH34:MTL34"/>
    <mergeCell ref="MTM34:MTQ34"/>
    <mergeCell ref="MTR34:MTV34"/>
    <mergeCell ref="MRO34:MRS34"/>
    <mergeCell ref="MRT34:MRX34"/>
    <mergeCell ref="MRY34:MSC34"/>
    <mergeCell ref="MSD34:MSH34"/>
    <mergeCell ref="MSI34:MSM34"/>
    <mergeCell ref="MSN34:MSR34"/>
    <mergeCell ref="MQK34:MQO34"/>
    <mergeCell ref="MQP34:MQT34"/>
    <mergeCell ref="MQU34:MQY34"/>
    <mergeCell ref="MQZ34:MRD34"/>
    <mergeCell ref="MRE34:MRI34"/>
    <mergeCell ref="MRJ34:MRN34"/>
    <mergeCell ref="MPG34:MPK34"/>
    <mergeCell ref="MPL34:MPP34"/>
    <mergeCell ref="MPQ34:MPU34"/>
    <mergeCell ref="MPV34:MPZ34"/>
    <mergeCell ref="MQA34:MQE34"/>
    <mergeCell ref="MQF34:MQJ34"/>
    <mergeCell ref="MOC34:MOG34"/>
    <mergeCell ref="MOH34:MOL34"/>
    <mergeCell ref="MOM34:MOQ34"/>
    <mergeCell ref="MOR34:MOV34"/>
    <mergeCell ref="MOW34:MPA34"/>
    <mergeCell ref="MPB34:MPF34"/>
    <mergeCell ref="MMY34:MNC34"/>
    <mergeCell ref="MND34:MNH34"/>
    <mergeCell ref="MNI34:MNM34"/>
    <mergeCell ref="MNN34:MNR34"/>
    <mergeCell ref="MNS34:MNW34"/>
    <mergeCell ref="MNX34:MOB34"/>
    <mergeCell ref="MLU34:MLY34"/>
    <mergeCell ref="MLZ34:MMD34"/>
    <mergeCell ref="MME34:MMI34"/>
    <mergeCell ref="MMJ34:MMN34"/>
    <mergeCell ref="MMO34:MMS34"/>
    <mergeCell ref="MMT34:MMX34"/>
    <mergeCell ref="MKQ34:MKU34"/>
    <mergeCell ref="MKV34:MKZ34"/>
    <mergeCell ref="MLA34:MLE34"/>
    <mergeCell ref="MLF34:MLJ34"/>
    <mergeCell ref="MLK34:MLO34"/>
    <mergeCell ref="MLP34:MLT34"/>
    <mergeCell ref="MJM34:MJQ34"/>
    <mergeCell ref="MJR34:MJV34"/>
    <mergeCell ref="MJW34:MKA34"/>
    <mergeCell ref="MKB34:MKF34"/>
    <mergeCell ref="MKG34:MKK34"/>
    <mergeCell ref="MKL34:MKP34"/>
    <mergeCell ref="MII34:MIM34"/>
    <mergeCell ref="MIN34:MIR34"/>
    <mergeCell ref="MIS34:MIW34"/>
    <mergeCell ref="MIX34:MJB34"/>
    <mergeCell ref="MJC34:MJG34"/>
    <mergeCell ref="MJH34:MJL34"/>
    <mergeCell ref="MHE34:MHI34"/>
    <mergeCell ref="MHJ34:MHN34"/>
    <mergeCell ref="MHO34:MHS34"/>
    <mergeCell ref="MHT34:MHX34"/>
    <mergeCell ref="MHY34:MIC34"/>
    <mergeCell ref="MID34:MIH34"/>
    <mergeCell ref="MGA34:MGE34"/>
    <mergeCell ref="MGF34:MGJ34"/>
    <mergeCell ref="MGK34:MGO34"/>
    <mergeCell ref="MGP34:MGT34"/>
    <mergeCell ref="MGU34:MGY34"/>
    <mergeCell ref="MGZ34:MHD34"/>
    <mergeCell ref="MEW34:MFA34"/>
    <mergeCell ref="MFB34:MFF34"/>
    <mergeCell ref="MFG34:MFK34"/>
    <mergeCell ref="MFL34:MFP34"/>
    <mergeCell ref="MFQ34:MFU34"/>
    <mergeCell ref="MFV34:MFZ34"/>
    <mergeCell ref="MDS34:MDW34"/>
    <mergeCell ref="MDX34:MEB34"/>
    <mergeCell ref="MEC34:MEG34"/>
    <mergeCell ref="MEH34:MEL34"/>
    <mergeCell ref="MEM34:MEQ34"/>
    <mergeCell ref="MER34:MEV34"/>
    <mergeCell ref="MCO34:MCS34"/>
    <mergeCell ref="MCT34:MCX34"/>
    <mergeCell ref="MCY34:MDC34"/>
    <mergeCell ref="MDD34:MDH34"/>
    <mergeCell ref="MDI34:MDM34"/>
    <mergeCell ref="MDN34:MDR34"/>
    <mergeCell ref="MBK34:MBO34"/>
    <mergeCell ref="MBP34:MBT34"/>
    <mergeCell ref="MBU34:MBY34"/>
    <mergeCell ref="MBZ34:MCD34"/>
    <mergeCell ref="MCE34:MCI34"/>
    <mergeCell ref="MCJ34:MCN34"/>
    <mergeCell ref="MAG34:MAK34"/>
    <mergeCell ref="MAL34:MAP34"/>
    <mergeCell ref="MAQ34:MAU34"/>
    <mergeCell ref="MAV34:MAZ34"/>
    <mergeCell ref="MBA34:MBE34"/>
    <mergeCell ref="MBF34:MBJ34"/>
    <mergeCell ref="LZC34:LZG34"/>
    <mergeCell ref="LZH34:LZL34"/>
    <mergeCell ref="LZM34:LZQ34"/>
    <mergeCell ref="LZR34:LZV34"/>
    <mergeCell ref="LZW34:MAA34"/>
    <mergeCell ref="MAB34:MAF34"/>
    <mergeCell ref="LXY34:LYC34"/>
    <mergeCell ref="LYD34:LYH34"/>
    <mergeCell ref="LYI34:LYM34"/>
    <mergeCell ref="LYN34:LYR34"/>
    <mergeCell ref="LYS34:LYW34"/>
    <mergeCell ref="LYX34:LZB34"/>
    <mergeCell ref="LWU34:LWY34"/>
    <mergeCell ref="LWZ34:LXD34"/>
    <mergeCell ref="LXE34:LXI34"/>
    <mergeCell ref="LXJ34:LXN34"/>
    <mergeCell ref="LXO34:LXS34"/>
    <mergeCell ref="LXT34:LXX34"/>
    <mergeCell ref="LVQ34:LVU34"/>
    <mergeCell ref="LVV34:LVZ34"/>
    <mergeCell ref="LWA34:LWE34"/>
    <mergeCell ref="LWF34:LWJ34"/>
    <mergeCell ref="LWK34:LWO34"/>
    <mergeCell ref="LWP34:LWT34"/>
    <mergeCell ref="LUM34:LUQ34"/>
    <mergeCell ref="LUR34:LUV34"/>
    <mergeCell ref="LUW34:LVA34"/>
    <mergeCell ref="LVB34:LVF34"/>
    <mergeCell ref="LVG34:LVK34"/>
    <mergeCell ref="LVL34:LVP34"/>
    <mergeCell ref="LTI34:LTM34"/>
    <mergeCell ref="LTN34:LTR34"/>
    <mergeCell ref="LTS34:LTW34"/>
    <mergeCell ref="LTX34:LUB34"/>
    <mergeCell ref="LUC34:LUG34"/>
    <mergeCell ref="LUH34:LUL34"/>
    <mergeCell ref="LSE34:LSI34"/>
    <mergeCell ref="LSJ34:LSN34"/>
    <mergeCell ref="LSO34:LSS34"/>
    <mergeCell ref="LST34:LSX34"/>
    <mergeCell ref="LSY34:LTC34"/>
    <mergeCell ref="LTD34:LTH34"/>
    <mergeCell ref="LRA34:LRE34"/>
    <mergeCell ref="LRF34:LRJ34"/>
    <mergeCell ref="LRK34:LRO34"/>
    <mergeCell ref="LRP34:LRT34"/>
    <mergeCell ref="LRU34:LRY34"/>
    <mergeCell ref="LRZ34:LSD34"/>
    <mergeCell ref="LPW34:LQA34"/>
    <mergeCell ref="LQB34:LQF34"/>
    <mergeCell ref="LQG34:LQK34"/>
    <mergeCell ref="LQL34:LQP34"/>
    <mergeCell ref="LQQ34:LQU34"/>
    <mergeCell ref="LQV34:LQZ34"/>
    <mergeCell ref="LOS34:LOW34"/>
    <mergeCell ref="LOX34:LPB34"/>
    <mergeCell ref="LPC34:LPG34"/>
    <mergeCell ref="LPH34:LPL34"/>
    <mergeCell ref="LPM34:LPQ34"/>
    <mergeCell ref="LPR34:LPV34"/>
    <mergeCell ref="LNO34:LNS34"/>
    <mergeCell ref="LNT34:LNX34"/>
    <mergeCell ref="LNY34:LOC34"/>
    <mergeCell ref="LOD34:LOH34"/>
    <mergeCell ref="LOI34:LOM34"/>
    <mergeCell ref="LON34:LOR34"/>
    <mergeCell ref="LMK34:LMO34"/>
    <mergeCell ref="LMP34:LMT34"/>
    <mergeCell ref="LMU34:LMY34"/>
    <mergeCell ref="LMZ34:LND34"/>
    <mergeCell ref="LNE34:LNI34"/>
    <mergeCell ref="LNJ34:LNN34"/>
    <mergeCell ref="LLG34:LLK34"/>
    <mergeCell ref="LLL34:LLP34"/>
    <mergeCell ref="LLQ34:LLU34"/>
    <mergeCell ref="LLV34:LLZ34"/>
    <mergeCell ref="LMA34:LME34"/>
    <mergeCell ref="LMF34:LMJ34"/>
    <mergeCell ref="LKC34:LKG34"/>
    <mergeCell ref="LKH34:LKL34"/>
    <mergeCell ref="LKM34:LKQ34"/>
    <mergeCell ref="LKR34:LKV34"/>
    <mergeCell ref="LKW34:LLA34"/>
    <mergeCell ref="LLB34:LLF34"/>
    <mergeCell ref="LIY34:LJC34"/>
    <mergeCell ref="LJD34:LJH34"/>
    <mergeCell ref="LJI34:LJM34"/>
    <mergeCell ref="LJN34:LJR34"/>
    <mergeCell ref="LJS34:LJW34"/>
    <mergeCell ref="LJX34:LKB34"/>
    <mergeCell ref="LHU34:LHY34"/>
    <mergeCell ref="LHZ34:LID34"/>
    <mergeCell ref="LIE34:LII34"/>
    <mergeCell ref="LIJ34:LIN34"/>
    <mergeCell ref="LIO34:LIS34"/>
    <mergeCell ref="LIT34:LIX34"/>
    <mergeCell ref="LGQ34:LGU34"/>
    <mergeCell ref="LGV34:LGZ34"/>
    <mergeCell ref="LHA34:LHE34"/>
    <mergeCell ref="LHF34:LHJ34"/>
    <mergeCell ref="LHK34:LHO34"/>
    <mergeCell ref="LHP34:LHT34"/>
    <mergeCell ref="LFM34:LFQ34"/>
    <mergeCell ref="LFR34:LFV34"/>
    <mergeCell ref="LFW34:LGA34"/>
    <mergeCell ref="LGB34:LGF34"/>
    <mergeCell ref="LGG34:LGK34"/>
    <mergeCell ref="LGL34:LGP34"/>
    <mergeCell ref="LEI34:LEM34"/>
    <mergeCell ref="LEN34:LER34"/>
    <mergeCell ref="LES34:LEW34"/>
    <mergeCell ref="LEX34:LFB34"/>
    <mergeCell ref="LFC34:LFG34"/>
    <mergeCell ref="LFH34:LFL34"/>
    <mergeCell ref="LDE34:LDI34"/>
    <mergeCell ref="LDJ34:LDN34"/>
    <mergeCell ref="LDO34:LDS34"/>
    <mergeCell ref="LDT34:LDX34"/>
    <mergeCell ref="LDY34:LEC34"/>
    <mergeCell ref="LED34:LEH34"/>
    <mergeCell ref="LCA34:LCE34"/>
    <mergeCell ref="LCF34:LCJ34"/>
    <mergeCell ref="LCK34:LCO34"/>
    <mergeCell ref="LCP34:LCT34"/>
    <mergeCell ref="LCU34:LCY34"/>
    <mergeCell ref="LCZ34:LDD34"/>
    <mergeCell ref="LAW34:LBA34"/>
    <mergeCell ref="LBB34:LBF34"/>
    <mergeCell ref="LBG34:LBK34"/>
    <mergeCell ref="LBL34:LBP34"/>
    <mergeCell ref="LBQ34:LBU34"/>
    <mergeCell ref="LBV34:LBZ34"/>
    <mergeCell ref="KZS34:KZW34"/>
    <mergeCell ref="KZX34:LAB34"/>
    <mergeCell ref="LAC34:LAG34"/>
    <mergeCell ref="LAH34:LAL34"/>
    <mergeCell ref="LAM34:LAQ34"/>
    <mergeCell ref="LAR34:LAV34"/>
    <mergeCell ref="KYO34:KYS34"/>
    <mergeCell ref="KYT34:KYX34"/>
    <mergeCell ref="KYY34:KZC34"/>
    <mergeCell ref="KZD34:KZH34"/>
    <mergeCell ref="KZI34:KZM34"/>
    <mergeCell ref="KZN34:KZR34"/>
    <mergeCell ref="KXK34:KXO34"/>
    <mergeCell ref="KXP34:KXT34"/>
    <mergeCell ref="KXU34:KXY34"/>
    <mergeCell ref="KXZ34:KYD34"/>
    <mergeCell ref="KYE34:KYI34"/>
    <mergeCell ref="KYJ34:KYN34"/>
    <mergeCell ref="KWG34:KWK34"/>
    <mergeCell ref="KWL34:KWP34"/>
    <mergeCell ref="KWQ34:KWU34"/>
    <mergeCell ref="KWV34:KWZ34"/>
    <mergeCell ref="KXA34:KXE34"/>
    <mergeCell ref="KXF34:KXJ34"/>
    <mergeCell ref="KVC34:KVG34"/>
    <mergeCell ref="KVH34:KVL34"/>
    <mergeCell ref="KVM34:KVQ34"/>
    <mergeCell ref="KVR34:KVV34"/>
    <mergeCell ref="KVW34:KWA34"/>
    <mergeCell ref="KWB34:KWF34"/>
    <mergeCell ref="KTY34:KUC34"/>
    <mergeCell ref="KUD34:KUH34"/>
    <mergeCell ref="KUI34:KUM34"/>
    <mergeCell ref="KUN34:KUR34"/>
    <mergeCell ref="KUS34:KUW34"/>
    <mergeCell ref="KUX34:KVB34"/>
    <mergeCell ref="KSU34:KSY34"/>
    <mergeCell ref="KSZ34:KTD34"/>
    <mergeCell ref="KTE34:KTI34"/>
    <mergeCell ref="KTJ34:KTN34"/>
    <mergeCell ref="KTO34:KTS34"/>
    <mergeCell ref="KTT34:KTX34"/>
    <mergeCell ref="KRQ34:KRU34"/>
    <mergeCell ref="KRV34:KRZ34"/>
    <mergeCell ref="KSA34:KSE34"/>
    <mergeCell ref="KSF34:KSJ34"/>
    <mergeCell ref="KSK34:KSO34"/>
    <mergeCell ref="KSP34:KST34"/>
    <mergeCell ref="KQM34:KQQ34"/>
    <mergeCell ref="KQR34:KQV34"/>
    <mergeCell ref="KQW34:KRA34"/>
    <mergeCell ref="KRB34:KRF34"/>
    <mergeCell ref="KRG34:KRK34"/>
    <mergeCell ref="KRL34:KRP34"/>
    <mergeCell ref="KPI34:KPM34"/>
    <mergeCell ref="KPN34:KPR34"/>
    <mergeCell ref="KPS34:KPW34"/>
    <mergeCell ref="KPX34:KQB34"/>
    <mergeCell ref="KQC34:KQG34"/>
    <mergeCell ref="KQH34:KQL34"/>
    <mergeCell ref="KOE34:KOI34"/>
    <mergeCell ref="KOJ34:KON34"/>
    <mergeCell ref="KOO34:KOS34"/>
    <mergeCell ref="KOT34:KOX34"/>
    <mergeCell ref="KOY34:KPC34"/>
    <mergeCell ref="KPD34:KPH34"/>
    <mergeCell ref="KNA34:KNE34"/>
    <mergeCell ref="KNF34:KNJ34"/>
    <mergeCell ref="KNK34:KNO34"/>
    <mergeCell ref="KNP34:KNT34"/>
    <mergeCell ref="KNU34:KNY34"/>
    <mergeCell ref="KNZ34:KOD34"/>
    <mergeCell ref="KLW34:KMA34"/>
    <mergeCell ref="KMB34:KMF34"/>
    <mergeCell ref="KMG34:KMK34"/>
    <mergeCell ref="KML34:KMP34"/>
    <mergeCell ref="KMQ34:KMU34"/>
    <mergeCell ref="KMV34:KMZ34"/>
    <mergeCell ref="KKS34:KKW34"/>
    <mergeCell ref="KKX34:KLB34"/>
    <mergeCell ref="KLC34:KLG34"/>
    <mergeCell ref="KLH34:KLL34"/>
    <mergeCell ref="KLM34:KLQ34"/>
    <mergeCell ref="KLR34:KLV34"/>
    <mergeCell ref="KJO34:KJS34"/>
    <mergeCell ref="KJT34:KJX34"/>
    <mergeCell ref="KJY34:KKC34"/>
    <mergeCell ref="KKD34:KKH34"/>
    <mergeCell ref="KKI34:KKM34"/>
    <mergeCell ref="KKN34:KKR34"/>
    <mergeCell ref="KIK34:KIO34"/>
    <mergeCell ref="KIP34:KIT34"/>
    <mergeCell ref="KIU34:KIY34"/>
    <mergeCell ref="KIZ34:KJD34"/>
    <mergeCell ref="KJE34:KJI34"/>
    <mergeCell ref="KJJ34:KJN34"/>
    <mergeCell ref="KHG34:KHK34"/>
    <mergeCell ref="KHL34:KHP34"/>
    <mergeCell ref="KHQ34:KHU34"/>
    <mergeCell ref="KHV34:KHZ34"/>
    <mergeCell ref="KIA34:KIE34"/>
    <mergeCell ref="KIF34:KIJ34"/>
    <mergeCell ref="KGC34:KGG34"/>
    <mergeCell ref="KGH34:KGL34"/>
    <mergeCell ref="KGM34:KGQ34"/>
    <mergeCell ref="KGR34:KGV34"/>
    <mergeCell ref="KGW34:KHA34"/>
    <mergeCell ref="KHB34:KHF34"/>
    <mergeCell ref="KEY34:KFC34"/>
    <mergeCell ref="KFD34:KFH34"/>
    <mergeCell ref="KFI34:KFM34"/>
    <mergeCell ref="KFN34:KFR34"/>
    <mergeCell ref="KFS34:KFW34"/>
    <mergeCell ref="KFX34:KGB34"/>
    <mergeCell ref="KDU34:KDY34"/>
    <mergeCell ref="KDZ34:KED34"/>
    <mergeCell ref="KEE34:KEI34"/>
    <mergeCell ref="KEJ34:KEN34"/>
    <mergeCell ref="KEO34:KES34"/>
    <mergeCell ref="KET34:KEX34"/>
    <mergeCell ref="KCQ34:KCU34"/>
    <mergeCell ref="KCV34:KCZ34"/>
    <mergeCell ref="KDA34:KDE34"/>
    <mergeCell ref="KDF34:KDJ34"/>
    <mergeCell ref="KDK34:KDO34"/>
    <mergeCell ref="KDP34:KDT34"/>
    <mergeCell ref="KBM34:KBQ34"/>
    <mergeCell ref="KBR34:KBV34"/>
    <mergeCell ref="KBW34:KCA34"/>
    <mergeCell ref="KCB34:KCF34"/>
    <mergeCell ref="KCG34:KCK34"/>
    <mergeCell ref="KCL34:KCP34"/>
    <mergeCell ref="KAI34:KAM34"/>
    <mergeCell ref="KAN34:KAR34"/>
    <mergeCell ref="KAS34:KAW34"/>
    <mergeCell ref="KAX34:KBB34"/>
    <mergeCell ref="KBC34:KBG34"/>
    <mergeCell ref="KBH34:KBL34"/>
    <mergeCell ref="JZE34:JZI34"/>
    <mergeCell ref="JZJ34:JZN34"/>
    <mergeCell ref="JZO34:JZS34"/>
    <mergeCell ref="JZT34:JZX34"/>
    <mergeCell ref="JZY34:KAC34"/>
    <mergeCell ref="KAD34:KAH34"/>
    <mergeCell ref="JYA34:JYE34"/>
    <mergeCell ref="JYF34:JYJ34"/>
    <mergeCell ref="JYK34:JYO34"/>
    <mergeCell ref="JYP34:JYT34"/>
    <mergeCell ref="JYU34:JYY34"/>
    <mergeCell ref="JYZ34:JZD34"/>
    <mergeCell ref="JWW34:JXA34"/>
    <mergeCell ref="JXB34:JXF34"/>
    <mergeCell ref="JXG34:JXK34"/>
    <mergeCell ref="JXL34:JXP34"/>
    <mergeCell ref="JXQ34:JXU34"/>
    <mergeCell ref="JXV34:JXZ34"/>
    <mergeCell ref="JVS34:JVW34"/>
    <mergeCell ref="JVX34:JWB34"/>
    <mergeCell ref="JWC34:JWG34"/>
    <mergeCell ref="JWH34:JWL34"/>
    <mergeCell ref="JWM34:JWQ34"/>
    <mergeCell ref="JWR34:JWV34"/>
    <mergeCell ref="JUO34:JUS34"/>
    <mergeCell ref="JUT34:JUX34"/>
    <mergeCell ref="JUY34:JVC34"/>
    <mergeCell ref="JVD34:JVH34"/>
    <mergeCell ref="JVI34:JVM34"/>
    <mergeCell ref="JVN34:JVR34"/>
    <mergeCell ref="JTK34:JTO34"/>
    <mergeCell ref="JTP34:JTT34"/>
    <mergeCell ref="JTU34:JTY34"/>
    <mergeCell ref="JTZ34:JUD34"/>
    <mergeCell ref="JUE34:JUI34"/>
    <mergeCell ref="JUJ34:JUN34"/>
    <mergeCell ref="JSG34:JSK34"/>
    <mergeCell ref="JSL34:JSP34"/>
    <mergeCell ref="JSQ34:JSU34"/>
    <mergeCell ref="JSV34:JSZ34"/>
    <mergeCell ref="JTA34:JTE34"/>
    <mergeCell ref="JTF34:JTJ34"/>
    <mergeCell ref="JRC34:JRG34"/>
    <mergeCell ref="JRH34:JRL34"/>
    <mergeCell ref="JRM34:JRQ34"/>
    <mergeCell ref="JRR34:JRV34"/>
    <mergeCell ref="JRW34:JSA34"/>
    <mergeCell ref="JSB34:JSF34"/>
    <mergeCell ref="JPY34:JQC34"/>
    <mergeCell ref="JQD34:JQH34"/>
    <mergeCell ref="JQI34:JQM34"/>
    <mergeCell ref="JQN34:JQR34"/>
    <mergeCell ref="JQS34:JQW34"/>
    <mergeCell ref="JQX34:JRB34"/>
    <mergeCell ref="JOU34:JOY34"/>
    <mergeCell ref="JOZ34:JPD34"/>
    <mergeCell ref="JPE34:JPI34"/>
    <mergeCell ref="JPJ34:JPN34"/>
    <mergeCell ref="JPO34:JPS34"/>
    <mergeCell ref="JPT34:JPX34"/>
    <mergeCell ref="JNQ34:JNU34"/>
    <mergeCell ref="JNV34:JNZ34"/>
    <mergeCell ref="JOA34:JOE34"/>
    <mergeCell ref="JOF34:JOJ34"/>
    <mergeCell ref="JOK34:JOO34"/>
    <mergeCell ref="JOP34:JOT34"/>
    <mergeCell ref="JMM34:JMQ34"/>
    <mergeCell ref="JMR34:JMV34"/>
    <mergeCell ref="JMW34:JNA34"/>
    <mergeCell ref="JNB34:JNF34"/>
    <mergeCell ref="JNG34:JNK34"/>
    <mergeCell ref="JNL34:JNP34"/>
    <mergeCell ref="JLI34:JLM34"/>
    <mergeCell ref="JLN34:JLR34"/>
    <mergeCell ref="JLS34:JLW34"/>
    <mergeCell ref="JLX34:JMB34"/>
    <mergeCell ref="JMC34:JMG34"/>
    <mergeCell ref="JMH34:JML34"/>
    <mergeCell ref="JKE34:JKI34"/>
    <mergeCell ref="JKJ34:JKN34"/>
    <mergeCell ref="JKO34:JKS34"/>
    <mergeCell ref="JKT34:JKX34"/>
    <mergeCell ref="JKY34:JLC34"/>
    <mergeCell ref="JLD34:JLH34"/>
    <mergeCell ref="JJA34:JJE34"/>
    <mergeCell ref="JJF34:JJJ34"/>
    <mergeCell ref="JJK34:JJO34"/>
    <mergeCell ref="JJP34:JJT34"/>
    <mergeCell ref="JJU34:JJY34"/>
    <mergeCell ref="JJZ34:JKD34"/>
    <mergeCell ref="JHW34:JIA34"/>
    <mergeCell ref="JIB34:JIF34"/>
    <mergeCell ref="JIG34:JIK34"/>
    <mergeCell ref="JIL34:JIP34"/>
    <mergeCell ref="JIQ34:JIU34"/>
    <mergeCell ref="JIV34:JIZ34"/>
    <mergeCell ref="JGS34:JGW34"/>
    <mergeCell ref="JGX34:JHB34"/>
    <mergeCell ref="JHC34:JHG34"/>
    <mergeCell ref="JHH34:JHL34"/>
    <mergeCell ref="JHM34:JHQ34"/>
    <mergeCell ref="JHR34:JHV34"/>
    <mergeCell ref="JFO34:JFS34"/>
    <mergeCell ref="JFT34:JFX34"/>
    <mergeCell ref="JFY34:JGC34"/>
    <mergeCell ref="JGD34:JGH34"/>
    <mergeCell ref="JGI34:JGM34"/>
    <mergeCell ref="JGN34:JGR34"/>
    <mergeCell ref="JEK34:JEO34"/>
    <mergeCell ref="JEP34:JET34"/>
    <mergeCell ref="JEU34:JEY34"/>
    <mergeCell ref="JEZ34:JFD34"/>
    <mergeCell ref="JFE34:JFI34"/>
    <mergeCell ref="JFJ34:JFN34"/>
    <mergeCell ref="JDG34:JDK34"/>
    <mergeCell ref="JDL34:JDP34"/>
    <mergeCell ref="JDQ34:JDU34"/>
    <mergeCell ref="JDV34:JDZ34"/>
    <mergeCell ref="JEA34:JEE34"/>
    <mergeCell ref="JEF34:JEJ34"/>
    <mergeCell ref="JCC34:JCG34"/>
    <mergeCell ref="JCH34:JCL34"/>
    <mergeCell ref="JCM34:JCQ34"/>
    <mergeCell ref="JCR34:JCV34"/>
    <mergeCell ref="JCW34:JDA34"/>
    <mergeCell ref="JDB34:JDF34"/>
    <mergeCell ref="JAY34:JBC34"/>
    <mergeCell ref="JBD34:JBH34"/>
    <mergeCell ref="JBI34:JBM34"/>
    <mergeCell ref="JBN34:JBR34"/>
    <mergeCell ref="JBS34:JBW34"/>
    <mergeCell ref="JBX34:JCB34"/>
    <mergeCell ref="IZU34:IZY34"/>
    <mergeCell ref="IZZ34:JAD34"/>
    <mergeCell ref="JAE34:JAI34"/>
    <mergeCell ref="JAJ34:JAN34"/>
    <mergeCell ref="JAO34:JAS34"/>
    <mergeCell ref="JAT34:JAX34"/>
    <mergeCell ref="IYQ34:IYU34"/>
    <mergeCell ref="IYV34:IYZ34"/>
    <mergeCell ref="IZA34:IZE34"/>
    <mergeCell ref="IZF34:IZJ34"/>
    <mergeCell ref="IZK34:IZO34"/>
    <mergeCell ref="IZP34:IZT34"/>
    <mergeCell ref="IXM34:IXQ34"/>
    <mergeCell ref="IXR34:IXV34"/>
    <mergeCell ref="IXW34:IYA34"/>
    <mergeCell ref="IYB34:IYF34"/>
    <mergeCell ref="IYG34:IYK34"/>
    <mergeCell ref="IYL34:IYP34"/>
    <mergeCell ref="IWI34:IWM34"/>
    <mergeCell ref="IWN34:IWR34"/>
    <mergeCell ref="IWS34:IWW34"/>
    <mergeCell ref="IWX34:IXB34"/>
    <mergeCell ref="IXC34:IXG34"/>
    <mergeCell ref="IXH34:IXL34"/>
    <mergeCell ref="IVE34:IVI34"/>
    <mergeCell ref="IVJ34:IVN34"/>
    <mergeCell ref="IVO34:IVS34"/>
    <mergeCell ref="IVT34:IVX34"/>
    <mergeCell ref="IVY34:IWC34"/>
    <mergeCell ref="IWD34:IWH34"/>
    <mergeCell ref="IUA34:IUE34"/>
    <mergeCell ref="IUF34:IUJ34"/>
    <mergeCell ref="IUK34:IUO34"/>
    <mergeCell ref="IUP34:IUT34"/>
    <mergeCell ref="IUU34:IUY34"/>
    <mergeCell ref="IUZ34:IVD34"/>
    <mergeCell ref="ISW34:ITA34"/>
    <mergeCell ref="ITB34:ITF34"/>
    <mergeCell ref="ITG34:ITK34"/>
    <mergeCell ref="ITL34:ITP34"/>
    <mergeCell ref="ITQ34:ITU34"/>
    <mergeCell ref="ITV34:ITZ34"/>
    <mergeCell ref="IRS34:IRW34"/>
    <mergeCell ref="IRX34:ISB34"/>
    <mergeCell ref="ISC34:ISG34"/>
    <mergeCell ref="ISH34:ISL34"/>
    <mergeCell ref="ISM34:ISQ34"/>
    <mergeCell ref="ISR34:ISV34"/>
    <mergeCell ref="IQO34:IQS34"/>
    <mergeCell ref="IQT34:IQX34"/>
    <mergeCell ref="IQY34:IRC34"/>
    <mergeCell ref="IRD34:IRH34"/>
    <mergeCell ref="IRI34:IRM34"/>
    <mergeCell ref="IRN34:IRR34"/>
    <mergeCell ref="IPK34:IPO34"/>
    <mergeCell ref="IPP34:IPT34"/>
    <mergeCell ref="IPU34:IPY34"/>
    <mergeCell ref="IPZ34:IQD34"/>
    <mergeCell ref="IQE34:IQI34"/>
    <mergeCell ref="IQJ34:IQN34"/>
    <mergeCell ref="IOG34:IOK34"/>
    <mergeCell ref="IOL34:IOP34"/>
    <mergeCell ref="IOQ34:IOU34"/>
    <mergeCell ref="IOV34:IOZ34"/>
    <mergeCell ref="IPA34:IPE34"/>
    <mergeCell ref="IPF34:IPJ34"/>
    <mergeCell ref="INC34:ING34"/>
    <mergeCell ref="INH34:INL34"/>
    <mergeCell ref="INM34:INQ34"/>
    <mergeCell ref="INR34:INV34"/>
    <mergeCell ref="INW34:IOA34"/>
    <mergeCell ref="IOB34:IOF34"/>
    <mergeCell ref="ILY34:IMC34"/>
    <mergeCell ref="IMD34:IMH34"/>
    <mergeCell ref="IMI34:IMM34"/>
    <mergeCell ref="IMN34:IMR34"/>
    <mergeCell ref="IMS34:IMW34"/>
    <mergeCell ref="IMX34:INB34"/>
    <mergeCell ref="IKU34:IKY34"/>
    <mergeCell ref="IKZ34:ILD34"/>
    <mergeCell ref="ILE34:ILI34"/>
    <mergeCell ref="ILJ34:ILN34"/>
    <mergeCell ref="ILO34:ILS34"/>
    <mergeCell ref="ILT34:ILX34"/>
    <mergeCell ref="IJQ34:IJU34"/>
    <mergeCell ref="IJV34:IJZ34"/>
    <mergeCell ref="IKA34:IKE34"/>
    <mergeCell ref="IKF34:IKJ34"/>
    <mergeCell ref="IKK34:IKO34"/>
    <mergeCell ref="IKP34:IKT34"/>
    <mergeCell ref="IIM34:IIQ34"/>
    <mergeCell ref="IIR34:IIV34"/>
    <mergeCell ref="IIW34:IJA34"/>
    <mergeCell ref="IJB34:IJF34"/>
    <mergeCell ref="IJG34:IJK34"/>
    <mergeCell ref="IJL34:IJP34"/>
    <mergeCell ref="IHI34:IHM34"/>
    <mergeCell ref="IHN34:IHR34"/>
    <mergeCell ref="IHS34:IHW34"/>
    <mergeCell ref="IHX34:IIB34"/>
    <mergeCell ref="IIC34:IIG34"/>
    <mergeCell ref="IIH34:IIL34"/>
    <mergeCell ref="IGE34:IGI34"/>
    <mergeCell ref="IGJ34:IGN34"/>
    <mergeCell ref="IGO34:IGS34"/>
    <mergeCell ref="IGT34:IGX34"/>
    <mergeCell ref="IGY34:IHC34"/>
    <mergeCell ref="IHD34:IHH34"/>
    <mergeCell ref="IFA34:IFE34"/>
    <mergeCell ref="IFF34:IFJ34"/>
    <mergeCell ref="IFK34:IFO34"/>
    <mergeCell ref="IFP34:IFT34"/>
    <mergeCell ref="IFU34:IFY34"/>
    <mergeCell ref="IFZ34:IGD34"/>
    <mergeCell ref="IDW34:IEA34"/>
    <mergeCell ref="IEB34:IEF34"/>
    <mergeCell ref="IEG34:IEK34"/>
    <mergeCell ref="IEL34:IEP34"/>
    <mergeCell ref="IEQ34:IEU34"/>
    <mergeCell ref="IEV34:IEZ34"/>
    <mergeCell ref="ICS34:ICW34"/>
    <mergeCell ref="ICX34:IDB34"/>
    <mergeCell ref="IDC34:IDG34"/>
    <mergeCell ref="IDH34:IDL34"/>
    <mergeCell ref="IDM34:IDQ34"/>
    <mergeCell ref="IDR34:IDV34"/>
    <mergeCell ref="IBO34:IBS34"/>
    <mergeCell ref="IBT34:IBX34"/>
    <mergeCell ref="IBY34:ICC34"/>
    <mergeCell ref="ICD34:ICH34"/>
    <mergeCell ref="ICI34:ICM34"/>
    <mergeCell ref="ICN34:ICR34"/>
    <mergeCell ref="IAK34:IAO34"/>
    <mergeCell ref="IAP34:IAT34"/>
    <mergeCell ref="IAU34:IAY34"/>
    <mergeCell ref="IAZ34:IBD34"/>
    <mergeCell ref="IBE34:IBI34"/>
    <mergeCell ref="IBJ34:IBN34"/>
    <mergeCell ref="HZG34:HZK34"/>
    <mergeCell ref="HZL34:HZP34"/>
    <mergeCell ref="HZQ34:HZU34"/>
    <mergeCell ref="HZV34:HZZ34"/>
    <mergeCell ref="IAA34:IAE34"/>
    <mergeCell ref="IAF34:IAJ34"/>
    <mergeCell ref="HYC34:HYG34"/>
    <mergeCell ref="HYH34:HYL34"/>
    <mergeCell ref="HYM34:HYQ34"/>
    <mergeCell ref="HYR34:HYV34"/>
    <mergeCell ref="HYW34:HZA34"/>
    <mergeCell ref="HZB34:HZF34"/>
    <mergeCell ref="HWY34:HXC34"/>
    <mergeCell ref="HXD34:HXH34"/>
    <mergeCell ref="HXI34:HXM34"/>
    <mergeCell ref="HXN34:HXR34"/>
    <mergeCell ref="HXS34:HXW34"/>
    <mergeCell ref="HXX34:HYB34"/>
    <mergeCell ref="HVU34:HVY34"/>
    <mergeCell ref="HVZ34:HWD34"/>
    <mergeCell ref="HWE34:HWI34"/>
    <mergeCell ref="HWJ34:HWN34"/>
    <mergeCell ref="HWO34:HWS34"/>
    <mergeCell ref="HWT34:HWX34"/>
    <mergeCell ref="HUQ34:HUU34"/>
    <mergeCell ref="HUV34:HUZ34"/>
    <mergeCell ref="HVA34:HVE34"/>
    <mergeCell ref="HVF34:HVJ34"/>
    <mergeCell ref="HVK34:HVO34"/>
    <mergeCell ref="HVP34:HVT34"/>
    <mergeCell ref="HTM34:HTQ34"/>
    <mergeCell ref="HTR34:HTV34"/>
    <mergeCell ref="HTW34:HUA34"/>
    <mergeCell ref="HUB34:HUF34"/>
    <mergeCell ref="HUG34:HUK34"/>
    <mergeCell ref="HUL34:HUP34"/>
    <mergeCell ref="HSI34:HSM34"/>
    <mergeCell ref="HSN34:HSR34"/>
    <mergeCell ref="HSS34:HSW34"/>
    <mergeCell ref="HSX34:HTB34"/>
    <mergeCell ref="HTC34:HTG34"/>
    <mergeCell ref="HTH34:HTL34"/>
    <mergeCell ref="HRE34:HRI34"/>
    <mergeCell ref="HRJ34:HRN34"/>
    <mergeCell ref="HRO34:HRS34"/>
    <mergeCell ref="HRT34:HRX34"/>
    <mergeCell ref="HRY34:HSC34"/>
    <mergeCell ref="HSD34:HSH34"/>
    <mergeCell ref="HQA34:HQE34"/>
    <mergeCell ref="HQF34:HQJ34"/>
    <mergeCell ref="HQK34:HQO34"/>
    <mergeCell ref="HQP34:HQT34"/>
    <mergeCell ref="HQU34:HQY34"/>
    <mergeCell ref="HQZ34:HRD34"/>
    <mergeCell ref="HOW34:HPA34"/>
    <mergeCell ref="HPB34:HPF34"/>
    <mergeCell ref="HPG34:HPK34"/>
    <mergeCell ref="HPL34:HPP34"/>
    <mergeCell ref="HPQ34:HPU34"/>
    <mergeCell ref="HPV34:HPZ34"/>
    <mergeCell ref="HNS34:HNW34"/>
    <mergeCell ref="HNX34:HOB34"/>
    <mergeCell ref="HOC34:HOG34"/>
    <mergeCell ref="HOH34:HOL34"/>
    <mergeCell ref="HOM34:HOQ34"/>
    <mergeCell ref="HOR34:HOV34"/>
    <mergeCell ref="HMO34:HMS34"/>
    <mergeCell ref="HMT34:HMX34"/>
    <mergeCell ref="HMY34:HNC34"/>
    <mergeCell ref="HND34:HNH34"/>
    <mergeCell ref="HNI34:HNM34"/>
    <mergeCell ref="HNN34:HNR34"/>
    <mergeCell ref="HLK34:HLO34"/>
    <mergeCell ref="HLP34:HLT34"/>
    <mergeCell ref="HLU34:HLY34"/>
    <mergeCell ref="HLZ34:HMD34"/>
    <mergeCell ref="HME34:HMI34"/>
    <mergeCell ref="HMJ34:HMN34"/>
    <mergeCell ref="HKG34:HKK34"/>
    <mergeCell ref="HKL34:HKP34"/>
    <mergeCell ref="HKQ34:HKU34"/>
    <mergeCell ref="HKV34:HKZ34"/>
    <mergeCell ref="HLA34:HLE34"/>
    <mergeCell ref="HLF34:HLJ34"/>
    <mergeCell ref="HJC34:HJG34"/>
    <mergeCell ref="HJH34:HJL34"/>
    <mergeCell ref="HJM34:HJQ34"/>
    <mergeCell ref="HJR34:HJV34"/>
    <mergeCell ref="HJW34:HKA34"/>
    <mergeCell ref="HKB34:HKF34"/>
    <mergeCell ref="HHY34:HIC34"/>
    <mergeCell ref="HID34:HIH34"/>
    <mergeCell ref="HII34:HIM34"/>
    <mergeCell ref="HIN34:HIR34"/>
    <mergeCell ref="HIS34:HIW34"/>
    <mergeCell ref="HIX34:HJB34"/>
    <mergeCell ref="HGU34:HGY34"/>
    <mergeCell ref="HGZ34:HHD34"/>
    <mergeCell ref="HHE34:HHI34"/>
    <mergeCell ref="HHJ34:HHN34"/>
    <mergeCell ref="HHO34:HHS34"/>
    <mergeCell ref="HHT34:HHX34"/>
    <mergeCell ref="HFQ34:HFU34"/>
    <mergeCell ref="HFV34:HFZ34"/>
    <mergeCell ref="HGA34:HGE34"/>
    <mergeCell ref="HGF34:HGJ34"/>
    <mergeCell ref="HGK34:HGO34"/>
    <mergeCell ref="HGP34:HGT34"/>
    <mergeCell ref="HEM34:HEQ34"/>
    <mergeCell ref="HER34:HEV34"/>
    <mergeCell ref="HEW34:HFA34"/>
    <mergeCell ref="HFB34:HFF34"/>
    <mergeCell ref="HFG34:HFK34"/>
    <mergeCell ref="HFL34:HFP34"/>
    <mergeCell ref="HDI34:HDM34"/>
    <mergeCell ref="HDN34:HDR34"/>
    <mergeCell ref="HDS34:HDW34"/>
    <mergeCell ref="HDX34:HEB34"/>
    <mergeCell ref="HEC34:HEG34"/>
    <mergeCell ref="HEH34:HEL34"/>
    <mergeCell ref="HCE34:HCI34"/>
    <mergeCell ref="HCJ34:HCN34"/>
    <mergeCell ref="HCO34:HCS34"/>
    <mergeCell ref="HCT34:HCX34"/>
    <mergeCell ref="HCY34:HDC34"/>
    <mergeCell ref="HDD34:HDH34"/>
    <mergeCell ref="HBA34:HBE34"/>
    <mergeCell ref="HBF34:HBJ34"/>
    <mergeCell ref="HBK34:HBO34"/>
    <mergeCell ref="HBP34:HBT34"/>
    <mergeCell ref="HBU34:HBY34"/>
    <mergeCell ref="HBZ34:HCD34"/>
    <mergeCell ref="GZW34:HAA34"/>
    <mergeCell ref="HAB34:HAF34"/>
    <mergeCell ref="HAG34:HAK34"/>
    <mergeCell ref="HAL34:HAP34"/>
    <mergeCell ref="HAQ34:HAU34"/>
    <mergeCell ref="HAV34:HAZ34"/>
    <mergeCell ref="GYS34:GYW34"/>
    <mergeCell ref="GYX34:GZB34"/>
    <mergeCell ref="GZC34:GZG34"/>
    <mergeCell ref="GZH34:GZL34"/>
    <mergeCell ref="GZM34:GZQ34"/>
    <mergeCell ref="GZR34:GZV34"/>
    <mergeCell ref="GXO34:GXS34"/>
    <mergeCell ref="GXT34:GXX34"/>
    <mergeCell ref="GXY34:GYC34"/>
    <mergeCell ref="GYD34:GYH34"/>
    <mergeCell ref="GYI34:GYM34"/>
    <mergeCell ref="GYN34:GYR34"/>
    <mergeCell ref="GWK34:GWO34"/>
    <mergeCell ref="GWP34:GWT34"/>
    <mergeCell ref="GWU34:GWY34"/>
    <mergeCell ref="GWZ34:GXD34"/>
    <mergeCell ref="GXE34:GXI34"/>
    <mergeCell ref="GXJ34:GXN34"/>
    <mergeCell ref="GVG34:GVK34"/>
    <mergeCell ref="GVL34:GVP34"/>
    <mergeCell ref="GVQ34:GVU34"/>
    <mergeCell ref="GVV34:GVZ34"/>
    <mergeCell ref="GWA34:GWE34"/>
    <mergeCell ref="GWF34:GWJ34"/>
    <mergeCell ref="GUC34:GUG34"/>
    <mergeCell ref="GUH34:GUL34"/>
    <mergeCell ref="GUM34:GUQ34"/>
    <mergeCell ref="GUR34:GUV34"/>
    <mergeCell ref="GUW34:GVA34"/>
    <mergeCell ref="GVB34:GVF34"/>
    <mergeCell ref="GSY34:GTC34"/>
    <mergeCell ref="GTD34:GTH34"/>
    <mergeCell ref="GTI34:GTM34"/>
    <mergeCell ref="GTN34:GTR34"/>
    <mergeCell ref="GTS34:GTW34"/>
    <mergeCell ref="GTX34:GUB34"/>
    <mergeCell ref="GRU34:GRY34"/>
    <mergeCell ref="GRZ34:GSD34"/>
    <mergeCell ref="GSE34:GSI34"/>
    <mergeCell ref="GSJ34:GSN34"/>
    <mergeCell ref="GSO34:GSS34"/>
    <mergeCell ref="GST34:GSX34"/>
    <mergeCell ref="GQQ34:GQU34"/>
    <mergeCell ref="GQV34:GQZ34"/>
    <mergeCell ref="GRA34:GRE34"/>
    <mergeCell ref="GRF34:GRJ34"/>
    <mergeCell ref="GRK34:GRO34"/>
    <mergeCell ref="GRP34:GRT34"/>
    <mergeCell ref="GPM34:GPQ34"/>
    <mergeCell ref="GPR34:GPV34"/>
    <mergeCell ref="GPW34:GQA34"/>
    <mergeCell ref="GQB34:GQF34"/>
    <mergeCell ref="GQG34:GQK34"/>
    <mergeCell ref="GQL34:GQP34"/>
    <mergeCell ref="GOI34:GOM34"/>
    <mergeCell ref="GON34:GOR34"/>
    <mergeCell ref="GOS34:GOW34"/>
    <mergeCell ref="GOX34:GPB34"/>
    <mergeCell ref="GPC34:GPG34"/>
    <mergeCell ref="GPH34:GPL34"/>
    <mergeCell ref="GNE34:GNI34"/>
    <mergeCell ref="GNJ34:GNN34"/>
    <mergeCell ref="GNO34:GNS34"/>
    <mergeCell ref="GNT34:GNX34"/>
    <mergeCell ref="GNY34:GOC34"/>
    <mergeCell ref="GOD34:GOH34"/>
    <mergeCell ref="GMA34:GME34"/>
    <mergeCell ref="GMF34:GMJ34"/>
    <mergeCell ref="GMK34:GMO34"/>
    <mergeCell ref="GMP34:GMT34"/>
    <mergeCell ref="GMU34:GMY34"/>
    <mergeCell ref="GMZ34:GND34"/>
    <mergeCell ref="GKW34:GLA34"/>
    <mergeCell ref="GLB34:GLF34"/>
    <mergeCell ref="GLG34:GLK34"/>
    <mergeCell ref="GLL34:GLP34"/>
    <mergeCell ref="GLQ34:GLU34"/>
    <mergeCell ref="GLV34:GLZ34"/>
    <mergeCell ref="GJS34:GJW34"/>
    <mergeCell ref="GJX34:GKB34"/>
    <mergeCell ref="GKC34:GKG34"/>
    <mergeCell ref="GKH34:GKL34"/>
    <mergeCell ref="GKM34:GKQ34"/>
    <mergeCell ref="GKR34:GKV34"/>
    <mergeCell ref="GIO34:GIS34"/>
    <mergeCell ref="GIT34:GIX34"/>
    <mergeCell ref="GIY34:GJC34"/>
    <mergeCell ref="GJD34:GJH34"/>
    <mergeCell ref="GJI34:GJM34"/>
    <mergeCell ref="GJN34:GJR34"/>
    <mergeCell ref="GHK34:GHO34"/>
    <mergeCell ref="GHP34:GHT34"/>
    <mergeCell ref="GHU34:GHY34"/>
    <mergeCell ref="GHZ34:GID34"/>
    <mergeCell ref="GIE34:GII34"/>
    <mergeCell ref="GIJ34:GIN34"/>
    <mergeCell ref="GGG34:GGK34"/>
    <mergeCell ref="GGL34:GGP34"/>
    <mergeCell ref="GGQ34:GGU34"/>
    <mergeCell ref="GGV34:GGZ34"/>
    <mergeCell ref="GHA34:GHE34"/>
    <mergeCell ref="GHF34:GHJ34"/>
    <mergeCell ref="GFC34:GFG34"/>
    <mergeCell ref="GFH34:GFL34"/>
    <mergeCell ref="GFM34:GFQ34"/>
    <mergeCell ref="GFR34:GFV34"/>
    <mergeCell ref="GFW34:GGA34"/>
    <mergeCell ref="GGB34:GGF34"/>
    <mergeCell ref="GDY34:GEC34"/>
    <mergeCell ref="GED34:GEH34"/>
    <mergeCell ref="GEI34:GEM34"/>
    <mergeCell ref="GEN34:GER34"/>
    <mergeCell ref="GES34:GEW34"/>
    <mergeCell ref="GEX34:GFB34"/>
    <mergeCell ref="GCU34:GCY34"/>
    <mergeCell ref="GCZ34:GDD34"/>
    <mergeCell ref="GDE34:GDI34"/>
    <mergeCell ref="GDJ34:GDN34"/>
    <mergeCell ref="GDO34:GDS34"/>
    <mergeCell ref="GDT34:GDX34"/>
    <mergeCell ref="GBQ34:GBU34"/>
    <mergeCell ref="GBV34:GBZ34"/>
    <mergeCell ref="GCA34:GCE34"/>
    <mergeCell ref="GCF34:GCJ34"/>
    <mergeCell ref="GCK34:GCO34"/>
    <mergeCell ref="GCP34:GCT34"/>
    <mergeCell ref="GAM34:GAQ34"/>
    <mergeCell ref="GAR34:GAV34"/>
    <mergeCell ref="GAW34:GBA34"/>
    <mergeCell ref="GBB34:GBF34"/>
    <mergeCell ref="GBG34:GBK34"/>
    <mergeCell ref="GBL34:GBP34"/>
    <mergeCell ref="FZI34:FZM34"/>
    <mergeCell ref="FZN34:FZR34"/>
    <mergeCell ref="FZS34:FZW34"/>
    <mergeCell ref="FZX34:GAB34"/>
    <mergeCell ref="GAC34:GAG34"/>
    <mergeCell ref="GAH34:GAL34"/>
    <mergeCell ref="FYE34:FYI34"/>
    <mergeCell ref="FYJ34:FYN34"/>
    <mergeCell ref="FYO34:FYS34"/>
    <mergeCell ref="FYT34:FYX34"/>
    <mergeCell ref="FYY34:FZC34"/>
    <mergeCell ref="FZD34:FZH34"/>
    <mergeCell ref="FXA34:FXE34"/>
    <mergeCell ref="FXF34:FXJ34"/>
    <mergeCell ref="FXK34:FXO34"/>
    <mergeCell ref="FXP34:FXT34"/>
    <mergeCell ref="FXU34:FXY34"/>
    <mergeCell ref="FXZ34:FYD34"/>
    <mergeCell ref="FVW34:FWA34"/>
    <mergeCell ref="FWB34:FWF34"/>
    <mergeCell ref="FWG34:FWK34"/>
    <mergeCell ref="FWL34:FWP34"/>
    <mergeCell ref="FWQ34:FWU34"/>
    <mergeCell ref="FWV34:FWZ34"/>
    <mergeCell ref="FUS34:FUW34"/>
    <mergeCell ref="FUX34:FVB34"/>
    <mergeCell ref="FVC34:FVG34"/>
    <mergeCell ref="FVH34:FVL34"/>
    <mergeCell ref="FVM34:FVQ34"/>
    <mergeCell ref="FVR34:FVV34"/>
    <mergeCell ref="FTO34:FTS34"/>
    <mergeCell ref="FTT34:FTX34"/>
    <mergeCell ref="FTY34:FUC34"/>
    <mergeCell ref="FUD34:FUH34"/>
    <mergeCell ref="FUI34:FUM34"/>
    <mergeCell ref="FUN34:FUR34"/>
    <mergeCell ref="FSK34:FSO34"/>
    <mergeCell ref="FSP34:FST34"/>
    <mergeCell ref="FSU34:FSY34"/>
    <mergeCell ref="FSZ34:FTD34"/>
    <mergeCell ref="FTE34:FTI34"/>
    <mergeCell ref="FTJ34:FTN34"/>
    <mergeCell ref="FRG34:FRK34"/>
    <mergeCell ref="FRL34:FRP34"/>
    <mergeCell ref="FRQ34:FRU34"/>
    <mergeCell ref="FRV34:FRZ34"/>
    <mergeCell ref="FSA34:FSE34"/>
    <mergeCell ref="FSF34:FSJ34"/>
    <mergeCell ref="FQC34:FQG34"/>
    <mergeCell ref="FQH34:FQL34"/>
    <mergeCell ref="FQM34:FQQ34"/>
    <mergeCell ref="FQR34:FQV34"/>
    <mergeCell ref="FQW34:FRA34"/>
    <mergeCell ref="FRB34:FRF34"/>
    <mergeCell ref="FOY34:FPC34"/>
    <mergeCell ref="FPD34:FPH34"/>
    <mergeCell ref="FPI34:FPM34"/>
    <mergeCell ref="FPN34:FPR34"/>
    <mergeCell ref="FPS34:FPW34"/>
    <mergeCell ref="FPX34:FQB34"/>
    <mergeCell ref="FNU34:FNY34"/>
    <mergeCell ref="FNZ34:FOD34"/>
    <mergeCell ref="FOE34:FOI34"/>
    <mergeCell ref="FOJ34:FON34"/>
    <mergeCell ref="FOO34:FOS34"/>
    <mergeCell ref="FOT34:FOX34"/>
    <mergeCell ref="FMQ34:FMU34"/>
    <mergeCell ref="FMV34:FMZ34"/>
    <mergeCell ref="FNA34:FNE34"/>
    <mergeCell ref="FNF34:FNJ34"/>
    <mergeCell ref="FNK34:FNO34"/>
    <mergeCell ref="FNP34:FNT34"/>
    <mergeCell ref="FLM34:FLQ34"/>
    <mergeCell ref="FLR34:FLV34"/>
    <mergeCell ref="FLW34:FMA34"/>
    <mergeCell ref="FMB34:FMF34"/>
    <mergeCell ref="FMG34:FMK34"/>
    <mergeCell ref="FML34:FMP34"/>
    <mergeCell ref="FKI34:FKM34"/>
    <mergeCell ref="FKN34:FKR34"/>
    <mergeCell ref="FKS34:FKW34"/>
    <mergeCell ref="FKX34:FLB34"/>
    <mergeCell ref="FLC34:FLG34"/>
    <mergeCell ref="FLH34:FLL34"/>
    <mergeCell ref="FJE34:FJI34"/>
    <mergeCell ref="FJJ34:FJN34"/>
    <mergeCell ref="FJO34:FJS34"/>
    <mergeCell ref="FJT34:FJX34"/>
    <mergeCell ref="FJY34:FKC34"/>
    <mergeCell ref="FKD34:FKH34"/>
    <mergeCell ref="FIA34:FIE34"/>
    <mergeCell ref="FIF34:FIJ34"/>
    <mergeCell ref="FIK34:FIO34"/>
    <mergeCell ref="FIP34:FIT34"/>
    <mergeCell ref="FIU34:FIY34"/>
    <mergeCell ref="FIZ34:FJD34"/>
    <mergeCell ref="FGW34:FHA34"/>
    <mergeCell ref="FHB34:FHF34"/>
    <mergeCell ref="FHG34:FHK34"/>
    <mergeCell ref="FHL34:FHP34"/>
    <mergeCell ref="FHQ34:FHU34"/>
    <mergeCell ref="FHV34:FHZ34"/>
    <mergeCell ref="FFS34:FFW34"/>
    <mergeCell ref="FFX34:FGB34"/>
    <mergeCell ref="FGC34:FGG34"/>
    <mergeCell ref="FGH34:FGL34"/>
    <mergeCell ref="FGM34:FGQ34"/>
    <mergeCell ref="FGR34:FGV34"/>
    <mergeCell ref="FEO34:FES34"/>
    <mergeCell ref="FET34:FEX34"/>
    <mergeCell ref="FEY34:FFC34"/>
    <mergeCell ref="FFD34:FFH34"/>
    <mergeCell ref="FFI34:FFM34"/>
    <mergeCell ref="FFN34:FFR34"/>
    <mergeCell ref="FDK34:FDO34"/>
    <mergeCell ref="FDP34:FDT34"/>
    <mergeCell ref="FDU34:FDY34"/>
    <mergeCell ref="FDZ34:FED34"/>
    <mergeCell ref="FEE34:FEI34"/>
    <mergeCell ref="FEJ34:FEN34"/>
    <mergeCell ref="FCG34:FCK34"/>
    <mergeCell ref="FCL34:FCP34"/>
    <mergeCell ref="FCQ34:FCU34"/>
    <mergeCell ref="FCV34:FCZ34"/>
    <mergeCell ref="FDA34:FDE34"/>
    <mergeCell ref="FDF34:FDJ34"/>
    <mergeCell ref="FBC34:FBG34"/>
    <mergeCell ref="FBH34:FBL34"/>
    <mergeCell ref="FBM34:FBQ34"/>
    <mergeCell ref="FBR34:FBV34"/>
    <mergeCell ref="FBW34:FCA34"/>
    <mergeCell ref="FCB34:FCF34"/>
    <mergeCell ref="EZY34:FAC34"/>
    <mergeCell ref="FAD34:FAH34"/>
    <mergeCell ref="FAI34:FAM34"/>
    <mergeCell ref="FAN34:FAR34"/>
    <mergeCell ref="FAS34:FAW34"/>
    <mergeCell ref="FAX34:FBB34"/>
    <mergeCell ref="EYU34:EYY34"/>
    <mergeCell ref="EYZ34:EZD34"/>
    <mergeCell ref="EZE34:EZI34"/>
    <mergeCell ref="EZJ34:EZN34"/>
    <mergeCell ref="EZO34:EZS34"/>
    <mergeCell ref="EZT34:EZX34"/>
    <mergeCell ref="EXQ34:EXU34"/>
    <mergeCell ref="EXV34:EXZ34"/>
    <mergeCell ref="EYA34:EYE34"/>
    <mergeCell ref="EYF34:EYJ34"/>
    <mergeCell ref="EYK34:EYO34"/>
    <mergeCell ref="EYP34:EYT34"/>
    <mergeCell ref="EWM34:EWQ34"/>
    <mergeCell ref="EWR34:EWV34"/>
    <mergeCell ref="EWW34:EXA34"/>
    <mergeCell ref="EXB34:EXF34"/>
    <mergeCell ref="EXG34:EXK34"/>
    <mergeCell ref="EXL34:EXP34"/>
    <mergeCell ref="EVI34:EVM34"/>
    <mergeCell ref="EVN34:EVR34"/>
    <mergeCell ref="EVS34:EVW34"/>
    <mergeCell ref="EVX34:EWB34"/>
    <mergeCell ref="EWC34:EWG34"/>
    <mergeCell ref="EWH34:EWL34"/>
    <mergeCell ref="EUE34:EUI34"/>
    <mergeCell ref="EUJ34:EUN34"/>
    <mergeCell ref="EUO34:EUS34"/>
    <mergeCell ref="EUT34:EUX34"/>
    <mergeCell ref="EUY34:EVC34"/>
    <mergeCell ref="EVD34:EVH34"/>
    <mergeCell ref="ETA34:ETE34"/>
    <mergeCell ref="ETF34:ETJ34"/>
    <mergeCell ref="ETK34:ETO34"/>
    <mergeCell ref="ETP34:ETT34"/>
    <mergeCell ref="ETU34:ETY34"/>
    <mergeCell ref="ETZ34:EUD34"/>
    <mergeCell ref="ERW34:ESA34"/>
    <mergeCell ref="ESB34:ESF34"/>
    <mergeCell ref="ESG34:ESK34"/>
    <mergeCell ref="ESL34:ESP34"/>
    <mergeCell ref="ESQ34:ESU34"/>
    <mergeCell ref="ESV34:ESZ34"/>
    <mergeCell ref="EQS34:EQW34"/>
    <mergeCell ref="EQX34:ERB34"/>
    <mergeCell ref="ERC34:ERG34"/>
    <mergeCell ref="ERH34:ERL34"/>
    <mergeCell ref="ERM34:ERQ34"/>
    <mergeCell ref="ERR34:ERV34"/>
    <mergeCell ref="EPO34:EPS34"/>
    <mergeCell ref="EPT34:EPX34"/>
    <mergeCell ref="EPY34:EQC34"/>
    <mergeCell ref="EQD34:EQH34"/>
    <mergeCell ref="EQI34:EQM34"/>
    <mergeCell ref="EQN34:EQR34"/>
    <mergeCell ref="EOK34:EOO34"/>
    <mergeCell ref="EOP34:EOT34"/>
    <mergeCell ref="EOU34:EOY34"/>
    <mergeCell ref="EOZ34:EPD34"/>
    <mergeCell ref="EPE34:EPI34"/>
    <mergeCell ref="EPJ34:EPN34"/>
    <mergeCell ref="ENG34:ENK34"/>
    <mergeCell ref="ENL34:ENP34"/>
    <mergeCell ref="ENQ34:ENU34"/>
    <mergeCell ref="ENV34:ENZ34"/>
    <mergeCell ref="EOA34:EOE34"/>
    <mergeCell ref="EOF34:EOJ34"/>
    <mergeCell ref="EMC34:EMG34"/>
    <mergeCell ref="EMH34:EML34"/>
    <mergeCell ref="EMM34:EMQ34"/>
    <mergeCell ref="EMR34:EMV34"/>
    <mergeCell ref="EMW34:ENA34"/>
    <mergeCell ref="ENB34:ENF34"/>
    <mergeCell ref="EKY34:ELC34"/>
    <mergeCell ref="ELD34:ELH34"/>
    <mergeCell ref="ELI34:ELM34"/>
    <mergeCell ref="ELN34:ELR34"/>
    <mergeCell ref="ELS34:ELW34"/>
    <mergeCell ref="ELX34:EMB34"/>
    <mergeCell ref="EJU34:EJY34"/>
    <mergeCell ref="EJZ34:EKD34"/>
    <mergeCell ref="EKE34:EKI34"/>
    <mergeCell ref="EKJ34:EKN34"/>
    <mergeCell ref="EKO34:EKS34"/>
    <mergeCell ref="EKT34:EKX34"/>
    <mergeCell ref="EIQ34:EIU34"/>
    <mergeCell ref="EIV34:EIZ34"/>
    <mergeCell ref="EJA34:EJE34"/>
    <mergeCell ref="EJF34:EJJ34"/>
    <mergeCell ref="EJK34:EJO34"/>
    <mergeCell ref="EJP34:EJT34"/>
    <mergeCell ref="EHM34:EHQ34"/>
    <mergeCell ref="EHR34:EHV34"/>
    <mergeCell ref="EHW34:EIA34"/>
    <mergeCell ref="EIB34:EIF34"/>
    <mergeCell ref="EIG34:EIK34"/>
    <mergeCell ref="EIL34:EIP34"/>
    <mergeCell ref="EGI34:EGM34"/>
    <mergeCell ref="EGN34:EGR34"/>
    <mergeCell ref="EGS34:EGW34"/>
    <mergeCell ref="EGX34:EHB34"/>
    <mergeCell ref="EHC34:EHG34"/>
    <mergeCell ref="EHH34:EHL34"/>
    <mergeCell ref="EFE34:EFI34"/>
    <mergeCell ref="EFJ34:EFN34"/>
    <mergeCell ref="EFO34:EFS34"/>
    <mergeCell ref="EFT34:EFX34"/>
    <mergeCell ref="EFY34:EGC34"/>
    <mergeCell ref="EGD34:EGH34"/>
    <mergeCell ref="EEA34:EEE34"/>
    <mergeCell ref="EEF34:EEJ34"/>
    <mergeCell ref="EEK34:EEO34"/>
    <mergeCell ref="EEP34:EET34"/>
    <mergeCell ref="EEU34:EEY34"/>
    <mergeCell ref="EEZ34:EFD34"/>
    <mergeCell ref="ECW34:EDA34"/>
    <mergeCell ref="EDB34:EDF34"/>
    <mergeCell ref="EDG34:EDK34"/>
    <mergeCell ref="EDL34:EDP34"/>
    <mergeCell ref="EDQ34:EDU34"/>
    <mergeCell ref="EDV34:EDZ34"/>
    <mergeCell ref="EBS34:EBW34"/>
    <mergeCell ref="EBX34:ECB34"/>
    <mergeCell ref="ECC34:ECG34"/>
    <mergeCell ref="ECH34:ECL34"/>
    <mergeCell ref="ECM34:ECQ34"/>
    <mergeCell ref="ECR34:ECV34"/>
    <mergeCell ref="EAO34:EAS34"/>
    <mergeCell ref="EAT34:EAX34"/>
    <mergeCell ref="EAY34:EBC34"/>
    <mergeCell ref="EBD34:EBH34"/>
    <mergeCell ref="EBI34:EBM34"/>
    <mergeCell ref="EBN34:EBR34"/>
    <mergeCell ref="DZK34:DZO34"/>
    <mergeCell ref="DZP34:DZT34"/>
    <mergeCell ref="DZU34:DZY34"/>
    <mergeCell ref="DZZ34:EAD34"/>
    <mergeCell ref="EAE34:EAI34"/>
    <mergeCell ref="EAJ34:EAN34"/>
    <mergeCell ref="DYG34:DYK34"/>
    <mergeCell ref="DYL34:DYP34"/>
    <mergeCell ref="DYQ34:DYU34"/>
    <mergeCell ref="DYV34:DYZ34"/>
    <mergeCell ref="DZA34:DZE34"/>
    <mergeCell ref="DZF34:DZJ34"/>
    <mergeCell ref="DXC34:DXG34"/>
    <mergeCell ref="DXH34:DXL34"/>
    <mergeCell ref="DXM34:DXQ34"/>
    <mergeCell ref="DXR34:DXV34"/>
    <mergeCell ref="DXW34:DYA34"/>
    <mergeCell ref="DYB34:DYF34"/>
    <mergeCell ref="DVY34:DWC34"/>
    <mergeCell ref="DWD34:DWH34"/>
    <mergeCell ref="DWI34:DWM34"/>
    <mergeCell ref="DWN34:DWR34"/>
    <mergeCell ref="DWS34:DWW34"/>
    <mergeCell ref="DWX34:DXB34"/>
    <mergeCell ref="DUU34:DUY34"/>
    <mergeCell ref="DUZ34:DVD34"/>
    <mergeCell ref="DVE34:DVI34"/>
    <mergeCell ref="DVJ34:DVN34"/>
    <mergeCell ref="DVO34:DVS34"/>
    <mergeCell ref="DVT34:DVX34"/>
    <mergeCell ref="DTQ34:DTU34"/>
    <mergeCell ref="DTV34:DTZ34"/>
    <mergeCell ref="DUA34:DUE34"/>
    <mergeCell ref="DUF34:DUJ34"/>
    <mergeCell ref="DUK34:DUO34"/>
    <mergeCell ref="DUP34:DUT34"/>
    <mergeCell ref="DSM34:DSQ34"/>
    <mergeCell ref="DSR34:DSV34"/>
    <mergeCell ref="DSW34:DTA34"/>
    <mergeCell ref="DTB34:DTF34"/>
    <mergeCell ref="DTG34:DTK34"/>
    <mergeCell ref="DTL34:DTP34"/>
    <mergeCell ref="DRI34:DRM34"/>
    <mergeCell ref="DRN34:DRR34"/>
    <mergeCell ref="DRS34:DRW34"/>
    <mergeCell ref="DRX34:DSB34"/>
    <mergeCell ref="DSC34:DSG34"/>
    <mergeCell ref="DSH34:DSL34"/>
    <mergeCell ref="DQE34:DQI34"/>
    <mergeCell ref="DQJ34:DQN34"/>
    <mergeCell ref="DQO34:DQS34"/>
    <mergeCell ref="DQT34:DQX34"/>
    <mergeCell ref="DQY34:DRC34"/>
    <mergeCell ref="DRD34:DRH34"/>
    <mergeCell ref="DPA34:DPE34"/>
    <mergeCell ref="DPF34:DPJ34"/>
    <mergeCell ref="DPK34:DPO34"/>
    <mergeCell ref="DPP34:DPT34"/>
    <mergeCell ref="DPU34:DPY34"/>
    <mergeCell ref="DPZ34:DQD34"/>
    <mergeCell ref="DNW34:DOA34"/>
    <mergeCell ref="DOB34:DOF34"/>
    <mergeCell ref="DOG34:DOK34"/>
    <mergeCell ref="DOL34:DOP34"/>
    <mergeCell ref="DOQ34:DOU34"/>
    <mergeCell ref="DOV34:DOZ34"/>
    <mergeCell ref="DMS34:DMW34"/>
    <mergeCell ref="DMX34:DNB34"/>
    <mergeCell ref="DNC34:DNG34"/>
    <mergeCell ref="DNH34:DNL34"/>
    <mergeCell ref="DNM34:DNQ34"/>
    <mergeCell ref="DNR34:DNV34"/>
    <mergeCell ref="DLO34:DLS34"/>
    <mergeCell ref="DLT34:DLX34"/>
    <mergeCell ref="DLY34:DMC34"/>
    <mergeCell ref="DMD34:DMH34"/>
    <mergeCell ref="DMI34:DMM34"/>
    <mergeCell ref="DMN34:DMR34"/>
    <mergeCell ref="DKK34:DKO34"/>
    <mergeCell ref="DKP34:DKT34"/>
    <mergeCell ref="DKU34:DKY34"/>
    <mergeCell ref="DKZ34:DLD34"/>
    <mergeCell ref="DLE34:DLI34"/>
    <mergeCell ref="DLJ34:DLN34"/>
    <mergeCell ref="DJG34:DJK34"/>
    <mergeCell ref="DJL34:DJP34"/>
    <mergeCell ref="DJQ34:DJU34"/>
    <mergeCell ref="DJV34:DJZ34"/>
    <mergeCell ref="DKA34:DKE34"/>
    <mergeCell ref="DKF34:DKJ34"/>
    <mergeCell ref="DIC34:DIG34"/>
    <mergeCell ref="DIH34:DIL34"/>
    <mergeCell ref="DIM34:DIQ34"/>
    <mergeCell ref="DIR34:DIV34"/>
    <mergeCell ref="DIW34:DJA34"/>
    <mergeCell ref="DJB34:DJF34"/>
    <mergeCell ref="DGY34:DHC34"/>
    <mergeCell ref="DHD34:DHH34"/>
    <mergeCell ref="DHI34:DHM34"/>
    <mergeCell ref="DHN34:DHR34"/>
    <mergeCell ref="DHS34:DHW34"/>
    <mergeCell ref="DHX34:DIB34"/>
    <mergeCell ref="DFU34:DFY34"/>
    <mergeCell ref="DFZ34:DGD34"/>
    <mergeCell ref="DGE34:DGI34"/>
    <mergeCell ref="DGJ34:DGN34"/>
    <mergeCell ref="DGO34:DGS34"/>
    <mergeCell ref="DGT34:DGX34"/>
    <mergeCell ref="DEQ34:DEU34"/>
    <mergeCell ref="DEV34:DEZ34"/>
    <mergeCell ref="DFA34:DFE34"/>
    <mergeCell ref="DFF34:DFJ34"/>
    <mergeCell ref="DFK34:DFO34"/>
    <mergeCell ref="DFP34:DFT34"/>
    <mergeCell ref="DDM34:DDQ34"/>
    <mergeCell ref="DDR34:DDV34"/>
    <mergeCell ref="DDW34:DEA34"/>
    <mergeCell ref="DEB34:DEF34"/>
    <mergeCell ref="DEG34:DEK34"/>
    <mergeCell ref="DEL34:DEP34"/>
    <mergeCell ref="DCI34:DCM34"/>
    <mergeCell ref="DCN34:DCR34"/>
    <mergeCell ref="DCS34:DCW34"/>
    <mergeCell ref="DCX34:DDB34"/>
    <mergeCell ref="DDC34:DDG34"/>
    <mergeCell ref="DDH34:DDL34"/>
    <mergeCell ref="DBE34:DBI34"/>
    <mergeCell ref="DBJ34:DBN34"/>
    <mergeCell ref="DBO34:DBS34"/>
    <mergeCell ref="DBT34:DBX34"/>
    <mergeCell ref="DBY34:DCC34"/>
    <mergeCell ref="DCD34:DCH34"/>
    <mergeCell ref="DAA34:DAE34"/>
    <mergeCell ref="DAF34:DAJ34"/>
    <mergeCell ref="DAK34:DAO34"/>
    <mergeCell ref="DAP34:DAT34"/>
    <mergeCell ref="DAU34:DAY34"/>
    <mergeCell ref="DAZ34:DBD34"/>
    <mergeCell ref="CYW34:CZA34"/>
    <mergeCell ref="CZB34:CZF34"/>
    <mergeCell ref="CZG34:CZK34"/>
    <mergeCell ref="CZL34:CZP34"/>
    <mergeCell ref="CZQ34:CZU34"/>
    <mergeCell ref="CZV34:CZZ34"/>
    <mergeCell ref="CXS34:CXW34"/>
    <mergeCell ref="CXX34:CYB34"/>
    <mergeCell ref="CYC34:CYG34"/>
    <mergeCell ref="CYH34:CYL34"/>
    <mergeCell ref="CYM34:CYQ34"/>
    <mergeCell ref="CYR34:CYV34"/>
    <mergeCell ref="CWO34:CWS34"/>
    <mergeCell ref="CWT34:CWX34"/>
    <mergeCell ref="CWY34:CXC34"/>
    <mergeCell ref="CXD34:CXH34"/>
    <mergeCell ref="CXI34:CXM34"/>
    <mergeCell ref="CXN34:CXR34"/>
    <mergeCell ref="CVK34:CVO34"/>
    <mergeCell ref="CVP34:CVT34"/>
    <mergeCell ref="CVU34:CVY34"/>
    <mergeCell ref="CVZ34:CWD34"/>
    <mergeCell ref="CWE34:CWI34"/>
    <mergeCell ref="CWJ34:CWN34"/>
    <mergeCell ref="CUG34:CUK34"/>
    <mergeCell ref="CUL34:CUP34"/>
    <mergeCell ref="CUQ34:CUU34"/>
    <mergeCell ref="CUV34:CUZ34"/>
    <mergeCell ref="CVA34:CVE34"/>
    <mergeCell ref="CVF34:CVJ34"/>
    <mergeCell ref="CTC34:CTG34"/>
    <mergeCell ref="CTH34:CTL34"/>
    <mergeCell ref="CTM34:CTQ34"/>
    <mergeCell ref="CTR34:CTV34"/>
    <mergeCell ref="CTW34:CUA34"/>
    <mergeCell ref="CUB34:CUF34"/>
    <mergeCell ref="CRY34:CSC34"/>
    <mergeCell ref="CSD34:CSH34"/>
    <mergeCell ref="CSI34:CSM34"/>
    <mergeCell ref="CSN34:CSR34"/>
    <mergeCell ref="CSS34:CSW34"/>
    <mergeCell ref="CSX34:CTB34"/>
    <mergeCell ref="CQU34:CQY34"/>
    <mergeCell ref="CQZ34:CRD34"/>
    <mergeCell ref="CRE34:CRI34"/>
    <mergeCell ref="CRJ34:CRN34"/>
    <mergeCell ref="CRO34:CRS34"/>
    <mergeCell ref="CRT34:CRX34"/>
    <mergeCell ref="CPQ34:CPU34"/>
    <mergeCell ref="CPV34:CPZ34"/>
    <mergeCell ref="CQA34:CQE34"/>
    <mergeCell ref="CQF34:CQJ34"/>
    <mergeCell ref="CQK34:CQO34"/>
    <mergeCell ref="CQP34:CQT34"/>
    <mergeCell ref="COM34:COQ34"/>
    <mergeCell ref="COR34:COV34"/>
    <mergeCell ref="COW34:CPA34"/>
    <mergeCell ref="CPB34:CPF34"/>
    <mergeCell ref="CPG34:CPK34"/>
    <mergeCell ref="CPL34:CPP34"/>
    <mergeCell ref="CNI34:CNM34"/>
    <mergeCell ref="CNN34:CNR34"/>
    <mergeCell ref="CNS34:CNW34"/>
    <mergeCell ref="CNX34:COB34"/>
    <mergeCell ref="COC34:COG34"/>
    <mergeCell ref="COH34:COL34"/>
    <mergeCell ref="CME34:CMI34"/>
    <mergeCell ref="CMJ34:CMN34"/>
    <mergeCell ref="CMO34:CMS34"/>
    <mergeCell ref="CMT34:CMX34"/>
    <mergeCell ref="CMY34:CNC34"/>
    <mergeCell ref="CND34:CNH34"/>
    <mergeCell ref="CLA34:CLE34"/>
    <mergeCell ref="CLF34:CLJ34"/>
    <mergeCell ref="CLK34:CLO34"/>
    <mergeCell ref="CLP34:CLT34"/>
    <mergeCell ref="CLU34:CLY34"/>
    <mergeCell ref="CLZ34:CMD34"/>
    <mergeCell ref="CJW34:CKA34"/>
    <mergeCell ref="CKB34:CKF34"/>
    <mergeCell ref="CKG34:CKK34"/>
    <mergeCell ref="CKL34:CKP34"/>
    <mergeCell ref="CKQ34:CKU34"/>
    <mergeCell ref="CKV34:CKZ34"/>
    <mergeCell ref="CIS34:CIW34"/>
    <mergeCell ref="CIX34:CJB34"/>
    <mergeCell ref="CJC34:CJG34"/>
    <mergeCell ref="CJH34:CJL34"/>
    <mergeCell ref="CJM34:CJQ34"/>
    <mergeCell ref="CJR34:CJV34"/>
    <mergeCell ref="CHO34:CHS34"/>
    <mergeCell ref="CHT34:CHX34"/>
    <mergeCell ref="CHY34:CIC34"/>
    <mergeCell ref="CID34:CIH34"/>
    <mergeCell ref="CII34:CIM34"/>
    <mergeCell ref="CIN34:CIR34"/>
    <mergeCell ref="CGK34:CGO34"/>
    <mergeCell ref="CGP34:CGT34"/>
    <mergeCell ref="CGU34:CGY34"/>
    <mergeCell ref="CGZ34:CHD34"/>
    <mergeCell ref="CHE34:CHI34"/>
    <mergeCell ref="CHJ34:CHN34"/>
    <mergeCell ref="CFG34:CFK34"/>
    <mergeCell ref="CFL34:CFP34"/>
    <mergeCell ref="CFQ34:CFU34"/>
    <mergeCell ref="CFV34:CFZ34"/>
    <mergeCell ref="CGA34:CGE34"/>
    <mergeCell ref="CGF34:CGJ34"/>
    <mergeCell ref="CEC34:CEG34"/>
    <mergeCell ref="CEH34:CEL34"/>
    <mergeCell ref="CEM34:CEQ34"/>
    <mergeCell ref="CER34:CEV34"/>
    <mergeCell ref="CEW34:CFA34"/>
    <mergeCell ref="CFB34:CFF34"/>
    <mergeCell ref="CCY34:CDC34"/>
    <mergeCell ref="CDD34:CDH34"/>
    <mergeCell ref="CDI34:CDM34"/>
    <mergeCell ref="CDN34:CDR34"/>
    <mergeCell ref="CDS34:CDW34"/>
    <mergeCell ref="CDX34:CEB34"/>
    <mergeCell ref="CBU34:CBY34"/>
    <mergeCell ref="CBZ34:CCD34"/>
    <mergeCell ref="CCE34:CCI34"/>
    <mergeCell ref="CCJ34:CCN34"/>
    <mergeCell ref="CCO34:CCS34"/>
    <mergeCell ref="CCT34:CCX34"/>
    <mergeCell ref="CAQ34:CAU34"/>
    <mergeCell ref="CAV34:CAZ34"/>
    <mergeCell ref="CBA34:CBE34"/>
    <mergeCell ref="CBF34:CBJ34"/>
    <mergeCell ref="CBK34:CBO34"/>
    <mergeCell ref="CBP34:CBT34"/>
    <mergeCell ref="BZM34:BZQ34"/>
    <mergeCell ref="BZR34:BZV34"/>
    <mergeCell ref="BZW34:CAA34"/>
    <mergeCell ref="CAB34:CAF34"/>
    <mergeCell ref="CAG34:CAK34"/>
    <mergeCell ref="CAL34:CAP34"/>
    <mergeCell ref="BYI34:BYM34"/>
    <mergeCell ref="BYN34:BYR34"/>
    <mergeCell ref="BYS34:BYW34"/>
    <mergeCell ref="BYX34:BZB34"/>
    <mergeCell ref="BZC34:BZG34"/>
    <mergeCell ref="BZH34:BZL34"/>
    <mergeCell ref="BXE34:BXI34"/>
    <mergeCell ref="BXJ34:BXN34"/>
    <mergeCell ref="BXO34:BXS34"/>
    <mergeCell ref="BXT34:BXX34"/>
    <mergeCell ref="BXY34:BYC34"/>
    <mergeCell ref="BYD34:BYH34"/>
    <mergeCell ref="BWA34:BWE34"/>
    <mergeCell ref="BWF34:BWJ34"/>
    <mergeCell ref="BWK34:BWO34"/>
    <mergeCell ref="BWP34:BWT34"/>
    <mergeCell ref="BWU34:BWY34"/>
    <mergeCell ref="BWZ34:BXD34"/>
    <mergeCell ref="BUW34:BVA34"/>
    <mergeCell ref="BVB34:BVF34"/>
    <mergeCell ref="BVG34:BVK34"/>
    <mergeCell ref="BVL34:BVP34"/>
    <mergeCell ref="BVQ34:BVU34"/>
    <mergeCell ref="BVV34:BVZ34"/>
    <mergeCell ref="BTS34:BTW34"/>
    <mergeCell ref="BTX34:BUB34"/>
    <mergeCell ref="BUC34:BUG34"/>
    <mergeCell ref="BUH34:BUL34"/>
    <mergeCell ref="BUM34:BUQ34"/>
    <mergeCell ref="BUR34:BUV34"/>
    <mergeCell ref="BSO34:BSS34"/>
    <mergeCell ref="BST34:BSX34"/>
    <mergeCell ref="BSY34:BTC34"/>
    <mergeCell ref="BTD34:BTH34"/>
    <mergeCell ref="BTI34:BTM34"/>
    <mergeCell ref="BTN34:BTR34"/>
    <mergeCell ref="BRK34:BRO34"/>
    <mergeCell ref="BRP34:BRT34"/>
    <mergeCell ref="BRU34:BRY34"/>
    <mergeCell ref="BRZ34:BSD34"/>
    <mergeCell ref="BSE34:BSI34"/>
    <mergeCell ref="BSJ34:BSN34"/>
    <mergeCell ref="BQG34:BQK34"/>
    <mergeCell ref="BQL34:BQP34"/>
    <mergeCell ref="BQQ34:BQU34"/>
    <mergeCell ref="BQV34:BQZ34"/>
    <mergeCell ref="BRA34:BRE34"/>
    <mergeCell ref="BRF34:BRJ34"/>
    <mergeCell ref="BPC34:BPG34"/>
    <mergeCell ref="BPH34:BPL34"/>
    <mergeCell ref="BPM34:BPQ34"/>
    <mergeCell ref="BPR34:BPV34"/>
    <mergeCell ref="BPW34:BQA34"/>
    <mergeCell ref="BQB34:BQF34"/>
    <mergeCell ref="BNY34:BOC34"/>
    <mergeCell ref="BOD34:BOH34"/>
    <mergeCell ref="BOI34:BOM34"/>
    <mergeCell ref="BON34:BOR34"/>
    <mergeCell ref="BOS34:BOW34"/>
    <mergeCell ref="BOX34:BPB34"/>
    <mergeCell ref="BMU34:BMY34"/>
    <mergeCell ref="BMZ34:BND34"/>
    <mergeCell ref="BNE34:BNI34"/>
    <mergeCell ref="BNJ34:BNN34"/>
    <mergeCell ref="BNO34:BNS34"/>
    <mergeCell ref="BNT34:BNX34"/>
    <mergeCell ref="BLQ34:BLU34"/>
    <mergeCell ref="BLV34:BLZ34"/>
    <mergeCell ref="BMA34:BME34"/>
    <mergeCell ref="BMF34:BMJ34"/>
    <mergeCell ref="BMK34:BMO34"/>
    <mergeCell ref="BMP34:BMT34"/>
    <mergeCell ref="BKM34:BKQ34"/>
    <mergeCell ref="BKR34:BKV34"/>
    <mergeCell ref="BKW34:BLA34"/>
    <mergeCell ref="BLB34:BLF34"/>
    <mergeCell ref="BLG34:BLK34"/>
    <mergeCell ref="BLL34:BLP34"/>
    <mergeCell ref="BJI34:BJM34"/>
    <mergeCell ref="BJN34:BJR34"/>
    <mergeCell ref="BJS34:BJW34"/>
    <mergeCell ref="BJX34:BKB34"/>
    <mergeCell ref="BKC34:BKG34"/>
    <mergeCell ref="BKH34:BKL34"/>
    <mergeCell ref="BIE34:BII34"/>
    <mergeCell ref="BIJ34:BIN34"/>
    <mergeCell ref="BIO34:BIS34"/>
    <mergeCell ref="BIT34:BIX34"/>
    <mergeCell ref="BIY34:BJC34"/>
    <mergeCell ref="BJD34:BJH34"/>
    <mergeCell ref="BHA34:BHE34"/>
    <mergeCell ref="BHF34:BHJ34"/>
    <mergeCell ref="BHK34:BHO34"/>
    <mergeCell ref="BHP34:BHT34"/>
    <mergeCell ref="BHU34:BHY34"/>
    <mergeCell ref="BHZ34:BID34"/>
    <mergeCell ref="BFW34:BGA34"/>
    <mergeCell ref="BGB34:BGF34"/>
    <mergeCell ref="BGG34:BGK34"/>
    <mergeCell ref="BGL34:BGP34"/>
    <mergeCell ref="BGQ34:BGU34"/>
    <mergeCell ref="BGV34:BGZ34"/>
    <mergeCell ref="BES34:BEW34"/>
    <mergeCell ref="BEX34:BFB34"/>
    <mergeCell ref="BFC34:BFG34"/>
    <mergeCell ref="BFH34:BFL34"/>
    <mergeCell ref="BFM34:BFQ34"/>
    <mergeCell ref="BFR34:BFV34"/>
    <mergeCell ref="BDO34:BDS34"/>
    <mergeCell ref="BDT34:BDX34"/>
    <mergeCell ref="BDY34:BEC34"/>
    <mergeCell ref="BED34:BEH34"/>
    <mergeCell ref="BEI34:BEM34"/>
    <mergeCell ref="BEN34:BER34"/>
    <mergeCell ref="BCK34:BCO34"/>
    <mergeCell ref="BCP34:BCT34"/>
    <mergeCell ref="BCU34:BCY34"/>
    <mergeCell ref="BCZ34:BDD34"/>
    <mergeCell ref="BDE34:BDI34"/>
    <mergeCell ref="BDJ34:BDN34"/>
    <mergeCell ref="BBG34:BBK34"/>
    <mergeCell ref="BBL34:BBP34"/>
    <mergeCell ref="BBQ34:BBU34"/>
    <mergeCell ref="BBV34:BBZ34"/>
    <mergeCell ref="BCA34:BCE34"/>
    <mergeCell ref="BCF34:BCJ34"/>
    <mergeCell ref="BAC34:BAG34"/>
    <mergeCell ref="BAH34:BAL34"/>
    <mergeCell ref="BAM34:BAQ34"/>
    <mergeCell ref="BAR34:BAV34"/>
    <mergeCell ref="BAW34:BBA34"/>
    <mergeCell ref="BBB34:BBF34"/>
    <mergeCell ref="AYY34:AZC34"/>
    <mergeCell ref="AZD34:AZH34"/>
    <mergeCell ref="AZI34:AZM34"/>
    <mergeCell ref="AZN34:AZR34"/>
    <mergeCell ref="AZS34:AZW34"/>
    <mergeCell ref="AZX34:BAB34"/>
    <mergeCell ref="AXU34:AXY34"/>
    <mergeCell ref="AXZ34:AYD34"/>
    <mergeCell ref="AYE34:AYI34"/>
    <mergeCell ref="AYJ34:AYN34"/>
    <mergeCell ref="AYO34:AYS34"/>
    <mergeCell ref="AYT34:AYX34"/>
    <mergeCell ref="AWQ34:AWU34"/>
    <mergeCell ref="AWV34:AWZ34"/>
    <mergeCell ref="AXA34:AXE34"/>
    <mergeCell ref="AXF34:AXJ34"/>
    <mergeCell ref="AXK34:AXO34"/>
    <mergeCell ref="AXP34:AXT34"/>
    <mergeCell ref="AVM34:AVQ34"/>
    <mergeCell ref="AVR34:AVV34"/>
    <mergeCell ref="AVW34:AWA34"/>
    <mergeCell ref="AWB34:AWF34"/>
    <mergeCell ref="AWG34:AWK34"/>
    <mergeCell ref="AWL34:AWP34"/>
    <mergeCell ref="AUI34:AUM34"/>
    <mergeCell ref="AUN34:AUR34"/>
    <mergeCell ref="AUS34:AUW34"/>
    <mergeCell ref="AUX34:AVB34"/>
    <mergeCell ref="AVC34:AVG34"/>
    <mergeCell ref="AVH34:AVL34"/>
    <mergeCell ref="ATE34:ATI34"/>
    <mergeCell ref="ATJ34:ATN34"/>
    <mergeCell ref="ATO34:ATS34"/>
    <mergeCell ref="ATT34:ATX34"/>
    <mergeCell ref="ATY34:AUC34"/>
    <mergeCell ref="AUD34:AUH34"/>
    <mergeCell ref="ASA34:ASE34"/>
    <mergeCell ref="ASF34:ASJ34"/>
    <mergeCell ref="ASK34:ASO34"/>
    <mergeCell ref="ASP34:AST34"/>
    <mergeCell ref="ASU34:ASY34"/>
    <mergeCell ref="ASZ34:ATD34"/>
    <mergeCell ref="AQW34:ARA34"/>
    <mergeCell ref="ARB34:ARF34"/>
    <mergeCell ref="ARG34:ARK34"/>
    <mergeCell ref="ARL34:ARP34"/>
    <mergeCell ref="ARQ34:ARU34"/>
    <mergeCell ref="ARV34:ARZ34"/>
    <mergeCell ref="APS34:APW34"/>
    <mergeCell ref="APX34:AQB34"/>
    <mergeCell ref="AQC34:AQG34"/>
    <mergeCell ref="AQH34:AQL34"/>
    <mergeCell ref="AQM34:AQQ34"/>
    <mergeCell ref="AQR34:AQV34"/>
    <mergeCell ref="AOO34:AOS34"/>
    <mergeCell ref="AOT34:AOX34"/>
    <mergeCell ref="AOY34:APC34"/>
    <mergeCell ref="APD34:APH34"/>
    <mergeCell ref="API34:APM34"/>
    <mergeCell ref="APN34:APR34"/>
    <mergeCell ref="ANK34:ANO34"/>
    <mergeCell ref="ANP34:ANT34"/>
    <mergeCell ref="ANU34:ANY34"/>
    <mergeCell ref="ANZ34:AOD34"/>
    <mergeCell ref="AOE34:AOI34"/>
    <mergeCell ref="AOJ34:AON34"/>
    <mergeCell ref="AMG34:AMK34"/>
    <mergeCell ref="AML34:AMP34"/>
    <mergeCell ref="AMQ34:AMU34"/>
    <mergeCell ref="AMV34:AMZ34"/>
    <mergeCell ref="ANA34:ANE34"/>
    <mergeCell ref="ANF34:ANJ34"/>
    <mergeCell ref="ALC34:ALG34"/>
    <mergeCell ref="ALH34:ALL34"/>
    <mergeCell ref="ALM34:ALQ34"/>
    <mergeCell ref="ALR34:ALV34"/>
    <mergeCell ref="ALW34:AMA34"/>
    <mergeCell ref="AMB34:AMF34"/>
    <mergeCell ref="AJY34:AKC34"/>
    <mergeCell ref="AKD34:AKH34"/>
    <mergeCell ref="AKI34:AKM34"/>
    <mergeCell ref="AKN34:AKR34"/>
    <mergeCell ref="AKS34:AKW34"/>
    <mergeCell ref="AKX34:ALB34"/>
    <mergeCell ref="AIU34:AIY34"/>
    <mergeCell ref="AIZ34:AJD34"/>
    <mergeCell ref="AJE34:AJI34"/>
    <mergeCell ref="AJJ34:AJN34"/>
    <mergeCell ref="AJO34:AJS34"/>
    <mergeCell ref="AJT34:AJX34"/>
    <mergeCell ref="AHQ34:AHU34"/>
    <mergeCell ref="AHV34:AHZ34"/>
    <mergeCell ref="AIA34:AIE34"/>
    <mergeCell ref="AIF34:AIJ34"/>
    <mergeCell ref="AIK34:AIO34"/>
    <mergeCell ref="AIP34:AIT34"/>
    <mergeCell ref="AGM34:AGQ34"/>
    <mergeCell ref="AGR34:AGV34"/>
    <mergeCell ref="AGW34:AHA34"/>
    <mergeCell ref="AHB34:AHF34"/>
    <mergeCell ref="AHG34:AHK34"/>
    <mergeCell ref="AHL34:AHP34"/>
    <mergeCell ref="AFI34:AFM34"/>
    <mergeCell ref="AFN34:AFR34"/>
    <mergeCell ref="AFS34:AFW34"/>
    <mergeCell ref="AFX34:AGB34"/>
    <mergeCell ref="AGC34:AGG34"/>
    <mergeCell ref="AGH34:AGL34"/>
    <mergeCell ref="AEE34:AEI34"/>
    <mergeCell ref="AEJ34:AEN34"/>
    <mergeCell ref="AEO34:AES34"/>
    <mergeCell ref="AET34:AEX34"/>
    <mergeCell ref="AEY34:AFC34"/>
    <mergeCell ref="AFD34:AFH34"/>
    <mergeCell ref="ADA34:ADE34"/>
    <mergeCell ref="ADF34:ADJ34"/>
    <mergeCell ref="ADK34:ADO34"/>
    <mergeCell ref="ADP34:ADT34"/>
    <mergeCell ref="ADU34:ADY34"/>
    <mergeCell ref="ADZ34:AED34"/>
    <mergeCell ref="ABW34:ACA34"/>
    <mergeCell ref="ACB34:ACF34"/>
    <mergeCell ref="ACG34:ACK34"/>
    <mergeCell ref="ACL34:ACP34"/>
    <mergeCell ref="ACQ34:ACU34"/>
    <mergeCell ref="ACV34:ACZ34"/>
    <mergeCell ref="OA34:OE34"/>
    <mergeCell ref="OF34:OJ34"/>
    <mergeCell ref="OK34:OO34"/>
    <mergeCell ref="OP34:OT34"/>
    <mergeCell ref="OU34:OY34"/>
    <mergeCell ref="OZ34:PD34"/>
    <mergeCell ref="AAS34:AAW34"/>
    <mergeCell ref="AAX34:ABB34"/>
    <mergeCell ref="ABC34:ABG34"/>
    <mergeCell ref="ABH34:ABL34"/>
    <mergeCell ref="ABM34:ABQ34"/>
    <mergeCell ref="ABR34:ABV34"/>
    <mergeCell ref="ZO34:ZS34"/>
    <mergeCell ref="ZT34:ZX34"/>
    <mergeCell ref="ZY34:AAC34"/>
    <mergeCell ref="AAD34:AAH34"/>
    <mergeCell ref="AAI34:AAM34"/>
    <mergeCell ref="AAN34:AAR34"/>
    <mergeCell ref="YK34:YO34"/>
    <mergeCell ref="YP34:YT34"/>
    <mergeCell ref="YU34:YY34"/>
    <mergeCell ref="YZ34:ZD34"/>
    <mergeCell ref="ZE34:ZI34"/>
    <mergeCell ref="ZJ34:ZN34"/>
    <mergeCell ref="XG34:XK34"/>
    <mergeCell ref="XL34:XP34"/>
    <mergeCell ref="XQ34:XU34"/>
    <mergeCell ref="XV34:XZ34"/>
    <mergeCell ref="YA34:YE34"/>
    <mergeCell ref="YF34:YJ34"/>
    <mergeCell ref="WC34:WG34"/>
    <mergeCell ref="WH34:WL34"/>
    <mergeCell ref="WM34:WQ34"/>
    <mergeCell ref="WR34:WV34"/>
    <mergeCell ref="WW34:XA34"/>
    <mergeCell ref="XB34:XF34"/>
    <mergeCell ref="UY34:VC34"/>
    <mergeCell ref="VD34:VH34"/>
    <mergeCell ref="VI34:VM34"/>
    <mergeCell ref="VN34:VR34"/>
    <mergeCell ref="VS34:VW34"/>
    <mergeCell ref="VX34:WB34"/>
    <mergeCell ref="DQ34:DU34"/>
    <mergeCell ref="DV34:DZ34"/>
    <mergeCell ref="EA34:EE34"/>
    <mergeCell ref="EF34:EJ34"/>
    <mergeCell ref="EK34:EO34"/>
    <mergeCell ref="EP34:ET34"/>
    <mergeCell ref="CM34:CQ34"/>
    <mergeCell ref="CR34:CV34"/>
    <mergeCell ref="CW34:DA34"/>
    <mergeCell ref="DB34:DF34"/>
    <mergeCell ref="DG34:DK34"/>
    <mergeCell ref="DL34:DP34"/>
    <mergeCell ref="BI34:BM34"/>
    <mergeCell ref="BN34:BR34"/>
    <mergeCell ref="BS34:BW34"/>
    <mergeCell ref="BX34:CB34"/>
    <mergeCell ref="CC34:CG34"/>
    <mergeCell ref="CH34:CL34"/>
    <mergeCell ref="AE34:AI34"/>
    <mergeCell ref="AJ34:AN34"/>
    <mergeCell ref="AO34:AS34"/>
    <mergeCell ref="AT34:AX34"/>
    <mergeCell ref="AY34:BC34"/>
    <mergeCell ref="BD34:BH34"/>
    <mergeCell ref="MW34:NA34"/>
    <mergeCell ref="NB34:NF34"/>
    <mergeCell ref="NG34:NK34"/>
    <mergeCell ref="NL34:NP34"/>
    <mergeCell ref="NQ34:NU34"/>
    <mergeCell ref="NV34:NZ34"/>
    <mergeCell ref="LS34:LW34"/>
    <mergeCell ref="LX34:MB34"/>
    <mergeCell ref="MC34:MG34"/>
    <mergeCell ref="MH34:ML34"/>
    <mergeCell ref="MM34:MQ34"/>
    <mergeCell ref="MR34:MV34"/>
    <mergeCell ref="KO34:KS34"/>
    <mergeCell ref="KT34:KX34"/>
    <mergeCell ref="KY34:LC34"/>
    <mergeCell ref="LD34:LH34"/>
    <mergeCell ref="LI34:LM34"/>
    <mergeCell ref="LN34:LR34"/>
    <mergeCell ref="JK34:JO34"/>
    <mergeCell ref="JP34:JT34"/>
    <mergeCell ref="JU34:JY34"/>
    <mergeCell ref="JZ34:KD34"/>
    <mergeCell ref="KE34:KI34"/>
    <mergeCell ref="KJ34:KN34"/>
    <mergeCell ref="IG34:IK34"/>
    <mergeCell ref="IL34:IP34"/>
    <mergeCell ref="IQ34:IU34"/>
    <mergeCell ref="IV34:IZ34"/>
    <mergeCell ref="JA34:JE34"/>
    <mergeCell ref="JF34:JJ34"/>
    <mergeCell ref="HC34:HG34"/>
    <mergeCell ref="HH34:HL34"/>
    <mergeCell ref="HM34:HQ34"/>
    <mergeCell ref="HR34:HV34"/>
    <mergeCell ref="HW34:IA34"/>
    <mergeCell ref="IB34:IF34"/>
    <mergeCell ref="WXD31:WXH31"/>
    <mergeCell ref="WXI31:WXM31"/>
    <mergeCell ref="WXN31:WXR31"/>
    <mergeCell ref="WXS31:WXW31"/>
    <mergeCell ref="WXX31:WYB31"/>
    <mergeCell ref="WYC31:WYG31"/>
    <mergeCell ref="WVZ31:WWD31"/>
    <mergeCell ref="WWE31:WWI31"/>
    <mergeCell ref="WWJ31:WWN31"/>
    <mergeCell ref="WWO31:WWS31"/>
    <mergeCell ref="WWT31:WWX31"/>
    <mergeCell ref="WWY31:WXC31"/>
    <mergeCell ref="WUV31:WUZ31"/>
    <mergeCell ref="WVA31:WVE31"/>
    <mergeCell ref="WVF31:WVJ31"/>
    <mergeCell ref="WVK31:WVO31"/>
    <mergeCell ref="WVP31:WVT31"/>
    <mergeCell ref="WVU31:WVY31"/>
    <mergeCell ref="WTR31:WTV31"/>
    <mergeCell ref="WTW31:WUA31"/>
    <mergeCell ref="WUB31:WUF31"/>
    <mergeCell ref="WUG31:WUK31"/>
    <mergeCell ref="FY34:GC34"/>
    <mergeCell ref="GD34:GH34"/>
    <mergeCell ref="GI34:GM34"/>
    <mergeCell ref="GN34:GR34"/>
    <mergeCell ref="GS34:GW34"/>
    <mergeCell ref="GX34:HB34"/>
    <mergeCell ref="EU34:EY34"/>
    <mergeCell ref="EZ34:FD34"/>
    <mergeCell ref="FE34:FI34"/>
    <mergeCell ref="FJ34:FN34"/>
    <mergeCell ref="FO34:FS34"/>
    <mergeCell ref="FT34:FX34"/>
    <mergeCell ref="TU34:TY34"/>
    <mergeCell ref="TZ34:UD34"/>
    <mergeCell ref="UE34:UI34"/>
    <mergeCell ref="UJ34:UN34"/>
    <mergeCell ref="UO34:US34"/>
    <mergeCell ref="UT34:UX34"/>
    <mergeCell ref="SQ34:SU34"/>
    <mergeCell ref="SV34:SZ34"/>
    <mergeCell ref="TA34:TE34"/>
    <mergeCell ref="TF34:TJ34"/>
    <mergeCell ref="TK34:TO34"/>
    <mergeCell ref="TP34:TT34"/>
    <mergeCell ref="RM34:RQ34"/>
    <mergeCell ref="RR34:RV34"/>
    <mergeCell ref="RW34:SA34"/>
    <mergeCell ref="SB34:SF34"/>
    <mergeCell ref="SG34:SK34"/>
    <mergeCell ref="SL34:SP34"/>
    <mergeCell ref="QI34:QM34"/>
    <mergeCell ref="QN34:QR34"/>
    <mergeCell ref="QS34:QW34"/>
    <mergeCell ref="QX34:RB34"/>
    <mergeCell ref="RC34:RG34"/>
    <mergeCell ref="RH34:RL34"/>
    <mergeCell ref="PE34:PI34"/>
    <mergeCell ref="PJ34:PN34"/>
    <mergeCell ref="PO34:PS34"/>
    <mergeCell ref="PT34:PX34"/>
    <mergeCell ref="PY34:QC34"/>
    <mergeCell ref="QD34:QH34"/>
    <mergeCell ref="XEB31:XEF31"/>
    <mergeCell ref="XEG31:XEK31"/>
    <mergeCell ref="XEL31:XEP31"/>
    <mergeCell ref="XEQ31:XEU31"/>
    <mergeCell ref="XEV31:XEZ31"/>
    <mergeCell ref="XFA31:XFD31"/>
    <mergeCell ref="XCX31:XDB31"/>
    <mergeCell ref="XDC31:XDG31"/>
    <mergeCell ref="XDH31:XDL31"/>
    <mergeCell ref="XDM31:XDQ31"/>
    <mergeCell ref="XDR31:XDV31"/>
    <mergeCell ref="XDW31:XEA31"/>
    <mergeCell ref="XBT31:XBX31"/>
    <mergeCell ref="XBY31:XCC31"/>
    <mergeCell ref="XCD31:XCH31"/>
    <mergeCell ref="XCI31:XCM31"/>
    <mergeCell ref="XCN31:XCR31"/>
    <mergeCell ref="XCS31:XCW31"/>
    <mergeCell ref="XAP31:XAT31"/>
    <mergeCell ref="XAU31:XAY31"/>
    <mergeCell ref="XAZ31:XBD31"/>
    <mergeCell ref="XBE31:XBI31"/>
    <mergeCell ref="XBJ31:XBN31"/>
    <mergeCell ref="XBO31:XBS31"/>
    <mergeCell ref="WZL31:WZP31"/>
    <mergeCell ref="WZQ31:WZU31"/>
    <mergeCell ref="WZV31:WZZ31"/>
    <mergeCell ref="XAA31:XAE31"/>
    <mergeCell ref="XAF31:XAJ31"/>
    <mergeCell ref="XAK31:XAO31"/>
    <mergeCell ref="WYH31:WYL31"/>
    <mergeCell ref="WYM31:WYQ31"/>
    <mergeCell ref="WYR31:WYV31"/>
    <mergeCell ref="WYW31:WZA31"/>
    <mergeCell ref="WZB31:WZF31"/>
    <mergeCell ref="WZG31:WZK31"/>
    <mergeCell ref="WUL31:WUP31"/>
    <mergeCell ref="WUQ31:WUU31"/>
    <mergeCell ref="WSN31:WSR31"/>
    <mergeCell ref="WSS31:WSW31"/>
    <mergeCell ref="WSX31:WTB31"/>
    <mergeCell ref="WTC31:WTG31"/>
    <mergeCell ref="WTH31:WTL31"/>
    <mergeCell ref="WTM31:WTQ31"/>
    <mergeCell ref="WRJ31:WRN31"/>
    <mergeCell ref="WRO31:WRS31"/>
    <mergeCell ref="WRT31:WRX31"/>
    <mergeCell ref="WRY31:WSC31"/>
    <mergeCell ref="WSD31:WSH31"/>
    <mergeCell ref="WSI31:WSM31"/>
    <mergeCell ref="WQF31:WQJ31"/>
    <mergeCell ref="WQK31:WQO31"/>
    <mergeCell ref="WQP31:WQT31"/>
    <mergeCell ref="WQU31:WQY31"/>
    <mergeCell ref="WQZ31:WRD31"/>
    <mergeCell ref="WRE31:WRI31"/>
    <mergeCell ref="WPB31:WPF31"/>
    <mergeCell ref="WPG31:WPK31"/>
    <mergeCell ref="WPL31:WPP31"/>
    <mergeCell ref="WPQ31:WPU31"/>
    <mergeCell ref="WPV31:WPZ31"/>
    <mergeCell ref="WQA31:WQE31"/>
    <mergeCell ref="WNX31:WOB31"/>
    <mergeCell ref="WOC31:WOG31"/>
    <mergeCell ref="WOH31:WOL31"/>
    <mergeCell ref="WOM31:WOQ31"/>
    <mergeCell ref="WOR31:WOV31"/>
    <mergeCell ref="WOW31:WPA31"/>
    <mergeCell ref="WMT31:WMX31"/>
    <mergeCell ref="WMY31:WNC31"/>
    <mergeCell ref="WND31:WNH31"/>
    <mergeCell ref="WNI31:WNM31"/>
    <mergeCell ref="WNN31:WNR31"/>
    <mergeCell ref="WNS31:WNW31"/>
    <mergeCell ref="WLP31:WLT31"/>
    <mergeCell ref="WLU31:WLY31"/>
    <mergeCell ref="WLZ31:WMD31"/>
    <mergeCell ref="WME31:WMI31"/>
    <mergeCell ref="WMJ31:WMN31"/>
    <mergeCell ref="WMO31:WMS31"/>
    <mergeCell ref="WKL31:WKP31"/>
    <mergeCell ref="WKQ31:WKU31"/>
    <mergeCell ref="WKV31:WKZ31"/>
    <mergeCell ref="WLA31:WLE31"/>
    <mergeCell ref="WLF31:WLJ31"/>
    <mergeCell ref="WLK31:WLO31"/>
    <mergeCell ref="WJH31:WJL31"/>
    <mergeCell ref="WJM31:WJQ31"/>
    <mergeCell ref="WJR31:WJV31"/>
    <mergeCell ref="WJW31:WKA31"/>
    <mergeCell ref="WKB31:WKF31"/>
    <mergeCell ref="WKG31:WKK31"/>
    <mergeCell ref="WID31:WIH31"/>
    <mergeCell ref="WII31:WIM31"/>
    <mergeCell ref="WIN31:WIR31"/>
    <mergeCell ref="WIS31:WIW31"/>
    <mergeCell ref="WIX31:WJB31"/>
    <mergeCell ref="WJC31:WJG31"/>
    <mergeCell ref="WGZ31:WHD31"/>
    <mergeCell ref="WHE31:WHI31"/>
    <mergeCell ref="WHJ31:WHN31"/>
    <mergeCell ref="WHO31:WHS31"/>
    <mergeCell ref="WHT31:WHX31"/>
    <mergeCell ref="WHY31:WIC31"/>
    <mergeCell ref="WFV31:WFZ31"/>
    <mergeCell ref="WGA31:WGE31"/>
    <mergeCell ref="WGF31:WGJ31"/>
    <mergeCell ref="WGK31:WGO31"/>
    <mergeCell ref="WGP31:WGT31"/>
    <mergeCell ref="WGU31:WGY31"/>
    <mergeCell ref="WER31:WEV31"/>
    <mergeCell ref="WEW31:WFA31"/>
    <mergeCell ref="WFB31:WFF31"/>
    <mergeCell ref="WFG31:WFK31"/>
    <mergeCell ref="WFL31:WFP31"/>
    <mergeCell ref="WFQ31:WFU31"/>
    <mergeCell ref="WDN31:WDR31"/>
    <mergeCell ref="WDS31:WDW31"/>
    <mergeCell ref="WDX31:WEB31"/>
    <mergeCell ref="WEC31:WEG31"/>
    <mergeCell ref="WEH31:WEL31"/>
    <mergeCell ref="WEM31:WEQ31"/>
    <mergeCell ref="WCJ31:WCN31"/>
    <mergeCell ref="WCO31:WCS31"/>
    <mergeCell ref="WCT31:WCX31"/>
    <mergeCell ref="WCY31:WDC31"/>
    <mergeCell ref="WDD31:WDH31"/>
    <mergeCell ref="WDI31:WDM31"/>
    <mergeCell ref="WBF31:WBJ31"/>
    <mergeCell ref="WBK31:WBO31"/>
    <mergeCell ref="WBP31:WBT31"/>
    <mergeCell ref="WBU31:WBY31"/>
    <mergeCell ref="WBZ31:WCD31"/>
    <mergeCell ref="WCE31:WCI31"/>
    <mergeCell ref="WAB31:WAF31"/>
    <mergeCell ref="WAG31:WAK31"/>
    <mergeCell ref="WAL31:WAP31"/>
    <mergeCell ref="WAQ31:WAU31"/>
    <mergeCell ref="WAV31:WAZ31"/>
    <mergeCell ref="WBA31:WBE31"/>
    <mergeCell ref="VYX31:VZB31"/>
    <mergeCell ref="VZC31:VZG31"/>
    <mergeCell ref="VZH31:VZL31"/>
    <mergeCell ref="VZM31:VZQ31"/>
    <mergeCell ref="VZR31:VZV31"/>
    <mergeCell ref="VZW31:WAA31"/>
    <mergeCell ref="VXT31:VXX31"/>
    <mergeCell ref="VXY31:VYC31"/>
    <mergeCell ref="VYD31:VYH31"/>
    <mergeCell ref="VYI31:VYM31"/>
    <mergeCell ref="VYN31:VYR31"/>
    <mergeCell ref="VYS31:VYW31"/>
    <mergeCell ref="VWP31:VWT31"/>
    <mergeCell ref="VWU31:VWY31"/>
    <mergeCell ref="VWZ31:VXD31"/>
    <mergeCell ref="VXE31:VXI31"/>
    <mergeCell ref="VXJ31:VXN31"/>
    <mergeCell ref="VXO31:VXS31"/>
    <mergeCell ref="VVL31:VVP31"/>
    <mergeCell ref="VVQ31:VVU31"/>
    <mergeCell ref="VVV31:VVZ31"/>
    <mergeCell ref="VWA31:VWE31"/>
    <mergeCell ref="VWF31:VWJ31"/>
    <mergeCell ref="VWK31:VWO31"/>
    <mergeCell ref="VUH31:VUL31"/>
    <mergeCell ref="VUM31:VUQ31"/>
    <mergeCell ref="VUR31:VUV31"/>
    <mergeCell ref="VUW31:VVA31"/>
    <mergeCell ref="VVB31:VVF31"/>
    <mergeCell ref="VVG31:VVK31"/>
    <mergeCell ref="VTD31:VTH31"/>
    <mergeCell ref="VTI31:VTM31"/>
    <mergeCell ref="VTN31:VTR31"/>
    <mergeCell ref="VTS31:VTW31"/>
    <mergeCell ref="VTX31:VUB31"/>
    <mergeCell ref="VUC31:VUG31"/>
    <mergeCell ref="VRZ31:VSD31"/>
    <mergeCell ref="VSE31:VSI31"/>
    <mergeCell ref="VSJ31:VSN31"/>
    <mergeCell ref="VSO31:VSS31"/>
    <mergeCell ref="VST31:VSX31"/>
    <mergeCell ref="VSY31:VTC31"/>
    <mergeCell ref="VQV31:VQZ31"/>
    <mergeCell ref="VRA31:VRE31"/>
    <mergeCell ref="VRF31:VRJ31"/>
    <mergeCell ref="VRK31:VRO31"/>
    <mergeCell ref="VRP31:VRT31"/>
    <mergeCell ref="VRU31:VRY31"/>
    <mergeCell ref="VPR31:VPV31"/>
    <mergeCell ref="VPW31:VQA31"/>
    <mergeCell ref="VQB31:VQF31"/>
    <mergeCell ref="VQG31:VQK31"/>
    <mergeCell ref="VQL31:VQP31"/>
    <mergeCell ref="VQQ31:VQU31"/>
    <mergeCell ref="VON31:VOR31"/>
    <mergeCell ref="VOS31:VOW31"/>
    <mergeCell ref="VOX31:VPB31"/>
    <mergeCell ref="VPC31:VPG31"/>
    <mergeCell ref="VPH31:VPL31"/>
    <mergeCell ref="VPM31:VPQ31"/>
    <mergeCell ref="VNJ31:VNN31"/>
    <mergeCell ref="VNO31:VNS31"/>
    <mergeCell ref="VNT31:VNX31"/>
    <mergeCell ref="VNY31:VOC31"/>
    <mergeCell ref="VOD31:VOH31"/>
    <mergeCell ref="VOI31:VOM31"/>
    <mergeCell ref="VMF31:VMJ31"/>
    <mergeCell ref="VMK31:VMO31"/>
    <mergeCell ref="VMP31:VMT31"/>
    <mergeCell ref="VMU31:VMY31"/>
    <mergeCell ref="VMZ31:VND31"/>
    <mergeCell ref="VNE31:VNI31"/>
    <mergeCell ref="VLB31:VLF31"/>
    <mergeCell ref="VLG31:VLK31"/>
    <mergeCell ref="VLL31:VLP31"/>
    <mergeCell ref="VLQ31:VLU31"/>
    <mergeCell ref="VLV31:VLZ31"/>
    <mergeCell ref="VMA31:VME31"/>
    <mergeCell ref="VJX31:VKB31"/>
    <mergeCell ref="VKC31:VKG31"/>
    <mergeCell ref="VKH31:VKL31"/>
    <mergeCell ref="VKM31:VKQ31"/>
    <mergeCell ref="VKR31:VKV31"/>
    <mergeCell ref="VKW31:VLA31"/>
    <mergeCell ref="VIT31:VIX31"/>
    <mergeCell ref="VIY31:VJC31"/>
    <mergeCell ref="VJD31:VJH31"/>
    <mergeCell ref="VJI31:VJM31"/>
    <mergeCell ref="VJN31:VJR31"/>
    <mergeCell ref="VJS31:VJW31"/>
    <mergeCell ref="VHP31:VHT31"/>
    <mergeCell ref="VHU31:VHY31"/>
    <mergeCell ref="VHZ31:VID31"/>
    <mergeCell ref="VIE31:VII31"/>
    <mergeCell ref="VIJ31:VIN31"/>
    <mergeCell ref="VIO31:VIS31"/>
    <mergeCell ref="VGL31:VGP31"/>
    <mergeCell ref="VGQ31:VGU31"/>
    <mergeCell ref="VGV31:VGZ31"/>
    <mergeCell ref="VHA31:VHE31"/>
    <mergeCell ref="VHF31:VHJ31"/>
    <mergeCell ref="VHK31:VHO31"/>
    <mergeCell ref="VFH31:VFL31"/>
    <mergeCell ref="VFM31:VFQ31"/>
    <mergeCell ref="VFR31:VFV31"/>
    <mergeCell ref="VFW31:VGA31"/>
    <mergeCell ref="VGB31:VGF31"/>
    <mergeCell ref="VGG31:VGK31"/>
    <mergeCell ref="VED31:VEH31"/>
    <mergeCell ref="VEI31:VEM31"/>
    <mergeCell ref="VEN31:VER31"/>
    <mergeCell ref="VES31:VEW31"/>
    <mergeCell ref="VEX31:VFB31"/>
    <mergeCell ref="VFC31:VFG31"/>
    <mergeCell ref="VCZ31:VDD31"/>
    <mergeCell ref="VDE31:VDI31"/>
    <mergeCell ref="VDJ31:VDN31"/>
    <mergeCell ref="VDO31:VDS31"/>
    <mergeCell ref="VDT31:VDX31"/>
    <mergeCell ref="VDY31:VEC31"/>
    <mergeCell ref="VBV31:VBZ31"/>
    <mergeCell ref="VCA31:VCE31"/>
    <mergeCell ref="VCF31:VCJ31"/>
    <mergeCell ref="VCK31:VCO31"/>
    <mergeCell ref="VCP31:VCT31"/>
    <mergeCell ref="VCU31:VCY31"/>
    <mergeCell ref="VAR31:VAV31"/>
    <mergeCell ref="VAW31:VBA31"/>
    <mergeCell ref="VBB31:VBF31"/>
    <mergeCell ref="VBG31:VBK31"/>
    <mergeCell ref="VBL31:VBP31"/>
    <mergeCell ref="VBQ31:VBU31"/>
    <mergeCell ref="UZN31:UZR31"/>
    <mergeCell ref="UZS31:UZW31"/>
    <mergeCell ref="UZX31:VAB31"/>
    <mergeCell ref="VAC31:VAG31"/>
    <mergeCell ref="VAH31:VAL31"/>
    <mergeCell ref="VAM31:VAQ31"/>
    <mergeCell ref="UYJ31:UYN31"/>
    <mergeCell ref="UYO31:UYS31"/>
    <mergeCell ref="UYT31:UYX31"/>
    <mergeCell ref="UYY31:UZC31"/>
    <mergeCell ref="UZD31:UZH31"/>
    <mergeCell ref="UZI31:UZM31"/>
    <mergeCell ref="UXF31:UXJ31"/>
    <mergeCell ref="UXK31:UXO31"/>
    <mergeCell ref="UXP31:UXT31"/>
    <mergeCell ref="UXU31:UXY31"/>
    <mergeCell ref="UXZ31:UYD31"/>
    <mergeCell ref="UYE31:UYI31"/>
    <mergeCell ref="UWB31:UWF31"/>
    <mergeCell ref="UWG31:UWK31"/>
    <mergeCell ref="UWL31:UWP31"/>
    <mergeCell ref="UWQ31:UWU31"/>
    <mergeCell ref="UWV31:UWZ31"/>
    <mergeCell ref="UXA31:UXE31"/>
    <mergeCell ref="UUX31:UVB31"/>
    <mergeCell ref="UVC31:UVG31"/>
    <mergeCell ref="UVH31:UVL31"/>
    <mergeCell ref="UVM31:UVQ31"/>
    <mergeCell ref="UVR31:UVV31"/>
    <mergeCell ref="UVW31:UWA31"/>
    <mergeCell ref="UTT31:UTX31"/>
    <mergeCell ref="UTY31:UUC31"/>
    <mergeCell ref="UUD31:UUH31"/>
    <mergeCell ref="UUI31:UUM31"/>
    <mergeCell ref="UUN31:UUR31"/>
    <mergeCell ref="UUS31:UUW31"/>
    <mergeCell ref="USP31:UST31"/>
    <mergeCell ref="USU31:USY31"/>
    <mergeCell ref="USZ31:UTD31"/>
    <mergeCell ref="UTE31:UTI31"/>
    <mergeCell ref="UTJ31:UTN31"/>
    <mergeCell ref="UTO31:UTS31"/>
    <mergeCell ref="URL31:URP31"/>
    <mergeCell ref="URQ31:URU31"/>
    <mergeCell ref="URV31:URZ31"/>
    <mergeCell ref="USA31:USE31"/>
    <mergeCell ref="USF31:USJ31"/>
    <mergeCell ref="USK31:USO31"/>
    <mergeCell ref="UQH31:UQL31"/>
    <mergeCell ref="UQM31:UQQ31"/>
    <mergeCell ref="UQR31:UQV31"/>
    <mergeCell ref="UQW31:URA31"/>
    <mergeCell ref="URB31:URF31"/>
    <mergeCell ref="URG31:URK31"/>
    <mergeCell ref="UPD31:UPH31"/>
    <mergeCell ref="UPI31:UPM31"/>
    <mergeCell ref="UPN31:UPR31"/>
    <mergeCell ref="UPS31:UPW31"/>
    <mergeCell ref="UPX31:UQB31"/>
    <mergeCell ref="UQC31:UQG31"/>
    <mergeCell ref="UNZ31:UOD31"/>
    <mergeCell ref="UOE31:UOI31"/>
    <mergeCell ref="UOJ31:UON31"/>
    <mergeCell ref="UOO31:UOS31"/>
    <mergeCell ref="UOT31:UOX31"/>
    <mergeCell ref="UOY31:UPC31"/>
    <mergeCell ref="UMV31:UMZ31"/>
    <mergeCell ref="UNA31:UNE31"/>
    <mergeCell ref="UNF31:UNJ31"/>
    <mergeCell ref="UNK31:UNO31"/>
    <mergeCell ref="UNP31:UNT31"/>
    <mergeCell ref="UNU31:UNY31"/>
    <mergeCell ref="ULR31:ULV31"/>
    <mergeCell ref="ULW31:UMA31"/>
    <mergeCell ref="UMB31:UMF31"/>
    <mergeCell ref="UMG31:UMK31"/>
    <mergeCell ref="UML31:UMP31"/>
    <mergeCell ref="UMQ31:UMU31"/>
    <mergeCell ref="UKN31:UKR31"/>
    <mergeCell ref="UKS31:UKW31"/>
    <mergeCell ref="UKX31:ULB31"/>
    <mergeCell ref="ULC31:ULG31"/>
    <mergeCell ref="ULH31:ULL31"/>
    <mergeCell ref="ULM31:ULQ31"/>
    <mergeCell ref="UJJ31:UJN31"/>
    <mergeCell ref="UJO31:UJS31"/>
    <mergeCell ref="UJT31:UJX31"/>
    <mergeCell ref="UJY31:UKC31"/>
    <mergeCell ref="UKD31:UKH31"/>
    <mergeCell ref="UKI31:UKM31"/>
    <mergeCell ref="UIF31:UIJ31"/>
    <mergeCell ref="UIK31:UIO31"/>
    <mergeCell ref="UIP31:UIT31"/>
    <mergeCell ref="UIU31:UIY31"/>
    <mergeCell ref="UIZ31:UJD31"/>
    <mergeCell ref="UJE31:UJI31"/>
    <mergeCell ref="UHB31:UHF31"/>
    <mergeCell ref="UHG31:UHK31"/>
    <mergeCell ref="UHL31:UHP31"/>
    <mergeCell ref="UHQ31:UHU31"/>
    <mergeCell ref="UHV31:UHZ31"/>
    <mergeCell ref="UIA31:UIE31"/>
    <mergeCell ref="UFX31:UGB31"/>
    <mergeCell ref="UGC31:UGG31"/>
    <mergeCell ref="UGH31:UGL31"/>
    <mergeCell ref="UGM31:UGQ31"/>
    <mergeCell ref="UGR31:UGV31"/>
    <mergeCell ref="UGW31:UHA31"/>
    <mergeCell ref="UET31:UEX31"/>
    <mergeCell ref="UEY31:UFC31"/>
    <mergeCell ref="UFD31:UFH31"/>
    <mergeCell ref="UFI31:UFM31"/>
    <mergeCell ref="UFN31:UFR31"/>
    <mergeCell ref="UFS31:UFW31"/>
    <mergeCell ref="UDP31:UDT31"/>
    <mergeCell ref="UDU31:UDY31"/>
    <mergeCell ref="UDZ31:UED31"/>
    <mergeCell ref="UEE31:UEI31"/>
    <mergeCell ref="UEJ31:UEN31"/>
    <mergeCell ref="UEO31:UES31"/>
    <mergeCell ref="UCL31:UCP31"/>
    <mergeCell ref="UCQ31:UCU31"/>
    <mergeCell ref="UCV31:UCZ31"/>
    <mergeCell ref="UDA31:UDE31"/>
    <mergeCell ref="UDF31:UDJ31"/>
    <mergeCell ref="UDK31:UDO31"/>
    <mergeCell ref="UBH31:UBL31"/>
    <mergeCell ref="UBM31:UBQ31"/>
    <mergeCell ref="UBR31:UBV31"/>
    <mergeCell ref="UBW31:UCA31"/>
    <mergeCell ref="UCB31:UCF31"/>
    <mergeCell ref="UCG31:UCK31"/>
    <mergeCell ref="UAD31:UAH31"/>
    <mergeCell ref="UAI31:UAM31"/>
    <mergeCell ref="UAN31:UAR31"/>
    <mergeCell ref="UAS31:UAW31"/>
    <mergeCell ref="UAX31:UBB31"/>
    <mergeCell ref="UBC31:UBG31"/>
    <mergeCell ref="TYZ31:TZD31"/>
    <mergeCell ref="TZE31:TZI31"/>
    <mergeCell ref="TZJ31:TZN31"/>
    <mergeCell ref="TZO31:TZS31"/>
    <mergeCell ref="TZT31:TZX31"/>
    <mergeCell ref="TZY31:UAC31"/>
    <mergeCell ref="TXV31:TXZ31"/>
    <mergeCell ref="TYA31:TYE31"/>
    <mergeCell ref="TYF31:TYJ31"/>
    <mergeCell ref="TYK31:TYO31"/>
    <mergeCell ref="TYP31:TYT31"/>
    <mergeCell ref="TYU31:TYY31"/>
    <mergeCell ref="TWR31:TWV31"/>
    <mergeCell ref="TWW31:TXA31"/>
    <mergeCell ref="TXB31:TXF31"/>
    <mergeCell ref="TXG31:TXK31"/>
    <mergeCell ref="TXL31:TXP31"/>
    <mergeCell ref="TXQ31:TXU31"/>
    <mergeCell ref="TVN31:TVR31"/>
    <mergeCell ref="TVS31:TVW31"/>
    <mergeCell ref="TVX31:TWB31"/>
    <mergeCell ref="TWC31:TWG31"/>
    <mergeCell ref="TWH31:TWL31"/>
    <mergeCell ref="TWM31:TWQ31"/>
    <mergeCell ref="TUJ31:TUN31"/>
    <mergeCell ref="TUO31:TUS31"/>
    <mergeCell ref="TUT31:TUX31"/>
    <mergeCell ref="TUY31:TVC31"/>
    <mergeCell ref="TVD31:TVH31"/>
    <mergeCell ref="TVI31:TVM31"/>
    <mergeCell ref="TTF31:TTJ31"/>
    <mergeCell ref="TTK31:TTO31"/>
    <mergeCell ref="TTP31:TTT31"/>
    <mergeCell ref="TTU31:TTY31"/>
    <mergeCell ref="TTZ31:TUD31"/>
    <mergeCell ref="TUE31:TUI31"/>
    <mergeCell ref="TSB31:TSF31"/>
    <mergeCell ref="TSG31:TSK31"/>
    <mergeCell ref="TSL31:TSP31"/>
    <mergeCell ref="TSQ31:TSU31"/>
    <mergeCell ref="TSV31:TSZ31"/>
    <mergeCell ref="TTA31:TTE31"/>
    <mergeCell ref="TQX31:TRB31"/>
    <mergeCell ref="TRC31:TRG31"/>
    <mergeCell ref="TRH31:TRL31"/>
    <mergeCell ref="TRM31:TRQ31"/>
    <mergeCell ref="TRR31:TRV31"/>
    <mergeCell ref="TRW31:TSA31"/>
    <mergeCell ref="TPT31:TPX31"/>
    <mergeCell ref="TPY31:TQC31"/>
    <mergeCell ref="TQD31:TQH31"/>
    <mergeCell ref="TQI31:TQM31"/>
    <mergeCell ref="TQN31:TQR31"/>
    <mergeCell ref="TQS31:TQW31"/>
    <mergeCell ref="TOP31:TOT31"/>
    <mergeCell ref="TOU31:TOY31"/>
    <mergeCell ref="TOZ31:TPD31"/>
    <mergeCell ref="TPE31:TPI31"/>
    <mergeCell ref="TPJ31:TPN31"/>
    <mergeCell ref="TPO31:TPS31"/>
    <mergeCell ref="TNL31:TNP31"/>
    <mergeCell ref="TNQ31:TNU31"/>
    <mergeCell ref="TNV31:TNZ31"/>
    <mergeCell ref="TOA31:TOE31"/>
    <mergeCell ref="TOF31:TOJ31"/>
    <mergeCell ref="TOK31:TOO31"/>
    <mergeCell ref="TMH31:TML31"/>
    <mergeCell ref="TMM31:TMQ31"/>
    <mergeCell ref="TMR31:TMV31"/>
    <mergeCell ref="TMW31:TNA31"/>
    <mergeCell ref="TNB31:TNF31"/>
    <mergeCell ref="TNG31:TNK31"/>
    <mergeCell ref="TLD31:TLH31"/>
    <mergeCell ref="TLI31:TLM31"/>
    <mergeCell ref="TLN31:TLR31"/>
    <mergeCell ref="TLS31:TLW31"/>
    <mergeCell ref="TLX31:TMB31"/>
    <mergeCell ref="TMC31:TMG31"/>
    <mergeCell ref="TJZ31:TKD31"/>
    <mergeCell ref="TKE31:TKI31"/>
    <mergeCell ref="TKJ31:TKN31"/>
    <mergeCell ref="TKO31:TKS31"/>
    <mergeCell ref="TKT31:TKX31"/>
    <mergeCell ref="TKY31:TLC31"/>
    <mergeCell ref="TIV31:TIZ31"/>
    <mergeCell ref="TJA31:TJE31"/>
    <mergeCell ref="TJF31:TJJ31"/>
    <mergeCell ref="TJK31:TJO31"/>
    <mergeCell ref="TJP31:TJT31"/>
    <mergeCell ref="TJU31:TJY31"/>
    <mergeCell ref="THR31:THV31"/>
    <mergeCell ref="THW31:TIA31"/>
    <mergeCell ref="TIB31:TIF31"/>
    <mergeCell ref="TIG31:TIK31"/>
    <mergeCell ref="TIL31:TIP31"/>
    <mergeCell ref="TIQ31:TIU31"/>
    <mergeCell ref="TGN31:TGR31"/>
    <mergeCell ref="TGS31:TGW31"/>
    <mergeCell ref="TGX31:THB31"/>
    <mergeCell ref="THC31:THG31"/>
    <mergeCell ref="THH31:THL31"/>
    <mergeCell ref="THM31:THQ31"/>
    <mergeCell ref="TFJ31:TFN31"/>
    <mergeCell ref="TFO31:TFS31"/>
    <mergeCell ref="TFT31:TFX31"/>
    <mergeCell ref="TFY31:TGC31"/>
    <mergeCell ref="TGD31:TGH31"/>
    <mergeCell ref="TGI31:TGM31"/>
    <mergeCell ref="TEF31:TEJ31"/>
    <mergeCell ref="TEK31:TEO31"/>
    <mergeCell ref="TEP31:TET31"/>
    <mergeCell ref="TEU31:TEY31"/>
    <mergeCell ref="TEZ31:TFD31"/>
    <mergeCell ref="TFE31:TFI31"/>
    <mergeCell ref="TDB31:TDF31"/>
    <mergeCell ref="TDG31:TDK31"/>
    <mergeCell ref="TDL31:TDP31"/>
    <mergeCell ref="TDQ31:TDU31"/>
    <mergeCell ref="TDV31:TDZ31"/>
    <mergeCell ref="TEA31:TEE31"/>
    <mergeCell ref="TBX31:TCB31"/>
    <mergeCell ref="TCC31:TCG31"/>
    <mergeCell ref="TCH31:TCL31"/>
    <mergeCell ref="TCM31:TCQ31"/>
    <mergeCell ref="TCR31:TCV31"/>
    <mergeCell ref="TCW31:TDA31"/>
    <mergeCell ref="TAT31:TAX31"/>
    <mergeCell ref="TAY31:TBC31"/>
    <mergeCell ref="TBD31:TBH31"/>
    <mergeCell ref="TBI31:TBM31"/>
    <mergeCell ref="TBN31:TBR31"/>
    <mergeCell ref="TBS31:TBW31"/>
    <mergeCell ref="SZP31:SZT31"/>
    <mergeCell ref="SZU31:SZY31"/>
    <mergeCell ref="SZZ31:TAD31"/>
    <mergeCell ref="TAE31:TAI31"/>
    <mergeCell ref="TAJ31:TAN31"/>
    <mergeCell ref="TAO31:TAS31"/>
    <mergeCell ref="SYL31:SYP31"/>
    <mergeCell ref="SYQ31:SYU31"/>
    <mergeCell ref="SYV31:SYZ31"/>
    <mergeCell ref="SZA31:SZE31"/>
    <mergeCell ref="SZF31:SZJ31"/>
    <mergeCell ref="SZK31:SZO31"/>
    <mergeCell ref="SXH31:SXL31"/>
    <mergeCell ref="SXM31:SXQ31"/>
    <mergeCell ref="SXR31:SXV31"/>
    <mergeCell ref="SXW31:SYA31"/>
    <mergeCell ref="SYB31:SYF31"/>
    <mergeCell ref="SYG31:SYK31"/>
    <mergeCell ref="SWD31:SWH31"/>
    <mergeCell ref="SWI31:SWM31"/>
    <mergeCell ref="SWN31:SWR31"/>
    <mergeCell ref="SWS31:SWW31"/>
    <mergeCell ref="SWX31:SXB31"/>
    <mergeCell ref="SXC31:SXG31"/>
    <mergeCell ref="SUZ31:SVD31"/>
    <mergeCell ref="SVE31:SVI31"/>
    <mergeCell ref="SVJ31:SVN31"/>
    <mergeCell ref="SVO31:SVS31"/>
    <mergeCell ref="SVT31:SVX31"/>
    <mergeCell ref="SVY31:SWC31"/>
    <mergeCell ref="STV31:STZ31"/>
    <mergeCell ref="SUA31:SUE31"/>
    <mergeCell ref="SUF31:SUJ31"/>
    <mergeCell ref="SUK31:SUO31"/>
    <mergeCell ref="SUP31:SUT31"/>
    <mergeCell ref="SUU31:SUY31"/>
    <mergeCell ref="SSR31:SSV31"/>
    <mergeCell ref="SSW31:STA31"/>
    <mergeCell ref="STB31:STF31"/>
    <mergeCell ref="STG31:STK31"/>
    <mergeCell ref="STL31:STP31"/>
    <mergeCell ref="STQ31:STU31"/>
    <mergeCell ref="SRN31:SRR31"/>
    <mergeCell ref="SRS31:SRW31"/>
    <mergeCell ref="SRX31:SSB31"/>
    <mergeCell ref="SSC31:SSG31"/>
    <mergeCell ref="SSH31:SSL31"/>
    <mergeCell ref="SSM31:SSQ31"/>
    <mergeCell ref="SQJ31:SQN31"/>
    <mergeCell ref="SQO31:SQS31"/>
    <mergeCell ref="SQT31:SQX31"/>
    <mergeCell ref="SQY31:SRC31"/>
    <mergeCell ref="SRD31:SRH31"/>
    <mergeCell ref="SRI31:SRM31"/>
    <mergeCell ref="SPF31:SPJ31"/>
    <mergeCell ref="SPK31:SPO31"/>
    <mergeCell ref="SPP31:SPT31"/>
    <mergeCell ref="SPU31:SPY31"/>
    <mergeCell ref="SPZ31:SQD31"/>
    <mergeCell ref="SQE31:SQI31"/>
    <mergeCell ref="SOB31:SOF31"/>
    <mergeCell ref="SOG31:SOK31"/>
    <mergeCell ref="SOL31:SOP31"/>
    <mergeCell ref="SOQ31:SOU31"/>
    <mergeCell ref="SOV31:SOZ31"/>
    <mergeCell ref="SPA31:SPE31"/>
    <mergeCell ref="SMX31:SNB31"/>
    <mergeCell ref="SNC31:SNG31"/>
    <mergeCell ref="SNH31:SNL31"/>
    <mergeCell ref="SNM31:SNQ31"/>
    <mergeCell ref="SNR31:SNV31"/>
    <mergeCell ref="SNW31:SOA31"/>
    <mergeCell ref="SLT31:SLX31"/>
    <mergeCell ref="SLY31:SMC31"/>
    <mergeCell ref="SMD31:SMH31"/>
    <mergeCell ref="SMI31:SMM31"/>
    <mergeCell ref="SMN31:SMR31"/>
    <mergeCell ref="SMS31:SMW31"/>
    <mergeCell ref="SKP31:SKT31"/>
    <mergeCell ref="SKU31:SKY31"/>
    <mergeCell ref="SKZ31:SLD31"/>
    <mergeCell ref="SLE31:SLI31"/>
    <mergeCell ref="SLJ31:SLN31"/>
    <mergeCell ref="SLO31:SLS31"/>
    <mergeCell ref="SJL31:SJP31"/>
    <mergeCell ref="SJQ31:SJU31"/>
    <mergeCell ref="SJV31:SJZ31"/>
    <mergeCell ref="SKA31:SKE31"/>
    <mergeCell ref="SKF31:SKJ31"/>
    <mergeCell ref="SKK31:SKO31"/>
    <mergeCell ref="SIH31:SIL31"/>
    <mergeCell ref="SIM31:SIQ31"/>
    <mergeCell ref="SIR31:SIV31"/>
    <mergeCell ref="SIW31:SJA31"/>
    <mergeCell ref="SJB31:SJF31"/>
    <mergeCell ref="SJG31:SJK31"/>
    <mergeCell ref="SHD31:SHH31"/>
    <mergeCell ref="SHI31:SHM31"/>
    <mergeCell ref="SHN31:SHR31"/>
    <mergeCell ref="SHS31:SHW31"/>
    <mergeCell ref="SHX31:SIB31"/>
    <mergeCell ref="SIC31:SIG31"/>
    <mergeCell ref="SFZ31:SGD31"/>
    <mergeCell ref="SGE31:SGI31"/>
    <mergeCell ref="SGJ31:SGN31"/>
    <mergeCell ref="SGO31:SGS31"/>
    <mergeCell ref="SGT31:SGX31"/>
    <mergeCell ref="SGY31:SHC31"/>
    <mergeCell ref="SEV31:SEZ31"/>
    <mergeCell ref="SFA31:SFE31"/>
    <mergeCell ref="SFF31:SFJ31"/>
    <mergeCell ref="SFK31:SFO31"/>
    <mergeCell ref="SFP31:SFT31"/>
    <mergeCell ref="SFU31:SFY31"/>
    <mergeCell ref="SDR31:SDV31"/>
    <mergeCell ref="SDW31:SEA31"/>
    <mergeCell ref="SEB31:SEF31"/>
    <mergeCell ref="SEG31:SEK31"/>
    <mergeCell ref="SEL31:SEP31"/>
    <mergeCell ref="SEQ31:SEU31"/>
    <mergeCell ref="SCN31:SCR31"/>
    <mergeCell ref="SCS31:SCW31"/>
    <mergeCell ref="SCX31:SDB31"/>
    <mergeCell ref="SDC31:SDG31"/>
    <mergeCell ref="SDH31:SDL31"/>
    <mergeCell ref="SDM31:SDQ31"/>
    <mergeCell ref="SBJ31:SBN31"/>
    <mergeCell ref="SBO31:SBS31"/>
    <mergeCell ref="SBT31:SBX31"/>
    <mergeCell ref="SBY31:SCC31"/>
    <mergeCell ref="SCD31:SCH31"/>
    <mergeCell ref="SCI31:SCM31"/>
    <mergeCell ref="SAF31:SAJ31"/>
    <mergeCell ref="SAK31:SAO31"/>
    <mergeCell ref="SAP31:SAT31"/>
    <mergeCell ref="SAU31:SAY31"/>
    <mergeCell ref="SAZ31:SBD31"/>
    <mergeCell ref="SBE31:SBI31"/>
    <mergeCell ref="RZB31:RZF31"/>
    <mergeCell ref="RZG31:RZK31"/>
    <mergeCell ref="RZL31:RZP31"/>
    <mergeCell ref="RZQ31:RZU31"/>
    <mergeCell ref="RZV31:RZZ31"/>
    <mergeCell ref="SAA31:SAE31"/>
    <mergeCell ref="RXX31:RYB31"/>
    <mergeCell ref="RYC31:RYG31"/>
    <mergeCell ref="RYH31:RYL31"/>
    <mergeCell ref="RYM31:RYQ31"/>
    <mergeCell ref="RYR31:RYV31"/>
    <mergeCell ref="RYW31:RZA31"/>
    <mergeCell ref="RWT31:RWX31"/>
    <mergeCell ref="RWY31:RXC31"/>
    <mergeCell ref="RXD31:RXH31"/>
    <mergeCell ref="RXI31:RXM31"/>
    <mergeCell ref="RXN31:RXR31"/>
    <mergeCell ref="RXS31:RXW31"/>
    <mergeCell ref="RVP31:RVT31"/>
    <mergeCell ref="RVU31:RVY31"/>
    <mergeCell ref="RVZ31:RWD31"/>
    <mergeCell ref="RWE31:RWI31"/>
    <mergeCell ref="RWJ31:RWN31"/>
    <mergeCell ref="RWO31:RWS31"/>
    <mergeCell ref="RUL31:RUP31"/>
    <mergeCell ref="RUQ31:RUU31"/>
    <mergeCell ref="RUV31:RUZ31"/>
    <mergeCell ref="RVA31:RVE31"/>
    <mergeCell ref="RVF31:RVJ31"/>
    <mergeCell ref="RVK31:RVO31"/>
    <mergeCell ref="RTH31:RTL31"/>
    <mergeCell ref="RTM31:RTQ31"/>
    <mergeCell ref="RTR31:RTV31"/>
    <mergeCell ref="RTW31:RUA31"/>
    <mergeCell ref="RUB31:RUF31"/>
    <mergeCell ref="RUG31:RUK31"/>
    <mergeCell ref="RSD31:RSH31"/>
    <mergeCell ref="RSI31:RSM31"/>
    <mergeCell ref="RSN31:RSR31"/>
    <mergeCell ref="RSS31:RSW31"/>
    <mergeCell ref="RSX31:RTB31"/>
    <mergeCell ref="RTC31:RTG31"/>
    <mergeCell ref="RQZ31:RRD31"/>
    <mergeCell ref="RRE31:RRI31"/>
    <mergeCell ref="RRJ31:RRN31"/>
    <mergeCell ref="RRO31:RRS31"/>
    <mergeCell ref="RRT31:RRX31"/>
    <mergeCell ref="RRY31:RSC31"/>
    <mergeCell ref="RPV31:RPZ31"/>
    <mergeCell ref="RQA31:RQE31"/>
    <mergeCell ref="RQF31:RQJ31"/>
    <mergeCell ref="RQK31:RQO31"/>
    <mergeCell ref="RQP31:RQT31"/>
    <mergeCell ref="RQU31:RQY31"/>
    <mergeCell ref="ROR31:ROV31"/>
    <mergeCell ref="ROW31:RPA31"/>
    <mergeCell ref="RPB31:RPF31"/>
    <mergeCell ref="RPG31:RPK31"/>
    <mergeCell ref="RPL31:RPP31"/>
    <mergeCell ref="RPQ31:RPU31"/>
    <mergeCell ref="RNN31:RNR31"/>
    <mergeCell ref="RNS31:RNW31"/>
    <mergeCell ref="RNX31:ROB31"/>
    <mergeCell ref="ROC31:ROG31"/>
    <mergeCell ref="ROH31:ROL31"/>
    <mergeCell ref="ROM31:ROQ31"/>
    <mergeCell ref="RMJ31:RMN31"/>
    <mergeCell ref="RMO31:RMS31"/>
    <mergeCell ref="RMT31:RMX31"/>
    <mergeCell ref="RMY31:RNC31"/>
    <mergeCell ref="RND31:RNH31"/>
    <mergeCell ref="RNI31:RNM31"/>
    <mergeCell ref="RLF31:RLJ31"/>
    <mergeCell ref="RLK31:RLO31"/>
    <mergeCell ref="RLP31:RLT31"/>
    <mergeCell ref="RLU31:RLY31"/>
    <mergeCell ref="RLZ31:RMD31"/>
    <mergeCell ref="RME31:RMI31"/>
    <mergeCell ref="RKB31:RKF31"/>
    <mergeCell ref="RKG31:RKK31"/>
    <mergeCell ref="RKL31:RKP31"/>
    <mergeCell ref="RKQ31:RKU31"/>
    <mergeCell ref="RKV31:RKZ31"/>
    <mergeCell ref="RLA31:RLE31"/>
    <mergeCell ref="RIX31:RJB31"/>
    <mergeCell ref="RJC31:RJG31"/>
    <mergeCell ref="RJH31:RJL31"/>
    <mergeCell ref="RJM31:RJQ31"/>
    <mergeCell ref="RJR31:RJV31"/>
    <mergeCell ref="RJW31:RKA31"/>
    <mergeCell ref="RHT31:RHX31"/>
    <mergeCell ref="RHY31:RIC31"/>
    <mergeCell ref="RID31:RIH31"/>
    <mergeCell ref="RII31:RIM31"/>
    <mergeCell ref="RIN31:RIR31"/>
    <mergeCell ref="RIS31:RIW31"/>
    <mergeCell ref="RGP31:RGT31"/>
    <mergeCell ref="RGU31:RGY31"/>
    <mergeCell ref="RGZ31:RHD31"/>
    <mergeCell ref="RHE31:RHI31"/>
    <mergeCell ref="RHJ31:RHN31"/>
    <mergeCell ref="RHO31:RHS31"/>
    <mergeCell ref="RFL31:RFP31"/>
    <mergeCell ref="RFQ31:RFU31"/>
    <mergeCell ref="RFV31:RFZ31"/>
    <mergeCell ref="RGA31:RGE31"/>
    <mergeCell ref="RGF31:RGJ31"/>
    <mergeCell ref="RGK31:RGO31"/>
    <mergeCell ref="REH31:REL31"/>
    <mergeCell ref="REM31:REQ31"/>
    <mergeCell ref="RER31:REV31"/>
    <mergeCell ref="REW31:RFA31"/>
    <mergeCell ref="RFB31:RFF31"/>
    <mergeCell ref="RFG31:RFK31"/>
    <mergeCell ref="RDD31:RDH31"/>
    <mergeCell ref="RDI31:RDM31"/>
    <mergeCell ref="RDN31:RDR31"/>
    <mergeCell ref="RDS31:RDW31"/>
    <mergeCell ref="RDX31:REB31"/>
    <mergeCell ref="REC31:REG31"/>
    <mergeCell ref="RBZ31:RCD31"/>
    <mergeCell ref="RCE31:RCI31"/>
    <mergeCell ref="RCJ31:RCN31"/>
    <mergeCell ref="RCO31:RCS31"/>
    <mergeCell ref="RCT31:RCX31"/>
    <mergeCell ref="RCY31:RDC31"/>
    <mergeCell ref="RAV31:RAZ31"/>
    <mergeCell ref="RBA31:RBE31"/>
    <mergeCell ref="RBF31:RBJ31"/>
    <mergeCell ref="RBK31:RBO31"/>
    <mergeCell ref="RBP31:RBT31"/>
    <mergeCell ref="RBU31:RBY31"/>
    <mergeCell ref="QZR31:QZV31"/>
    <mergeCell ref="QZW31:RAA31"/>
    <mergeCell ref="RAB31:RAF31"/>
    <mergeCell ref="RAG31:RAK31"/>
    <mergeCell ref="RAL31:RAP31"/>
    <mergeCell ref="RAQ31:RAU31"/>
    <mergeCell ref="QYN31:QYR31"/>
    <mergeCell ref="QYS31:QYW31"/>
    <mergeCell ref="QYX31:QZB31"/>
    <mergeCell ref="QZC31:QZG31"/>
    <mergeCell ref="QZH31:QZL31"/>
    <mergeCell ref="QZM31:QZQ31"/>
    <mergeCell ref="QXJ31:QXN31"/>
    <mergeCell ref="QXO31:QXS31"/>
    <mergeCell ref="QXT31:QXX31"/>
    <mergeCell ref="QXY31:QYC31"/>
    <mergeCell ref="QYD31:QYH31"/>
    <mergeCell ref="QYI31:QYM31"/>
    <mergeCell ref="QWF31:QWJ31"/>
    <mergeCell ref="QWK31:QWO31"/>
    <mergeCell ref="QWP31:QWT31"/>
    <mergeCell ref="QWU31:QWY31"/>
    <mergeCell ref="QWZ31:QXD31"/>
    <mergeCell ref="QXE31:QXI31"/>
    <mergeCell ref="QVB31:QVF31"/>
    <mergeCell ref="QVG31:QVK31"/>
    <mergeCell ref="QVL31:QVP31"/>
    <mergeCell ref="QVQ31:QVU31"/>
    <mergeCell ref="QVV31:QVZ31"/>
    <mergeCell ref="QWA31:QWE31"/>
    <mergeCell ref="QTX31:QUB31"/>
    <mergeCell ref="QUC31:QUG31"/>
    <mergeCell ref="QUH31:QUL31"/>
    <mergeCell ref="QUM31:QUQ31"/>
    <mergeCell ref="QUR31:QUV31"/>
    <mergeCell ref="QUW31:QVA31"/>
    <mergeCell ref="QST31:QSX31"/>
    <mergeCell ref="QSY31:QTC31"/>
    <mergeCell ref="QTD31:QTH31"/>
    <mergeCell ref="QTI31:QTM31"/>
    <mergeCell ref="QTN31:QTR31"/>
    <mergeCell ref="QTS31:QTW31"/>
    <mergeCell ref="QRP31:QRT31"/>
    <mergeCell ref="QRU31:QRY31"/>
    <mergeCell ref="QRZ31:QSD31"/>
    <mergeCell ref="QSE31:QSI31"/>
    <mergeCell ref="QSJ31:QSN31"/>
    <mergeCell ref="QSO31:QSS31"/>
    <mergeCell ref="QQL31:QQP31"/>
    <mergeCell ref="QQQ31:QQU31"/>
    <mergeCell ref="QQV31:QQZ31"/>
    <mergeCell ref="QRA31:QRE31"/>
    <mergeCell ref="QRF31:QRJ31"/>
    <mergeCell ref="QRK31:QRO31"/>
    <mergeCell ref="QPH31:QPL31"/>
    <mergeCell ref="QPM31:QPQ31"/>
    <mergeCell ref="QPR31:QPV31"/>
    <mergeCell ref="QPW31:QQA31"/>
    <mergeCell ref="QQB31:QQF31"/>
    <mergeCell ref="QQG31:QQK31"/>
    <mergeCell ref="QOD31:QOH31"/>
    <mergeCell ref="QOI31:QOM31"/>
    <mergeCell ref="QON31:QOR31"/>
    <mergeCell ref="QOS31:QOW31"/>
    <mergeCell ref="QOX31:QPB31"/>
    <mergeCell ref="QPC31:QPG31"/>
    <mergeCell ref="QMZ31:QND31"/>
    <mergeCell ref="QNE31:QNI31"/>
    <mergeCell ref="QNJ31:QNN31"/>
    <mergeCell ref="QNO31:QNS31"/>
    <mergeCell ref="QNT31:QNX31"/>
    <mergeCell ref="QNY31:QOC31"/>
    <mergeCell ref="QLV31:QLZ31"/>
    <mergeCell ref="QMA31:QME31"/>
    <mergeCell ref="QMF31:QMJ31"/>
    <mergeCell ref="QMK31:QMO31"/>
    <mergeCell ref="QMP31:QMT31"/>
    <mergeCell ref="QMU31:QMY31"/>
    <mergeCell ref="QKR31:QKV31"/>
    <mergeCell ref="QKW31:QLA31"/>
    <mergeCell ref="QLB31:QLF31"/>
    <mergeCell ref="QLG31:QLK31"/>
    <mergeCell ref="QLL31:QLP31"/>
    <mergeCell ref="QLQ31:QLU31"/>
    <mergeCell ref="QJN31:QJR31"/>
    <mergeCell ref="QJS31:QJW31"/>
    <mergeCell ref="QJX31:QKB31"/>
    <mergeCell ref="QKC31:QKG31"/>
    <mergeCell ref="QKH31:QKL31"/>
    <mergeCell ref="QKM31:QKQ31"/>
    <mergeCell ref="QIJ31:QIN31"/>
    <mergeCell ref="QIO31:QIS31"/>
    <mergeCell ref="QIT31:QIX31"/>
    <mergeCell ref="QIY31:QJC31"/>
    <mergeCell ref="QJD31:QJH31"/>
    <mergeCell ref="QJI31:QJM31"/>
    <mergeCell ref="QHF31:QHJ31"/>
    <mergeCell ref="QHK31:QHO31"/>
    <mergeCell ref="QHP31:QHT31"/>
    <mergeCell ref="QHU31:QHY31"/>
    <mergeCell ref="QHZ31:QID31"/>
    <mergeCell ref="QIE31:QII31"/>
    <mergeCell ref="QGB31:QGF31"/>
    <mergeCell ref="QGG31:QGK31"/>
    <mergeCell ref="QGL31:QGP31"/>
    <mergeCell ref="QGQ31:QGU31"/>
    <mergeCell ref="QGV31:QGZ31"/>
    <mergeCell ref="QHA31:QHE31"/>
    <mergeCell ref="QEX31:QFB31"/>
    <mergeCell ref="QFC31:QFG31"/>
    <mergeCell ref="QFH31:QFL31"/>
    <mergeCell ref="QFM31:QFQ31"/>
    <mergeCell ref="QFR31:QFV31"/>
    <mergeCell ref="QFW31:QGA31"/>
    <mergeCell ref="QDT31:QDX31"/>
    <mergeCell ref="QDY31:QEC31"/>
    <mergeCell ref="QED31:QEH31"/>
    <mergeCell ref="QEI31:QEM31"/>
    <mergeCell ref="QEN31:QER31"/>
    <mergeCell ref="QES31:QEW31"/>
    <mergeCell ref="QCP31:QCT31"/>
    <mergeCell ref="QCU31:QCY31"/>
    <mergeCell ref="QCZ31:QDD31"/>
    <mergeCell ref="QDE31:QDI31"/>
    <mergeCell ref="QDJ31:QDN31"/>
    <mergeCell ref="QDO31:QDS31"/>
    <mergeCell ref="QBL31:QBP31"/>
    <mergeCell ref="QBQ31:QBU31"/>
    <mergeCell ref="QBV31:QBZ31"/>
    <mergeCell ref="QCA31:QCE31"/>
    <mergeCell ref="QCF31:QCJ31"/>
    <mergeCell ref="QCK31:QCO31"/>
    <mergeCell ref="QAH31:QAL31"/>
    <mergeCell ref="QAM31:QAQ31"/>
    <mergeCell ref="QAR31:QAV31"/>
    <mergeCell ref="QAW31:QBA31"/>
    <mergeCell ref="QBB31:QBF31"/>
    <mergeCell ref="QBG31:QBK31"/>
    <mergeCell ref="PZD31:PZH31"/>
    <mergeCell ref="PZI31:PZM31"/>
    <mergeCell ref="PZN31:PZR31"/>
    <mergeCell ref="PZS31:PZW31"/>
    <mergeCell ref="PZX31:QAB31"/>
    <mergeCell ref="QAC31:QAG31"/>
    <mergeCell ref="PXZ31:PYD31"/>
    <mergeCell ref="PYE31:PYI31"/>
    <mergeCell ref="PYJ31:PYN31"/>
    <mergeCell ref="PYO31:PYS31"/>
    <mergeCell ref="PYT31:PYX31"/>
    <mergeCell ref="PYY31:PZC31"/>
    <mergeCell ref="PWV31:PWZ31"/>
    <mergeCell ref="PXA31:PXE31"/>
    <mergeCell ref="PXF31:PXJ31"/>
    <mergeCell ref="PXK31:PXO31"/>
    <mergeCell ref="PXP31:PXT31"/>
    <mergeCell ref="PXU31:PXY31"/>
    <mergeCell ref="PVR31:PVV31"/>
    <mergeCell ref="PVW31:PWA31"/>
    <mergeCell ref="PWB31:PWF31"/>
    <mergeCell ref="PWG31:PWK31"/>
    <mergeCell ref="PWL31:PWP31"/>
    <mergeCell ref="PWQ31:PWU31"/>
    <mergeCell ref="PUN31:PUR31"/>
    <mergeCell ref="PUS31:PUW31"/>
    <mergeCell ref="PUX31:PVB31"/>
    <mergeCell ref="PVC31:PVG31"/>
    <mergeCell ref="PVH31:PVL31"/>
    <mergeCell ref="PVM31:PVQ31"/>
    <mergeCell ref="PTJ31:PTN31"/>
    <mergeCell ref="PTO31:PTS31"/>
    <mergeCell ref="PTT31:PTX31"/>
    <mergeCell ref="PTY31:PUC31"/>
    <mergeCell ref="PUD31:PUH31"/>
    <mergeCell ref="PUI31:PUM31"/>
    <mergeCell ref="PSF31:PSJ31"/>
    <mergeCell ref="PSK31:PSO31"/>
    <mergeCell ref="PSP31:PST31"/>
    <mergeCell ref="PSU31:PSY31"/>
    <mergeCell ref="PSZ31:PTD31"/>
    <mergeCell ref="PTE31:PTI31"/>
    <mergeCell ref="PRB31:PRF31"/>
    <mergeCell ref="PRG31:PRK31"/>
    <mergeCell ref="PRL31:PRP31"/>
    <mergeCell ref="PRQ31:PRU31"/>
    <mergeCell ref="PRV31:PRZ31"/>
    <mergeCell ref="PSA31:PSE31"/>
    <mergeCell ref="PPX31:PQB31"/>
    <mergeCell ref="PQC31:PQG31"/>
    <mergeCell ref="PQH31:PQL31"/>
    <mergeCell ref="PQM31:PQQ31"/>
    <mergeCell ref="PQR31:PQV31"/>
    <mergeCell ref="PQW31:PRA31"/>
    <mergeCell ref="POT31:POX31"/>
    <mergeCell ref="POY31:PPC31"/>
    <mergeCell ref="PPD31:PPH31"/>
    <mergeCell ref="PPI31:PPM31"/>
    <mergeCell ref="PPN31:PPR31"/>
    <mergeCell ref="PPS31:PPW31"/>
    <mergeCell ref="PNP31:PNT31"/>
    <mergeCell ref="PNU31:PNY31"/>
    <mergeCell ref="PNZ31:POD31"/>
    <mergeCell ref="POE31:POI31"/>
    <mergeCell ref="POJ31:PON31"/>
    <mergeCell ref="POO31:POS31"/>
    <mergeCell ref="PML31:PMP31"/>
    <mergeCell ref="PMQ31:PMU31"/>
    <mergeCell ref="PMV31:PMZ31"/>
    <mergeCell ref="PNA31:PNE31"/>
    <mergeCell ref="PNF31:PNJ31"/>
    <mergeCell ref="PNK31:PNO31"/>
    <mergeCell ref="PLH31:PLL31"/>
    <mergeCell ref="PLM31:PLQ31"/>
    <mergeCell ref="PLR31:PLV31"/>
    <mergeCell ref="PLW31:PMA31"/>
    <mergeCell ref="PMB31:PMF31"/>
    <mergeCell ref="PMG31:PMK31"/>
    <mergeCell ref="PKD31:PKH31"/>
    <mergeCell ref="PKI31:PKM31"/>
    <mergeCell ref="PKN31:PKR31"/>
    <mergeCell ref="PKS31:PKW31"/>
    <mergeCell ref="PKX31:PLB31"/>
    <mergeCell ref="PLC31:PLG31"/>
    <mergeCell ref="PIZ31:PJD31"/>
    <mergeCell ref="PJE31:PJI31"/>
    <mergeCell ref="PJJ31:PJN31"/>
    <mergeCell ref="PJO31:PJS31"/>
    <mergeCell ref="PJT31:PJX31"/>
    <mergeCell ref="PJY31:PKC31"/>
    <mergeCell ref="PHV31:PHZ31"/>
    <mergeCell ref="PIA31:PIE31"/>
    <mergeCell ref="PIF31:PIJ31"/>
    <mergeCell ref="PIK31:PIO31"/>
    <mergeCell ref="PIP31:PIT31"/>
    <mergeCell ref="PIU31:PIY31"/>
    <mergeCell ref="PGR31:PGV31"/>
    <mergeCell ref="PGW31:PHA31"/>
    <mergeCell ref="PHB31:PHF31"/>
    <mergeCell ref="PHG31:PHK31"/>
    <mergeCell ref="PHL31:PHP31"/>
    <mergeCell ref="PHQ31:PHU31"/>
    <mergeCell ref="PFN31:PFR31"/>
    <mergeCell ref="PFS31:PFW31"/>
    <mergeCell ref="PFX31:PGB31"/>
    <mergeCell ref="PGC31:PGG31"/>
    <mergeCell ref="PGH31:PGL31"/>
    <mergeCell ref="PGM31:PGQ31"/>
    <mergeCell ref="PEJ31:PEN31"/>
    <mergeCell ref="PEO31:PES31"/>
    <mergeCell ref="PET31:PEX31"/>
    <mergeCell ref="PEY31:PFC31"/>
    <mergeCell ref="PFD31:PFH31"/>
    <mergeCell ref="PFI31:PFM31"/>
    <mergeCell ref="PDF31:PDJ31"/>
    <mergeCell ref="PDK31:PDO31"/>
    <mergeCell ref="PDP31:PDT31"/>
    <mergeCell ref="PDU31:PDY31"/>
    <mergeCell ref="PDZ31:PED31"/>
    <mergeCell ref="PEE31:PEI31"/>
    <mergeCell ref="PCB31:PCF31"/>
    <mergeCell ref="PCG31:PCK31"/>
    <mergeCell ref="PCL31:PCP31"/>
    <mergeCell ref="PCQ31:PCU31"/>
    <mergeCell ref="PCV31:PCZ31"/>
    <mergeCell ref="PDA31:PDE31"/>
    <mergeCell ref="PAX31:PBB31"/>
    <mergeCell ref="PBC31:PBG31"/>
    <mergeCell ref="PBH31:PBL31"/>
    <mergeCell ref="PBM31:PBQ31"/>
    <mergeCell ref="PBR31:PBV31"/>
    <mergeCell ref="PBW31:PCA31"/>
    <mergeCell ref="OZT31:OZX31"/>
    <mergeCell ref="OZY31:PAC31"/>
    <mergeCell ref="PAD31:PAH31"/>
    <mergeCell ref="PAI31:PAM31"/>
    <mergeCell ref="PAN31:PAR31"/>
    <mergeCell ref="PAS31:PAW31"/>
    <mergeCell ref="OYP31:OYT31"/>
    <mergeCell ref="OYU31:OYY31"/>
    <mergeCell ref="OYZ31:OZD31"/>
    <mergeCell ref="OZE31:OZI31"/>
    <mergeCell ref="OZJ31:OZN31"/>
    <mergeCell ref="OZO31:OZS31"/>
    <mergeCell ref="OXL31:OXP31"/>
    <mergeCell ref="OXQ31:OXU31"/>
    <mergeCell ref="OXV31:OXZ31"/>
    <mergeCell ref="OYA31:OYE31"/>
    <mergeCell ref="OYF31:OYJ31"/>
    <mergeCell ref="OYK31:OYO31"/>
    <mergeCell ref="OWH31:OWL31"/>
    <mergeCell ref="OWM31:OWQ31"/>
    <mergeCell ref="OWR31:OWV31"/>
    <mergeCell ref="OWW31:OXA31"/>
    <mergeCell ref="OXB31:OXF31"/>
    <mergeCell ref="OXG31:OXK31"/>
    <mergeCell ref="OVD31:OVH31"/>
    <mergeCell ref="OVI31:OVM31"/>
    <mergeCell ref="OVN31:OVR31"/>
    <mergeCell ref="OVS31:OVW31"/>
    <mergeCell ref="OVX31:OWB31"/>
    <mergeCell ref="OWC31:OWG31"/>
    <mergeCell ref="OTZ31:OUD31"/>
    <mergeCell ref="OUE31:OUI31"/>
    <mergeCell ref="OUJ31:OUN31"/>
    <mergeCell ref="OUO31:OUS31"/>
    <mergeCell ref="OUT31:OUX31"/>
    <mergeCell ref="OUY31:OVC31"/>
    <mergeCell ref="OSV31:OSZ31"/>
    <mergeCell ref="OTA31:OTE31"/>
    <mergeCell ref="OTF31:OTJ31"/>
    <mergeCell ref="OTK31:OTO31"/>
    <mergeCell ref="OTP31:OTT31"/>
    <mergeCell ref="OTU31:OTY31"/>
    <mergeCell ref="ORR31:ORV31"/>
    <mergeCell ref="ORW31:OSA31"/>
    <mergeCell ref="OSB31:OSF31"/>
    <mergeCell ref="OSG31:OSK31"/>
    <mergeCell ref="OSL31:OSP31"/>
    <mergeCell ref="OSQ31:OSU31"/>
    <mergeCell ref="OQN31:OQR31"/>
    <mergeCell ref="OQS31:OQW31"/>
    <mergeCell ref="OQX31:ORB31"/>
    <mergeCell ref="ORC31:ORG31"/>
    <mergeCell ref="ORH31:ORL31"/>
    <mergeCell ref="ORM31:ORQ31"/>
    <mergeCell ref="OPJ31:OPN31"/>
    <mergeCell ref="OPO31:OPS31"/>
    <mergeCell ref="OPT31:OPX31"/>
    <mergeCell ref="OPY31:OQC31"/>
    <mergeCell ref="OQD31:OQH31"/>
    <mergeCell ref="OQI31:OQM31"/>
    <mergeCell ref="OOF31:OOJ31"/>
    <mergeCell ref="OOK31:OOO31"/>
    <mergeCell ref="OOP31:OOT31"/>
    <mergeCell ref="OOU31:OOY31"/>
    <mergeCell ref="OOZ31:OPD31"/>
    <mergeCell ref="OPE31:OPI31"/>
    <mergeCell ref="ONB31:ONF31"/>
    <mergeCell ref="ONG31:ONK31"/>
    <mergeCell ref="ONL31:ONP31"/>
    <mergeCell ref="ONQ31:ONU31"/>
    <mergeCell ref="ONV31:ONZ31"/>
    <mergeCell ref="OOA31:OOE31"/>
    <mergeCell ref="OLX31:OMB31"/>
    <mergeCell ref="OMC31:OMG31"/>
    <mergeCell ref="OMH31:OML31"/>
    <mergeCell ref="OMM31:OMQ31"/>
    <mergeCell ref="OMR31:OMV31"/>
    <mergeCell ref="OMW31:ONA31"/>
    <mergeCell ref="OKT31:OKX31"/>
    <mergeCell ref="OKY31:OLC31"/>
    <mergeCell ref="OLD31:OLH31"/>
    <mergeCell ref="OLI31:OLM31"/>
    <mergeCell ref="OLN31:OLR31"/>
    <mergeCell ref="OLS31:OLW31"/>
    <mergeCell ref="OJP31:OJT31"/>
    <mergeCell ref="OJU31:OJY31"/>
    <mergeCell ref="OJZ31:OKD31"/>
    <mergeCell ref="OKE31:OKI31"/>
    <mergeCell ref="OKJ31:OKN31"/>
    <mergeCell ref="OKO31:OKS31"/>
    <mergeCell ref="OIL31:OIP31"/>
    <mergeCell ref="OIQ31:OIU31"/>
    <mergeCell ref="OIV31:OIZ31"/>
    <mergeCell ref="OJA31:OJE31"/>
    <mergeCell ref="OJF31:OJJ31"/>
    <mergeCell ref="OJK31:OJO31"/>
    <mergeCell ref="OHH31:OHL31"/>
    <mergeCell ref="OHM31:OHQ31"/>
    <mergeCell ref="OHR31:OHV31"/>
    <mergeCell ref="OHW31:OIA31"/>
    <mergeCell ref="OIB31:OIF31"/>
    <mergeCell ref="OIG31:OIK31"/>
    <mergeCell ref="OGD31:OGH31"/>
    <mergeCell ref="OGI31:OGM31"/>
    <mergeCell ref="OGN31:OGR31"/>
    <mergeCell ref="OGS31:OGW31"/>
    <mergeCell ref="OGX31:OHB31"/>
    <mergeCell ref="OHC31:OHG31"/>
    <mergeCell ref="OEZ31:OFD31"/>
    <mergeCell ref="OFE31:OFI31"/>
    <mergeCell ref="OFJ31:OFN31"/>
    <mergeCell ref="OFO31:OFS31"/>
    <mergeCell ref="OFT31:OFX31"/>
    <mergeCell ref="OFY31:OGC31"/>
    <mergeCell ref="ODV31:ODZ31"/>
    <mergeCell ref="OEA31:OEE31"/>
    <mergeCell ref="OEF31:OEJ31"/>
    <mergeCell ref="OEK31:OEO31"/>
    <mergeCell ref="OEP31:OET31"/>
    <mergeCell ref="OEU31:OEY31"/>
    <mergeCell ref="OCR31:OCV31"/>
    <mergeCell ref="OCW31:ODA31"/>
    <mergeCell ref="ODB31:ODF31"/>
    <mergeCell ref="ODG31:ODK31"/>
    <mergeCell ref="ODL31:ODP31"/>
    <mergeCell ref="ODQ31:ODU31"/>
    <mergeCell ref="OBN31:OBR31"/>
    <mergeCell ref="OBS31:OBW31"/>
    <mergeCell ref="OBX31:OCB31"/>
    <mergeCell ref="OCC31:OCG31"/>
    <mergeCell ref="OCH31:OCL31"/>
    <mergeCell ref="OCM31:OCQ31"/>
    <mergeCell ref="OAJ31:OAN31"/>
    <mergeCell ref="OAO31:OAS31"/>
    <mergeCell ref="OAT31:OAX31"/>
    <mergeCell ref="OAY31:OBC31"/>
    <mergeCell ref="OBD31:OBH31"/>
    <mergeCell ref="OBI31:OBM31"/>
    <mergeCell ref="NZF31:NZJ31"/>
    <mergeCell ref="NZK31:NZO31"/>
    <mergeCell ref="NZP31:NZT31"/>
    <mergeCell ref="NZU31:NZY31"/>
    <mergeCell ref="NZZ31:OAD31"/>
    <mergeCell ref="OAE31:OAI31"/>
    <mergeCell ref="NYB31:NYF31"/>
    <mergeCell ref="NYG31:NYK31"/>
    <mergeCell ref="NYL31:NYP31"/>
    <mergeCell ref="NYQ31:NYU31"/>
    <mergeCell ref="NYV31:NYZ31"/>
    <mergeCell ref="NZA31:NZE31"/>
    <mergeCell ref="NWX31:NXB31"/>
    <mergeCell ref="NXC31:NXG31"/>
    <mergeCell ref="NXH31:NXL31"/>
    <mergeCell ref="NXM31:NXQ31"/>
    <mergeCell ref="NXR31:NXV31"/>
    <mergeCell ref="NXW31:NYA31"/>
    <mergeCell ref="NVT31:NVX31"/>
    <mergeCell ref="NVY31:NWC31"/>
    <mergeCell ref="NWD31:NWH31"/>
    <mergeCell ref="NWI31:NWM31"/>
    <mergeCell ref="NWN31:NWR31"/>
    <mergeCell ref="NWS31:NWW31"/>
    <mergeCell ref="NUP31:NUT31"/>
    <mergeCell ref="NUU31:NUY31"/>
    <mergeCell ref="NUZ31:NVD31"/>
    <mergeCell ref="NVE31:NVI31"/>
    <mergeCell ref="NVJ31:NVN31"/>
    <mergeCell ref="NVO31:NVS31"/>
    <mergeCell ref="NTL31:NTP31"/>
    <mergeCell ref="NTQ31:NTU31"/>
    <mergeCell ref="NTV31:NTZ31"/>
    <mergeCell ref="NUA31:NUE31"/>
    <mergeCell ref="NUF31:NUJ31"/>
    <mergeCell ref="NUK31:NUO31"/>
    <mergeCell ref="NSH31:NSL31"/>
    <mergeCell ref="NSM31:NSQ31"/>
    <mergeCell ref="NSR31:NSV31"/>
    <mergeCell ref="NSW31:NTA31"/>
    <mergeCell ref="NTB31:NTF31"/>
    <mergeCell ref="NTG31:NTK31"/>
    <mergeCell ref="NRD31:NRH31"/>
    <mergeCell ref="NRI31:NRM31"/>
    <mergeCell ref="NRN31:NRR31"/>
    <mergeCell ref="NRS31:NRW31"/>
    <mergeCell ref="NRX31:NSB31"/>
    <mergeCell ref="NSC31:NSG31"/>
    <mergeCell ref="NPZ31:NQD31"/>
    <mergeCell ref="NQE31:NQI31"/>
    <mergeCell ref="NQJ31:NQN31"/>
    <mergeCell ref="NQO31:NQS31"/>
    <mergeCell ref="NQT31:NQX31"/>
    <mergeCell ref="NQY31:NRC31"/>
    <mergeCell ref="NOV31:NOZ31"/>
    <mergeCell ref="NPA31:NPE31"/>
    <mergeCell ref="NPF31:NPJ31"/>
    <mergeCell ref="NPK31:NPO31"/>
    <mergeCell ref="NPP31:NPT31"/>
    <mergeCell ref="NPU31:NPY31"/>
    <mergeCell ref="NNR31:NNV31"/>
    <mergeCell ref="NNW31:NOA31"/>
    <mergeCell ref="NOB31:NOF31"/>
    <mergeCell ref="NOG31:NOK31"/>
    <mergeCell ref="NOL31:NOP31"/>
    <mergeCell ref="NOQ31:NOU31"/>
    <mergeCell ref="NMN31:NMR31"/>
    <mergeCell ref="NMS31:NMW31"/>
    <mergeCell ref="NMX31:NNB31"/>
    <mergeCell ref="NNC31:NNG31"/>
    <mergeCell ref="NNH31:NNL31"/>
    <mergeCell ref="NNM31:NNQ31"/>
    <mergeCell ref="NLJ31:NLN31"/>
    <mergeCell ref="NLO31:NLS31"/>
    <mergeCell ref="NLT31:NLX31"/>
    <mergeCell ref="NLY31:NMC31"/>
    <mergeCell ref="NMD31:NMH31"/>
    <mergeCell ref="NMI31:NMM31"/>
    <mergeCell ref="NKF31:NKJ31"/>
    <mergeCell ref="NKK31:NKO31"/>
    <mergeCell ref="NKP31:NKT31"/>
    <mergeCell ref="NKU31:NKY31"/>
    <mergeCell ref="NKZ31:NLD31"/>
    <mergeCell ref="NLE31:NLI31"/>
    <mergeCell ref="NJB31:NJF31"/>
    <mergeCell ref="NJG31:NJK31"/>
    <mergeCell ref="NJL31:NJP31"/>
    <mergeCell ref="NJQ31:NJU31"/>
    <mergeCell ref="NJV31:NJZ31"/>
    <mergeCell ref="NKA31:NKE31"/>
    <mergeCell ref="NHX31:NIB31"/>
    <mergeCell ref="NIC31:NIG31"/>
    <mergeCell ref="NIH31:NIL31"/>
    <mergeCell ref="NIM31:NIQ31"/>
    <mergeCell ref="NIR31:NIV31"/>
    <mergeCell ref="NIW31:NJA31"/>
    <mergeCell ref="NGT31:NGX31"/>
    <mergeCell ref="NGY31:NHC31"/>
    <mergeCell ref="NHD31:NHH31"/>
    <mergeCell ref="NHI31:NHM31"/>
    <mergeCell ref="NHN31:NHR31"/>
    <mergeCell ref="NHS31:NHW31"/>
    <mergeCell ref="NFP31:NFT31"/>
    <mergeCell ref="NFU31:NFY31"/>
    <mergeCell ref="NFZ31:NGD31"/>
    <mergeCell ref="NGE31:NGI31"/>
    <mergeCell ref="NGJ31:NGN31"/>
    <mergeCell ref="NGO31:NGS31"/>
    <mergeCell ref="NEL31:NEP31"/>
    <mergeCell ref="NEQ31:NEU31"/>
    <mergeCell ref="NEV31:NEZ31"/>
    <mergeCell ref="NFA31:NFE31"/>
    <mergeCell ref="NFF31:NFJ31"/>
    <mergeCell ref="NFK31:NFO31"/>
    <mergeCell ref="NDH31:NDL31"/>
    <mergeCell ref="NDM31:NDQ31"/>
    <mergeCell ref="NDR31:NDV31"/>
    <mergeCell ref="NDW31:NEA31"/>
    <mergeCell ref="NEB31:NEF31"/>
    <mergeCell ref="NEG31:NEK31"/>
    <mergeCell ref="NCD31:NCH31"/>
    <mergeCell ref="NCI31:NCM31"/>
    <mergeCell ref="NCN31:NCR31"/>
    <mergeCell ref="NCS31:NCW31"/>
    <mergeCell ref="NCX31:NDB31"/>
    <mergeCell ref="NDC31:NDG31"/>
    <mergeCell ref="NAZ31:NBD31"/>
    <mergeCell ref="NBE31:NBI31"/>
    <mergeCell ref="NBJ31:NBN31"/>
    <mergeCell ref="NBO31:NBS31"/>
    <mergeCell ref="NBT31:NBX31"/>
    <mergeCell ref="NBY31:NCC31"/>
    <mergeCell ref="MZV31:MZZ31"/>
    <mergeCell ref="NAA31:NAE31"/>
    <mergeCell ref="NAF31:NAJ31"/>
    <mergeCell ref="NAK31:NAO31"/>
    <mergeCell ref="NAP31:NAT31"/>
    <mergeCell ref="NAU31:NAY31"/>
    <mergeCell ref="MYR31:MYV31"/>
    <mergeCell ref="MYW31:MZA31"/>
    <mergeCell ref="MZB31:MZF31"/>
    <mergeCell ref="MZG31:MZK31"/>
    <mergeCell ref="MZL31:MZP31"/>
    <mergeCell ref="MZQ31:MZU31"/>
    <mergeCell ref="MXN31:MXR31"/>
    <mergeCell ref="MXS31:MXW31"/>
    <mergeCell ref="MXX31:MYB31"/>
    <mergeCell ref="MYC31:MYG31"/>
    <mergeCell ref="MYH31:MYL31"/>
    <mergeCell ref="MYM31:MYQ31"/>
    <mergeCell ref="MWJ31:MWN31"/>
    <mergeCell ref="MWO31:MWS31"/>
    <mergeCell ref="MWT31:MWX31"/>
    <mergeCell ref="MWY31:MXC31"/>
    <mergeCell ref="MXD31:MXH31"/>
    <mergeCell ref="MXI31:MXM31"/>
    <mergeCell ref="MVF31:MVJ31"/>
    <mergeCell ref="MVK31:MVO31"/>
    <mergeCell ref="MVP31:MVT31"/>
    <mergeCell ref="MVU31:MVY31"/>
    <mergeCell ref="MVZ31:MWD31"/>
    <mergeCell ref="MWE31:MWI31"/>
    <mergeCell ref="MUB31:MUF31"/>
    <mergeCell ref="MUG31:MUK31"/>
    <mergeCell ref="MUL31:MUP31"/>
    <mergeCell ref="MUQ31:MUU31"/>
    <mergeCell ref="MUV31:MUZ31"/>
    <mergeCell ref="MVA31:MVE31"/>
    <mergeCell ref="MSX31:MTB31"/>
    <mergeCell ref="MTC31:MTG31"/>
    <mergeCell ref="MTH31:MTL31"/>
    <mergeCell ref="MTM31:MTQ31"/>
    <mergeCell ref="MTR31:MTV31"/>
    <mergeCell ref="MTW31:MUA31"/>
    <mergeCell ref="MRT31:MRX31"/>
    <mergeCell ref="MRY31:MSC31"/>
    <mergeCell ref="MSD31:MSH31"/>
    <mergeCell ref="MSI31:MSM31"/>
    <mergeCell ref="MSN31:MSR31"/>
    <mergeCell ref="MSS31:MSW31"/>
    <mergeCell ref="MQP31:MQT31"/>
    <mergeCell ref="MQU31:MQY31"/>
    <mergeCell ref="MQZ31:MRD31"/>
    <mergeCell ref="MRE31:MRI31"/>
    <mergeCell ref="MRJ31:MRN31"/>
    <mergeCell ref="MRO31:MRS31"/>
    <mergeCell ref="MPL31:MPP31"/>
    <mergeCell ref="MPQ31:MPU31"/>
    <mergeCell ref="MPV31:MPZ31"/>
    <mergeCell ref="MQA31:MQE31"/>
    <mergeCell ref="MQF31:MQJ31"/>
    <mergeCell ref="MQK31:MQO31"/>
    <mergeCell ref="MOH31:MOL31"/>
    <mergeCell ref="MOM31:MOQ31"/>
    <mergeCell ref="MOR31:MOV31"/>
    <mergeCell ref="MOW31:MPA31"/>
    <mergeCell ref="MPB31:MPF31"/>
    <mergeCell ref="MPG31:MPK31"/>
    <mergeCell ref="MND31:MNH31"/>
    <mergeCell ref="MNI31:MNM31"/>
    <mergeCell ref="MNN31:MNR31"/>
    <mergeCell ref="MNS31:MNW31"/>
    <mergeCell ref="MNX31:MOB31"/>
    <mergeCell ref="MOC31:MOG31"/>
    <mergeCell ref="MLZ31:MMD31"/>
    <mergeCell ref="MME31:MMI31"/>
    <mergeCell ref="MMJ31:MMN31"/>
    <mergeCell ref="MMO31:MMS31"/>
    <mergeCell ref="MMT31:MMX31"/>
    <mergeCell ref="MMY31:MNC31"/>
    <mergeCell ref="MKV31:MKZ31"/>
    <mergeCell ref="MLA31:MLE31"/>
    <mergeCell ref="MLF31:MLJ31"/>
    <mergeCell ref="MLK31:MLO31"/>
    <mergeCell ref="MLP31:MLT31"/>
    <mergeCell ref="MLU31:MLY31"/>
    <mergeCell ref="MJR31:MJV31"/>
    <mergeCell ref="MJW31:MKA31"/>
    <mergeCell ref="MKB31:MKF31"/>
    <mergeCell ref="MKG31:MKK31"/>
    <mergeCell ref="MKL31:MKP31"/>
    <mergeCell ref="MKQ31:MKU31"/>
    <mergeCell ref="MIN31:MIR31"/>
    <mergeCell ref="MIS31:MIW31"/>
    <mergeCell ref="MIX31:MJB31"/>
    <mergeCell ref="MJC31:MJG31"/>
    <mergeCell ref="MJH31:MJL31"/>
    <mergeCell ref="MJM31:MJQ31"/>
    <mergeCell ref="MHJ31:MHN31"/>
    <mergeCell ref="MHO31:MHS31"/>
    <mergeCell ref="MHT31:MHX31"/>
    <mergeCell ref="MHY31:MIC31"/>
    <mergeCell ref="MID31:MIH31"/>
    <mergeCell ref="MII31:MIM31"/>
    <mergeCell ref="MGF31:MGJ31"/>
    <mergeCell ref="MGK31:MGO31"/>
    <mergeCell ref="MGP31:MGT31"/>
    <mergeCell ref="MGU31:MGY31"/>
    <mergeCell ref="MGZ31:MHD31"/>
    <mergeCell ref="MHE31:MHI31"/>
    <mergeCell ref="MFB31:MFF31"/>
    <mergeCell ref="MFG31:MFK31"/>
    <mergeCell ref="MFL31:MFP31"/>
    <mergeCell ref="MFQ31:MFU31"/>
    <mergeCell ref="MFV31:MFZ31"/>
    <mergeCell ref="MGA31:MGE31"/>
    <mergeCell ref="MDX31:MEB31"/>
    <mergeCell ref="MEC31:MEG31"/>
    <mergeCell ref="MEH31:MEL31"/>
    <mergeCell ref="MEM31:MEQ31"/>
    <mergeCell ref="MER31:MEV31"/>
    <mergeCell ref="MEW31:MFA31"/>
    <mergeCell ref="MCT31:MCX31"/>
    <mergeCell ref="MCY31:MDC31"/>
    <mergeCell ref="MDD31:MDH31"/>
    <mergeCell ref="MDI31:MDM31"/>
    <mergeCell ref="MDN31:MDR31"/>
    <mergeCell ref="MDS31:MDW31"/>
    <mergeCell ref="MBP31:MBT31"/>
    <mergeCell ref="MBU31:MBY31"/>
    <mergeCell ref="MBZ31:MCD31"/>
    <mergeCell ref="MCE31:MCI31"/>
    <mergeCell ref="MCJ31:MCN31"/>
    <mergeCell ref="MCO31:MCS31"/>
    <mergeCell ref="MAL31:MAP31"/>
    <mergeCell ref="MAQ31:MAU31"/>
    <mergeCell ref="MAV31:MAZ31"/>
    <mergeCell ref="MBA31:MBE31"/>
    <mergeCell ref="MBF31:MBJ31"/>
    <mergeCell ref="MBK31:MBO31"/>
    <mergeCell ref="LZH31:LZL31"/>
    <mergeCell ref="LZM31:LZQ31"/>
    <mergeCell ref="LZR31:LZV31"/>
    <mergeCell ref="LZW31:MAA31"/>
    <mergeCell ref="MAB31:MAF31"/>
    <mergeCell ref="MAG31:MAK31"/>
    <mergeCell ref="LYD31:LYH31"/>
    <mergeCell ref="LYI31:LYM31"/>
    <mergeCell ref="LYN31:LYR31"/>
    <mergeCell ref="LYS31:LYW31"/>
    <mergeCell ref="LYX31:LZB31"/>
    <mergeCell ref="LZC31:LZG31"/>
    <mergeCell ref="LWZ31:LXD31"/>
    <mergeCell ref="LXE31:LXI31"/>
    <mergeCell ref="LXJ31:LXN31"/>
    <mergeCell ref="LXO31:LXS31"/>
    <mergeCell ref="LXT31:LXX31"/>
    <mergeCell ref="LXY31:LYC31"/>
    <mergeCell ref="LVV31:LVZ31"/>
    <mergeCell ref="LWA31:LWE31"/>
    <mergeCell ref="LWF31:LWJ31"/>
    <mergeCell ref="LWK31:LWO31"/>
    <mergeCell ref="LWP31:LWT31"/>
    <mergeCell ref="LWU31:LWY31"/>
    <mergeCell ref="LUR31:LUV31"/>
    <mergeCell ref="LUW31:LVA31"/>
    <mergeCell ref="LVB31:LVF31"/>
    <mergeCell ref="LVG31:LVK31"/>
    <mergeCell ref="LVL31:LVP31"/>
    <mergeCell ref="LVQ31:LVU31"/>
    <mergeCell ref="LTN31:LTR31"/>
    <mergeCell ref="LTS31:LTW31"/>
    <mergeCell ref="LTX31:LUB31"/>
    <mergeCell ref="LUC31:LUG31"/>
    <mergeCell ref="LUH31:LUL31"/>
    <mergeCell ref="LUM31:LUQ31"/>
    <mergeCell ref="LSJ31:LSN31"/>
    <mergeCell ref="LSO31:LSS31"/>
    <mergeCell ref="LST31:LSX31"/>
    <mergeCell ref="LSY31:LTC31"/>
    <mergeCell ref="LTD31:LTH31"/>
    <mergeCell ref="LTI31:LTM31"/>
    <mergeCell ref="LRF31:LRJ31"/>
    <mergeCell ref="LRK31:LRO31"/>
    <mergeCell ref="LRP31:LRT31"/>
    <mergeCell ref="LRU31:LRY31"/>
    <mergeCell ref="LRZ31:LSD31"/>
    <mergeCell ref="LSE31:LSI31"/>
    <mergeCell ref="LQB31:LQF31"/>
    <mergeCell ref="LQG31:LQK31"/>
    <mergeCell ref="LQL31:LQP31"/>
    <mergeCell ref="LQQ31:LQU31"/>
    <mergeCell ref="LQV31:LQZ31"/>
    <mergeCell ref="LRA31:LRE31"/>
    <mergeCell ref="LOX31:LPB31"/>
    <mergeCell ref="LPC31:LPG31"/>
    <mergeCell ref="LPH31:LPL31"/>
    <mergeCell ref="LPM31:LPQ31"/>
    <mergeCell ref="LPR31:LPV31"/>
    <mergeCell ref="LPW31:LQA31"/>
    <mergeCell ref="LNT31:LNX31"/>
    <mergeCell ref="LNY31:LOC31"/>
    <mergeCell ref="LOD31:LOH31"/>
    <mergeCell ref="LOI31:LOM31"/>
    <mergeCell ref="LON31:LOR31"/>
    <mergeCell ref="LOS31:LOW31"/>
    <mergeCell ref="LMP31:LMT31"/>
    <mergeCell ref="LMU31:LMY31"/>
    <mergeCell ref="LMZ31:LND31"/>
    <mergeCell ref="LNE31:LNI31"/>
    <mergeCell ref="LNJ31:LNN31"/>
    <mergeCell ref="LNO31:LNS31"/>
    <mergeCell ref="LLL31:LLP31"/>
    <mergeCell ref="LLQ31:LLU31"/>
    <mergeCell ref="LLV31:LLZ31"/>
    <mergeCell ref="LMA31:LME31"/>
    <mergeCell ref="LMF31:LMJ31"/>
    <mergeCell ref="LMK31:LMO31"/>
    <mergeCell ref="LKH31:LKL31"/>
    <mergeCell ref="LKM31:LKQ31"/>
    <mergeCell ref="LKR31:LKV31"/>
    <mergeCell ref="LKW31:LLA31"/>
    <mergeCell ref="LLB31:LLF31"/>
    <mergeCell ref="LLG31:LLK31"/>
    <mergeCell ref="LJD31:LJH31"/>
    <mergeCell ref="LJI31:LJM31"/>
    <mergeCell ref="LJN31:LJR31"/>
    <mergeCell ref="LJS31:LJW31"/>
    <mergeCell ref="LJX31:LKB31"/>
    <mergeCell ref="LKC31:LKG31"/>
    <mergeCell ref="LHZ31:LID31"/>
    <mergeCell ref="LIE31:LII31"/>
    <mergeCell ref="LIJ31:LIN31"/>
    <mergeCell ref="LIO31:LIS31"/>
    <mergeCell ref="LIT31:LIX31"/>
    <mergeCell ref="LIY31:LJC31"/>
    <mergeCell ref="LGV31:LGZ31"/>
    <mergeCell ref="LHA31:LHE31"/>
    <mergeCell ref="LHF31:LHJ31"/>
    <mergeCell ref="LHK31:LHO31"/>
    <mergeCell ref="LHP31:LHT31"/>
    <mergeCell ref="LHU31:LHY31"/>
    <mergeCell ref="LFR31:LFV31"/>
    <mergeCell ref="LFW31:LGA31"/>
    <mergeCell ref="LGB31:LGF31"/>
    <mergeCell ref="LGG31:LGK31"/>
    <mergeCell ref="LGL31:LGP31"/>
    <mergeCell ref="LGQ31:LGU31"/>
    <mergeCell ref="LEN31:LER31"/>
    <mergeCell ref="LES31:LEW31"/>
    <mergeCell ref="LEX31:LFB31"/>
    <mergeCell ref="LFC31:LFG31"/>
    <mergeCell ref="LFH31:LFL31"/>
    <mergeCell ref="LFM31:LFQ31"/>
    <mergeCell ref="LDJ31:LDN31"/>
    <mergeCell ref="LDO31:LDS31"/>
    <mergeCell ref="LDT31:LDX31"/>
    <mergeCell ref="LDY31:LEC31"/>
    <mergeCell ref="LED31:LEH31"/>
    <mergeCell ref="LEI31:LEM31"/>
    <mergeCell ref="LCF31:LCJ31"/>
    <mergeCell ref="LCK31:LCO31"/>
    <mergeCell ref="LCP31:LCT31"/>
    <mergeCell ref="LCU31:LCY31"/>
    <mergeCell ref="LCZ31:LDD31"/>
    <mergeCell ref="LDE31:LDI31"/>
    <mergeCell ref="LBB31:LBF31"/>
    <mergeCell ref="LBG31:LBK31"/>
    <mergeCell ref="LBL31:LBP31"/>
    <mergeCell ref="LBQ31:LBU31"/>
    <mergeCell ref="LBV31:LBZ31"/>
    <mergeCell ref="LCA31:LCE31"/>
    <mergeCell ref="KZX31:LAB31"/>
    <mergeCell ref="LAC31:LAG31"/>
    <mergeCell ref="LAH31:LAL31"/>
    <mergeCell ref="LAM31:LAQ31"/>
    <mergeCell ref="LAR31:LAV31"/>
    <mergeCell ref="LAW31:LBA31"/>
    <mergeCell ref="KYT31:KYX31"/>
    <mergeCell ref="KYY31:KZC31"/>
    <mergeCell ref="KZD31:KZH31"/>
    <mergeCell ref="KZI31:KZM31"/>
    <mergeCell ref="KZN31:KZR31"/>
    <mergeCell ref="KZS31:KZW31"/>
    <mergeCell ref="KXP31:KXT31"/>
    <mergeCell ref="KXU31:KXY31"/>
    <mergeCell ref="KXZ31:KYD31"/>
    <mergeCell ref="KYE31:KYI31"/>
    <mergeCell ref="KYJ31:KYN31"/>
    <mergeCell ref="KYO31:KYS31"/>
    <mergeCell ref="KWL31:KWP31"/>
    <mergeCell ref="KWQ31:KWU31"/>
    <mergeCell ref="KWV31:KWZ31"/>
    <mergeCell ref="KXA31:KXE31"/>
    <mergeCell ref="KXF31:KXJ31"/>
    <mergeCell ref="KXK31:KXO31"/>
    <mergeCell ref="KVH31:KVL31"/>
    <mergeCell ref="KVM31:KVQ31"/>
    <mergeCell ref="KVR31:KVV31"/>
    <mergeCell ref="KVW31:KWA31"/>
    <mergeCell ref="KWB31:KWF31"/>
    <mergeCell ref="KWG31:KWK31"/>
    <mergeCell ref="KUD31:KUH31"/>
    <mergeCell ref="KUI31:KUM31"/>
    <mergeCell ref="KUN31:KUR31"/>
    <mergeCell ref="KUS31:KUW31"/>
    <mergeCell ref="KUX31:KVB31"/>
    <mergeCell ref="KVC31:KVG31"/>
    <mergeCell ref="KSZ31:KTD31"/>
    <mergeCell ref="KTE31:KTI31"/>
    <mergeCell ref="KTJ31:KTN31"/>
    <mergeCell ref="KTO31:KTS31"/>
    <mergeCell ref="KTT31:KTX31"/>
    <mergeCell ref="KTY31:KUC31"/>
    <mergeCell ref="KRV31:KRZ31"/>
    <mergeCell ref="KSA31:KSE31"/>
    <mergeCell ref="KSF31:KSJ31"/>
    <mergeCell ref="KSK31:KSO31"/>
    <mergeCell ref="KSP31:KST31"/>
    <mergeCell ref="KSU31:KSY31"/>
    <mergeCell ref="KQR31:KQV31"/>
    <mergeCell ref="KQW31:KRA31"/>
    <mergeCell ref="KRB31:KRF31"/>
    <mergeCell ref="KRG31:KRK31"/>
    <mergeCell ref="KRL31:KRP31"/>
    <mergeCell ref="KRQ31:KRU31"/>
    <mergeCell ref="KPN31:KPR31"/>
    <mergeCell ref="KPS31:KPW31"/>
    <mergeCell ref="KPX31:KQB31"/>
    <mergeCell ref="KQC31:KQG31"/>
    <mergeCell ref="KQH31:KQL31"/>
    <mergeCell ref="KQM31:KQQ31"/>
    <mergeCell ref="KOJ31:KON31"/>
    <mergeCell ref="KOO31:KOS31"/>
    <mergeCell ref="KOT31:KOX31"/>
    <mergeCell ref="KOY31:KPC31"/>
    <mergeCell ref="KPD31:KPH31"/>
    <mergeCell ref="KPI31:KPM31"/>
    <mergeCell ref="KNF31:KNJ31"/>
    <mergeCell ref="KNK31:KNO31"/>
    <mergeCell ref="KNP31:KNT31"/>
    <mergeCell ref="KNU31:KNY31"/>
    <mergeCell ref="KNZ31:KOD31"/>
    <mergeCell ref="KOE31:KOI31"/>
    <mergeCell ref="KMB31:KMF31"/>
    <mergeCell ref="KMG31:KMK31"/>
    <mergeCell ref="KML31:KMP31"/>
    <mergeCell ref="KMQ31:KMU31"/>
    <mergeCell ref="KMV31:KMZ31"/>
    <mergeCell ref="KNA31:KNE31"/>
    <mergeCell ref="KKX31:KLB31"/>
    <mergeCell ref="KLC31:KLG31"/>
    <mergeCell ref="KLH31:KLL31"/>
    <mergeCell ref="KLM31:KLQ31"/>
    <mergeCell ref="KLR31:KLV31"/>
    <mergeCell ref="KLW31:KMA31"/>
    <mergeCell ref="KJT31:KJX31"/>
    <mergeCell ref="KJY31:KKC31"/>
    <mergeCell ref="KKD31:KKH31"/>
    <mergeCell ref="KKI31:KKM31"/>
    <mergeCell ref="KKN31:KKR31"/>
    <mergeCell ref="KKS31:KKW31"/>
    <mergeCell ref="KIP31:KIT31"/>
    <mergeCell ref="KIU31:KIY31"/>
    <mergeCell ref="KIZ31:KJD31"/>
    <mergeCell ref="KJE31:KJI31"/>
    <mergeCell ref="KJJ31:KJN31"/>
    <mergeCell ref="KJO31:KJS31"/>
    <mergeCell ref="KHL31:KHP31"/>
    <mergeCell ref="KHQ31:KHU31"/>
    <mergeCell ref="KHV31:KHZ31"/>
    <mergeCell ref="KIA31:KIE31"/>
    <mergeCell ref="KIF31:KIJ31"/>
    <mergeCell ref="KIK31:KIO31"/>
    <mergeCell ref="KGH31:KGL31"/>
    <mergeCell ref="KGM31:KGQ31"/>
    <mergeCell ref="KGR31:KGV31"/>
    <mergeCell ref="KGW31:KHA31"/>
    <mergeCell ref="KHB31:KHF31"/>
    <mergeCell ref="KHG31:KHK31"/>
    <mergeCell ref="KFD31:KFH31"/>
    <mergeCell ref="KFI31:KFM31"/>
    <mergeCell ref="KFN31:KFR31"/>
    <mergeCell ref="KFS31:KFW31"/>
    <mergeCell ref="KFX31:KGB31"/>
    <mergeCell ref="KGC31:KGG31"/>
    <mergeCell ref="KDZ31:KED31"/>
    <mergeCell ref="KEE31:KEI31"/>
    <mergeCell ref="KEJ31:KEN31"/>
    <mergeCell ref="KEO31:KES31"/>
    <mergeCell ref="KET31:KEX31"/>
    <mergeCell ref="KEY31:KFC31"/>
    <mergeCell ref="KCV31:KCZ31"/>
    <mergeCell ref="KDA31:KDE31"/>
    <mergeCell ref="KDF31:KDJ31"/>
    <mergeCell ref="KDK31:KDO31"/>
    <mergeCell ref="KDP31:KDT31"/>
    <mergeCell ref="KDU31:KDY31"/>
    <mergeCell ref="KBR31:KBV31"/>
    <mergeCell ref="KBW31:KCA31"/>
    <mergeCell ref="KCB31:KCF31"/>
    <mergeCell ref="KCG31:KCK31"/>
    <mergeCell ref="KCL31:KCP31"/>
    <mergeCell ref="KCQ31:KCU31"/>
    <mergeCell ref="KAN31:KAR31"/>
    <mergeCell ref="KAS31:KAW31"/>
    <mergeCell ref="KAX31:KBB31"/>
    <mergeCell ref="KBC31:KBG31"/>
    <mergeCell ref="KBH31:KBL31"/>
    <mergeCell ref="KBM31:KBQ31"/>
    <mergeCell ref="JZJ31:JZN31"/>
    <mergeCell ref="JZO31:JZS31"/>
    <mergeCell ref="JZT31:JZX31"/>
    <mergeCell ref="JZY31:KAC31"/>
    <mergeCell ref="KAD31:KAH31"/>
    <mergeCell ref="KAI31:KAM31"/>
    <mergeCell ref="JYF31:JYJ31"/>
    <mergeCell ref="JYK31:JYO31"/>
    <mergeCell ref="JYP31:JYT31"/>
    <mergeCell ref="JYU31:JYY31"/>
    <mergeCell ref="JYZ31:JZD31"/>
    <mergeCell ref="JZE31:JZI31"/>
    <mergeCell ref="JXB31:JXF31"/>
    <mergeCell ref="JXG31:JXK31"/>
    <mergeCell ref="JXL31:JXP31"/>
    <mergeCell ref="JXQ31:JXU31"/>
    <mergeCell ref="JXV31:JXZ31"/>
    <mergeCell ref="JYA31:JYE31"/>
    <mergeCell ref="JVX31:JWB31"/>
    <mergeCell ref="JWC31:JWG31"/>
    <mergeCell ref="JWH31:JWL31"/>
    <mergeCell ref="JWM31:JWQ31"/>
    <mergeCell ref="JWR31:JWV31"/>
    <mergeCell ref="JWW31:JXA31"/>
    <mergeCell ref="JUT31:JUX31"/>
    <mergeCell ref="JUY31:JVC31"/>
    <mergeCell ref="JVD31:JVH31"/>
    <mergeCell ref="JVI31:JVM31"/>
    <mergeCell ref="JVN31:JVR31"/>
    <mergeCell ref="JVS31:JVW31"/>
    <mergeCell ref="JTP31:JTT31"/>
    <mergeCell ref="JTU31:JTY31"/>
    <mergeCell ref="JTZ31:JUD31"/>
    <mergeCell ref="JUE31:JUI31"/>
    <mergeCell ref="JUJ31:JUN31"/>
    <mergeCell ref="JUO31:JUS31"/>
    <mergeCell ref="JSL31:JSP31"/>
    <mergeCell ref="JSQ31:JSU31"/>
    <mergeCell ref="JSV31:JSZ31"/>
    <mergeCell ref="JTA31:JTE31"/>
    <mergeCell ref="JTF31:JTJ31"/>
    <mergeCell ref="JTK31:JTO31"/>
    <mergeCell ref="JRH31:JRL31"/>
    <mergeCell ref="JRM31:JRQ31"/>
    <mergeCell ref="JRR31:JRV31"/>
    <mergeCell ref="JRW31:JSA31"/>
    <mergeCell ref="JSB31:JSF31"/>
    <mergeCell ref="JSG31:JSK31"/>
    <mergeCell ref="JQD31:JQH31"/>
    <mergeCell ref="JQI31:JQM31"/>
    <mergeCell ref="JQN31:JQR31"/>
    <mergeCell ref="JQS31:JQW31"/>
    <mergeCell ref="JQX31:JRB31"/>
    <mergeCell ref="JRC31:JRG31"/>
    <mergeCell ref="JOZ31:JPD31"/>
    <mergeCell ref="JPE31:JPI31"/>
    <mergeCell ref="JPJ31:JPN31"/>
    <mergeCell ref="JPO31:JPS31"/>
    <mergeCell ref="JPT31:JPX31"/>
    <mergeCell ref="JPY31:JQC31"/>
    <mergeCell ref="JNV31:JNZ31"/>
    <mergeCell ref="JOA31:JOE31"/>
    <mergeCell ref="JOF31:JOJ31"/>
    <mergeCell ref="JOK31:JOO31"/>
    <mergeCell ref="JOP31:JOT31"/>
    <mergeCell ref="JOU31:JOY31"/>
    <mergeCell ref="JMR31:JMV31"/>
    <mergeCell ref="JMW31:JNA31"/>
    <mergeCell ref="JNB31:JNF31"/>
    <mergeCell ref="JNG31:JNK31"/>
    <mergeCell ref="JNL31:JNP31"/>
    <mergeCell ref="JNQ31:JNU31"/>
    <mergeCell ref="JLN31:JLR31"/>
    <mergeCell ref="JLS31:JLW31"/>
    <mergeCell ref="JLX31:JMB31"/>
    <mergeCell ref="JMC31:JMG31"/>
    <mergeCell ref="JMH31:JML31"/>
    <mergeCell ref="JMM31:JMQ31"/>
    <mergeCell ref="JKJ31:JKN31"/>
    <mergeCell ref="JKO31:JKS31"/>
    <mergeCell ref="JKT31:JKX31"/>
    <mergeCell ref="JKY31:JLC31"/>
    <mergeCell ref="JLD31:JLH31"/>
    <mergeCell ref="JLI31:JLM31"/>
    <mergeCell ref="JJF31:JJJ31"/>
    <mergeCell ref="JJK31:JJO31"/>
    <mergeCell ref="JJP31:JJT31"/>
    <mergeCell ref="JJU31:JJY31"/>
    <mergeCell ref="JJZ31:JKD31"/>
    <mergeCell ref="JKE31:JKI31"/>
    <mergeCell ref="JIB31:JIF31"/>
    <mergeCell ref="JIG31:JIK31"/>
    <mergeCell ref="JIL31:JIP31"/>
    <mergeCell ref="JIQ31:JIU31"/>
    <mergeCell ref="JIV31:JIZ31"/>
    <mergeCell ref="JJA31:JJE31"/>
    <mergeCell ref="JGX31:JHB31"/>
    <mergeCell ref="JHC31:JHG31"/>
    <mergeCell ref="JHH31:JHL31"/>
    <mergeCell ref="JHM31:JHQ31"/>
    <mergeCell ref="JHR31:JHV31"/>
    <mergeCell ref="JHW31:JIA31"/>
    <mergeCell ref="JFT31:JFX31"/>
    <mergeCell ref="JFY31:JGC31"/>
    <mergeCell ref="JGD31:JGH31"/>
    <mergeCell ref="JGI31:JGM31"/>
    <mergeCell ref="JGN31:JGR31"/>
    <mergeCell ref="JGS31:JGW31"/>
    <mergeCell ref="JEP31:JET31"/>
    <mergeCell ref="JEU31:JEY31"/>
    <mergeCell ref="JEZ31:JFD31"/>
    <mergeCell ref="JFE31:JFI31"/>
    <mergeCell ref="JFJ31:JFN31"/>
    <mergeCell ref="JFO31:JFS31"/>
    <mergeCell ref="JDL31:JDP31"/>
    <mergeCell ref="JDQ31:JDU31"/>
    <mergeCell ref="JDV31:JDZ31"/>
    <mergeCell ref="JEA31:JEE31"/>
    <mergeCell ref="JEF31:JEJ31"/>
    <mergeCell ref="JEK31:JEO31"/>
    <mergeCell ref="JCH31:JCL31"/>
    <mergeCell ref="JCM31:JCQ31"/>
    <mergeCell ref="JCR31:JCV31"/>
    <mergeCell ref="JCW31:JDA31"/>
    <mergeCell ref="JDB31:JDF31"/>
    <mergeCell ref="JDG31:JDK31"/>
    <mergeCell ref="JBD31:JBH31"/>
    <mergeCell ref="JBI31:JBM31"/>
    <mergeCell ref="JBN31:JBR31"/>
    <mergeCell ref="JBS31:JBW31"/>
    <mergeCell ref="JBX31:JCB31"/>
    <mergeCell ref="JCC31:JCG31"/>
    <mergeCell ref="IZZ31:JAD31"/>
    <mergeCell ref="JAE31:JAI31"/>
    <mergeCell ref="JAJ31:JAN31"/>
    <mergeCell ref="JAO31:JAS31"/>
    <mergeCell ref="JAT31:JAX31"/>
    <mergeCell ref="JAY31:JBC31"/>
    <mergeCell ref="IYV31:IYZ31"/>
    <mergeCell ref="IZA31:IZE31"/>
    <mergeCell ref="IZF31:IZJ31"/>
    <mergeCell ref="IZK31:IZO31"/>
    <mergeCell ref="IZP31:IZT31"/>
    <mergeCell ref="IZU31:IZY31"/>
    <mergeCell ref="IXR31:IXV31"/>
    <mergeCell ref="IXW31:IYA31"/>
    <mergeCell ref="IYB31:IYF31"/>
    <mergeCell ref="IYG31:IYK31"/>
    <mergeCell ref="IYL31:IYP31"/>
    <mergeCell ref="IYQ31:IYU31"/>
    <mergeCell ref="IWN31:IWR31"/>
    <mergeCell ref="IWS31:IWW31"/>
    <mergeCell ref="IWX31:IXB31"/>
    <mergeCell ref="IXC31:IXG31"/>
    <mergeCell ref="IXH31:IXL31"/>
    <mergeCell ref="IXM31:IXQ31"/>
    <mergeCell ref="IVJ31:IVN31"/>
    <mergeCell ref="IVO31:IVS31"/>
    <mergeCell ref="IVT31:IVX31"/>
    <mergeCell ref="IVY31:IWC31"/>
    <mergeCell ref="IWD31:IWH31"/>
    <mergeCell ref="IWI31:IWM31"/>
    <mergeCell ref="IUF31:IUJ31"/>
    <mergeCell ref="IUK31:IUO31"/>
    <mergeCell ref="IUP31:IUT31"/>
    <mergeCell ref="IUU31:IUY31"/>
    <mergeCell ref="IUZ31:IVD31"/>
    <mergeCell ref="IVE31:IVI31"/>
    <mergeCell ref="ITB31:ITF31"/>
    <mergeCell ref="ITG31:ITK31"/>
    <mergeCell ref="ITL31:ITP31"/>
    <mergeCell ref="ITQ31:ITU31"/>
    <mergeCell ref="ITV31:ITZ31"/>
    <mergeCell ref="IUA31:IUE31"/>
    <mergeCell ref="IRX31:ISB31"/>
    <mergeCell ref="ISC31:ISG31"/>
    <mergeCell ref="ISH31:ISL31"/>
    <mergeCell ref="ISM31:ISQ31"/>
    <mergeCell ref="ISR31:ISV31"/>
    <mergeCell ref="ISW31:ITA31"/>
    <mergeCell ref="IQT31:IQX31"/>
    <mergeCell ref="IQY31:IRC31"/>
    <mergeCell ref="IRD31:IRH31"/>
    <mergeCell ref="IRI31:IRM31"/>
    <mergeCell ref="IRN31:IRR31"/>
    <mergeCell ref="IRS31:IRW31"/>
    <mergeCell ref="IPP31:IPT31"/>
    <mergeCell ref="IPU31:IPY31"/>
    <mergeCell ref="IPZ31:IQD31"/>
    <mergeCell ref="IQE31:IQI31"/>
    <mergeCell ref="IQJ31:IQN31"/>
    <mergeCell ref="IQO31:IQS31"/>
    <mergeCell ref="IOL31:IOP31"/>
    <mergeCell ref="IOQ31:IOU31"/>
    <mergeCell ref="IOV31:IOZ31"/>
    <mergeCell ref="IPA31:IPE31"/>
    <mergeCell ref="IPF31:IPJ31"/>
    <mergeCell ref="IPK31:IPO31"/>
    <mergeCell ref="INH31:INL31"/>
    <mergeCell ref="INM31:INQ31"/>
    <mergeCell ref="INR31:INV31"/>
    <mergeCell ref="INW31:IOA31"/>
    <mergeCell ref="IOB31:IOF31"/>
    <mergeCell ref="IOG31:IOK31"/>
    <mergeCell ref="IMD31:IMH31"/>
    <mergeCell ref="IMI31:IMM31"/>
    <mergeCell ref="IMN31:IMR31"/>
    <mergeCell ref="IMS31:IMW31"/>
    <mergeCell ref="IMX31:INB31"/>
    <mergeCell ref="INC31:ING31"/>
    <mergeCell ref="IKZ31:ILD31"/>
    <mergeCell ref="ILE31:ILI31"/>
    <mergeCell ref="ILJ31:ILN31"/>
    <mergeCell ref="ILO31:ILS31"/>
    <mergeCell ref="ILT31:ILX31"/>
    <mergeCell ref="ILY31:IMC31"/>
    <mergeCell ref="IJV31:IJZ31"/>
    <mergeCell ref="IKA31:IKE31"/>
    <mergeCell ref="IKF31:IKJ31"/>
    <mergeCell ref="IKK31:IKO31"/>
    <mergeCell ref="IKP31:IKT31"/>
    <mergeCell ref="IKU31:IKY31"/>
    <mergeCell ref="IIR31:IIV31"/>
    <mergeCell ref="IIW31:IJA31"/>
    <mergeCell ref="IJB31:IJF31"/>
    <mergeCell ref="IJG31:IJK31"/>
    <mergeCell ref="IJL31:IJP31"/>
    <mergeCell ref="IJQ31:IJU31"/>
    <mergeCell ref="IHN31:IHR31"/>
    <mergeCell ref="IHS31:IHW31"/>
    <mergeCell ref="IHX31:IIB31"/>
    <mergeCell ref="IIC31:IIG31"/>
    <mergeCell ref="IIH31:IIL31"/>
    <mergeCell ref="IIM31:IIQ31"/>
    <mergeCell ref="IGJ31:IGN31"/>
    <mergeCell ref="IGO31:IGS31"/>
    <mergeCell ref="IGT31:IGX31"/>
    <mergeCell ref="IGY31:IHC31"/>
    <mergeCell ref="IHD31:IHH31"/>
    <mergeCell ref="IHI31:IHM31"/>
    <mergeCell ref="IFF31:IFJ31"/>
    <mergeCell ref="IFK31:IFO31"/>
    <mergeCell ref="IFP31:IFT31"/>
    <mergeCell ref="IFU31:IFY31"/>
    <mergeCell ref="IFZ31:IGD31"/>
    <mergeCell ref="IGE31:IGI31"/>
    <mergeCell ref="IEB31:IEF31"/>
    <mergeCell ref="IEG31:IEK31"/>
    <mergeCell ref="IEL31:IEP31"/>
    <mergeCell ref="IEQ31:IEU31"/>
    <mergeCell ref="IEV31:IEZ31"/>
    <mergeCell ref="IFA31:IFE31"/>
    <mergeCell ref="ICX31:IDB31"/>
    <mergeCell ref="IDC31:IDG31"/>
    <mergeCell ref="IDH31:IDL31"/>
    <mergeCell ref="IDM31:IDQ31"/>
    <mergeCell ref="IDR31:IDV31"/>
    <mergeCell ref="IDW31:IEA31"/>
    <mergeCell ref="IBT31:IBX31"/>
    <mergeCell ref="IBY31:ICC31"/>
    <mergeCell ref="ICD31:ICH31"/>
    <mergeCell ref="ICI31:ICM31"/>
    <mergeCell ref="ICN31:ICR31"/>
    <mergeCell ref="ICS31:ICW31"/>
    <mergeCell ref="IAP31:IAT31"/>
    <mergeCell ref="IAU31:IAY31"/>
    <mergeCell ref="IAZ31:IBD31"/>
    <mergeCell ref="IBE31:IBI31"/>
    <mergeCell ref="IBJ31:IBN31"/>
    <mergeCell ref="IBO31:IBS31"/>
    <mergeCell ref="HZL31:HZP31"/>
    <mergeCell ref="HZQ31:HZU31"/>
    <mergeCell ref="HZV31:HZZ31"/>
    <mergeCell ref="IAA31:IAE31"/>
    <mergeCell ref="IAF31:IAJ31"/>
    <mergeCell ref="IAK31:IAO31"/>
    <mergeCell ref="HYH31:HYL31"/>
    <mergeCell ref="HYM31:HYQ31"/>
    <mergeCell ref="HYR31:HYV31"/>
    <mergeCell ref="HYW31:HZA31"/>
    <mergeCell ref="HZB31:HZF31"/>
    <mergeCell ref="HZG31:HZK31"/>
    <mergeCell ref="HXD31:HXH31"/>
    <mergeCell ref="HXI31:HXM31"/>
    <mergeCell ref="HXN31:HXR31"/>
    <mergeCell ref="HXS31:HXW31"/>
    <mergeCell ref="HXX31:HYB31"/>
    <mergeCell ref="HYC31:HYG31"/>
    <mergeCell ref="HVZ31:HWD31"/>
    <mergeCell ref="HWE31:HWI31"/>
    <mergeCell ref="HWJ31:HWN31"/>
    <mergeCell ref="HWO31:HWS31"/>
    <mergeCell ref="HWT31:HWX31"/>
    <mergeCell ref="HWY31:HXC31"/>
    <mergeCell ref="HUV31:HUZ31"/>
    <mergeCell ref="HVA31:HVE31"/>
    <mergeCell ref="HVF31:HVJ31"/>
    <mergeCell ref="HVK31:HVO31"/>
    <mergeCell ref="HVP31:HVT31"/>
    <mergeCell ref="HVU31:HVY31"/>
    <mergeCell ref="HTR31:HTV31"/>
    <mergeCell ref="HTW31:HUA31"/>
    <mergeCell ref="HUB31:HUF31"/>
    <mergeCell ref="HUG31:HUK31"/>
    <mergeCell ref="HUL31:HUP31"/>
    <mergeCell ref="HUQ31:HUU31"/>
    <mergeCell ref="HSN31:HSR31"/>
    <mergeCell ref="HSS31:HSW31"/>
    <mergeCell ref="HSX31:HTB31"/>
    <mergeCell ref="HTC31:HTG31"/>
    <mergeCell ref="HTH31:HTL31"/>
    <mergeCell ref="HTM31:HTQ31"/>
    <mergeCell ref="HRJ31:HRN31"/>
    <mergeCell ref="HRO31:HRS31"/>
    <mergeCell ref="HRT31:HRX31"/>
    <mergeCell ref="HRY31:HSC31"/>
    <mergeCell ref="HSD31:HSH31"/>
    <mergeCell ref="HSI31:HSM31"/>
    <mergeCell ref="HQF31:HQJ31"/>
    <mergeCell ref="HQK31:HQO31"/>
    <mergeCell ref="HQP31:HQT31"/>
    <mergeCell ref="HQU31:HQY31"/>
    <mergeCell ref="HQZ31:HRD31"/>
    <mergeCell ref="HRE31:HRI31"/>
    <mergeCell ref="HPB31:HPF31"/>
    <mergeCell ref="HPG31:HPK31"/>
    <mergeCell ref="HPL31:HPP31"/>
    <mergeCell ref="HPQ31:HPU31"/>
    <mergeCell ref="HPV31:HPZ31"/>
    <mergeCell ref="HQA31:HQE31"/>
    <mergeCell ref="HNX31:HOB31"/>
    <mergeCell ref="HOC31:HOG31"/>
    <mergeCell ref="HOH31:HOL31"/>
    <mergeCell ref="HOM31:HOQ31"/>
    <mergeCell ref="HOR31:HOV31"/>
    <mergeCell ref="HOW31:HPA31"/>
    <mergeCell ref="HMT31:HMX31"/>
    <mergeCell ref="HMY31:HNC31"/>
    <mergeCell ref="HND31:HNH31"/>
    <mergeCell ref="HNI31:HNM31"/>
    <mergeCell ref="HNN31:HNR31"/>
    <mergeCell ref="HNS31:HNW31"/>
    <mergeCell ref="HLP31:HLT31"/>
    <mergeCell ref="HLU31:HLY31"/>
    <mergeCell ref="HLZ31:HMD31"/>
    <mergeCell ref="HME31:HMI31"/>
    <mergeCell ref="HMJ31:HMN31"/>
    <mergeCell ref="HMO31:HMS31"/>
    <mergeCell ref="HKL31:HKP31"/>
    <mergeCell ref="HKQ31:HKU31"/>
    <mergeCell ref="HKV31:HKZ31"/>
    <mergeCell ref="HLA31:HLE31"/>
    <mergeCell ref="HLF31:HLJ31"/>
    <mergeCell ref="HLK31:HLO31"/>
    <mergeCell ref="HJH31:HJL31"/>
    <mergeCell ref="HJM31:HJQ31"/>
    <mergeCell ref="HJR31:HJV31"/>
    <mergeCell ref="HJW31:HKA31"/>
    <mergeCell ref="HKB31:HKF31"/>
    <mergeCell ref="HKG31:HKK31"/>
    <mergeCell ref="HID31:HIH31"/>
    <mergeCell ref="HII31:HIM31"/>
    <mergeCell ref="HIN31:HIR31"/>
    <mergeCell ref="HIS31:HIW31"/>
    <mergeCell ref="HIX31:HJB31"/>
    <mergeCell ref="HJC31:HJG31"/>
    <mergeCell ref="HGZ31:HHD31"/>
    <mergeCell ref="HHE31:HHI31"/>
    <mergeCell ref="HHJ31:HHN31"/>
    <mergeCell ref="HHO31:HHS31"/>
    <mergeCell ref="HHT31:HHX31"/>
    <mergeCell ref="HHY31:HIC31"/>
    <mergeCell ref="HFV31:HFZ31"/>
    <mergeCell ref="HGA31:HGE31"/>
    <mergeCell ref="HGF31:HGJ31"/>
    <mergeCell ref="HGK31:HGO31"/>
    <mergeCell ref="HGP31:HGT31"/>
    <mergeCell ref="HGU31:HGY31"/>
    <mergeCell ref="HER31:HEV31"/>
    <mergeCell ref="HEW31:HFA31"/>
    <mergeCell ref="HFB31:HFF31"/>
    <mergeCell ref="HFG31:HFK31"/>
    <mergeCell ref="HFL31:HFP31"/>
    <mergeCell ref="HFQ31:HFU31"/>
    <mergeCell ref="HDN31:HDR31"/>
    <mergeCell ref="HDS31:HDW31"/>
    <mergeCell ref="HDX31:HEB31"/>
    <mergeCell ref="HEC31:HEG31"/>
    <mergeCell ref="HEH31:HEL31"/>
    <mergeCell ref="HEM31:HEQ31"/>
    <mergeCell ref="HCJ31:HCN31"/>
    <mergeCell ref="HCO31:HCS31"/>
    <mergeCell ref="HCT31:HCX31"/>
    <mergeCell ref="HCY31:HDC31"/>
    <mergeCell ref="HDD31:HDH31"/>
    <mergeCell ref="HDI31:HDM31"/>
    <mergeCell ref="HBF31:HBJ31"/>
    <mergeCell ref="HBK31:HBO31"/>
    <mergeCell ref="HBP31:HBT31"/>
    <mergeCell ref="HBU31:HBY31"/>
    <mergeCell ref="HBZ31:HCD31"/>
    <mergeCell ref="HCE31:HCI31"/>
    <mergeCell ref="HAB31:HAF31"/>
    <mergeCell ref="HAG31:HAK31"/>
    <mergeCell ref="HAL31:HAP31"/>
    <mergeCell ref="HAQ31:HAU31"/>
    <mergeCell ref="HAV31:HAZ31"/>
    <mergeCell ref="HBA31:HBE31"/>
    <mergeCell ref="GYX31:GZB31"/>
    <mergeCell ref="GZC31:GZG31"/>
    <mergeCell ref="GZH31:GZL31"/>
    <mergeCell ref="GZM31:GZQ31"/>
    <mergeCell ref="GZR31:GZV31"/>
    <mergeCell ref="GZW31:HAA31"/>
    <mergeCell ref="GXT31:GXX31"/>
    <mergeCell ref="GXY31:GYC31"/>
    <mergeCell ref="GYD31:GYH31"/>
    <mergeCell ref="GYI31:GYM31"/>
    <mergeCell ref="GYN31:GYR31"/>
    <mergeCell ref="GYS31:GYW31"/>
    <mergeCell ref="GWP31:GWT31"/>
    <mergeCell ref="GWU31:GWY31"/>
    <mergeCell ref="GWZ31:GXD31"/>
    <mergeCell ref="GXE31:GXI31"/>
    <mergeCell ref="GXJ31:GXN31"/>
    <mergeCell ref="GXO31:GXS31"/>
    <mergeCell ref="GVL31:GVP31"/>
    <mergeCell ref="GVQ31:GVU31"/>
    <mergeCell ref="GVV31:GVZ31"/>
    <mergeCell ref="GWA31:GWE31"/>
    <mergeCell ref="GWF31:GWJ31"/>
    <mergeCell ref="GWK31:GWO31"/>
    <mergeCell ref="GUH31:GUL31"/>
    <mergeCell ref="GUM31:GUQ31"/>
    <mergeCell ref="GUR31:GUV31"/>
    <mergeCell ref="GUW31:GVA31"/>
    <mergeCell ref="GVB31:GVF31"/>
    <mergeCell ref="GVG31:GVK31"/>
    <mergeCell ref="GTD31:GTH31"/>
    <mergeCell ref="GTI31:GTM31"/>
    <mergeCell ref="GTN31:GTR31"/>
    <mergeCell ref="GTS31:GTW31"/>
    <mergeCell ref="GTX31:GUB31"/>
    <mergeCell ref="GUC31:GUG31"/>
    <mergeCell ref="GRZ31:GSD31"/>
    <mergeCell ref="GSE31:GSI31"/>
    <mergeCell ref="GSJ31:GSN31"/>
    <mergeCell ref="GSO31:GSS31"/>
    <mergeCell ref="GST31:GSX31"/>
    <mergeCell ref="GSY31:GTC31"/>
    <mergeCell ref="GQV31:GQZ31"/>
    <mergeCell ref="GRA31:GRE31"/>
    <mergeCell ref="GRF31:GRJ31"/>
    <mergeCell ref="GRK31:GRO31"/>
    <mergeCell ref="GRP31:GRT31"/>
    <mergeCell ref="GRU31:GRY31"/>
    <mergeCell ref="GPR31:GPV31"/>
    <mergeCell ref="GPW31:GQA31"/>
    <mergeCell ref="GQB31:GQF31"/>
    <mergeCell ref="GQG31:GQK31"/>
    <mergeCell ref="GQL31:GQP31"/>
    <mergeCell ref="GQQ31:GQU31"/>
    <mergeCell ref="GON31:GOR31"/>
    <mergeCell ref="GOS31:GOW31"/>
    <mergeCell ref="GOX31:GPB31"/>
    <mergeCell ref="GPC31:GPG31"/>
    <mergeCell ref="GPH31:GPL31"/>
    <mergeCell ref="GPM31:GPQ31"/>
    <mergeCell ref="GNJ31:GNN31"/>
    <mergeCell ref="GNO31:GNS31"/>
    <mergeCell ref="GNT31:GNX31"/>
    <mergeCell ref="GNY31:GOC31"/>
    <mergeCell ref="GOD31:GOH31"/>
    <mergeCell ref="GOI31:GOM31"/>
    <mergeCell ref="GMF31:GMJ31"/>
    <mergeCell ref="GMK31:GMO31"/>
    <mergeCell ref="GMP31:GMT31"/>
    <mergeCell ref="GMU31:GMY31"/>
    <mergeCell ref="GMZ31:GND31"/>
    <mergeCell ref="GNE31:GNI31"/>
    <mergeCell ref="GLB31:GLF31"/>
    <mergeCell ref="GLG31:GLK31"/>
    <mergeCell ref="GLL31:GLP31"/>
    <mergeCell ref="GLQ31:GLU31"/>
    <mergeCell ref="GLV31:GLZ31"/>
    <mergeCell ref="GMA31:GME31"/>
    <mergeCell ref="GJX31:GKB31"/>
    <mergeCell ref="GKC31:GKG31"/>
    <mergeCell ref="GKH31:GKL31"/>
    <mergeCell ref="GKM31:GKQ31"/>
    <mergeCell ref="GKR31:GKV31"/>
    <mergeCell ref="GKW31:GLA31"/>
    <mergeCell ref="GIT31:GIX31"/>
    <mergeCell ref="GIY31:GJC31"/>
    <mergeCell ref="GJD31:GJH31"/>
    <mergeCell ref="GJI31:GJM31"/>
    <mergeCell ref="GJN31:GJR31"/>
    <mergeCell ref="GJS31:GJW31"/>
    <mergeCell ref="GHP31:GHT31"/>
    <mergeCell ref="GHU31:GHY31"/>
    <mergeCell ref="GHZ31:GID31"/>
    <mergeCell ref="GIE31:GII31"/>
    <mergeCell ref="GIJ31:GIN31"/>
    <mergeCell ref="GIO31:GIS31"/>
    <mergeCell ref="GGL31:GGP31"/>
    <mergeCell ref="GGQ31:GGU31"/>
    <mergeCell ref="GGV31:GGZ31"/>
    <mergeCell ref="GHA31:GHE31"/>
    <mergeCell ref="GHF31:GHJ31"/>
    <mergeCell ref="GHK31:GHO31"/>
    <mergeCell ref="GFH31:GFL31"/>
    <mergeCell ref="GFM31:GFQ31"/>
    <mergeCell ref="GFR31:GFV31"/>
    <mergeCell ref="GFW31:GGA31"/>
    <mergeCell ref="GGB31:GGF31"/>
    <mergeCell ref="GGG31:GGK31"/>
    <mergeCell ref="GED31:GEH31"/>
    <mergeCell ref="GEI31:GEM31"/>
    <mergeCell ref="GEN31:GER31"/>
    <mergeCell ref="GES31:GEW31"/>
    <mergeCell ref="GEX31:GFB31"/>
    <mergeCell ref="GFC31:GFG31"/>
    <mergeCell ref="GCZ31:GDD31"/>
    <mergeCell ref="GDE31:GDI31"/>
    <mergeCell ref="GDJ31:GDN31"/>
    <mergeCell ref="GDO31:GDS31"/>
    <mergeCell ref="GDT31:GDX31"/>
    <mergeCell ref="GDY31:GEC31"/>
    <mergeCell ref="GBV31:GBZ31"/>
    <mergeCell ref="GCA31:GCE31"/>
    <mergeCell ref="GCF31:GCJ31"/>
    <mergeCell ref="GCK31:GCO31"/>
    <mergeCell ref="GCP31:GCT31"/>
    <mergeCell ref="GCU31:GCY31"/>
    <mergeCell ref="GAR31:GAV31"/>
    <mergeCell ref="GAW31:GBA31"/>
    <mergeCell ref="GBB31:GBF31"/>
    <mergeCell ref="GBG31:GBK31"/>
    <mergeCell ref="GBL31:GBP31"/>
    <mergeCell ref="GBQ31:GBU31"/>
    <mergeCell ref="FZN31:FZR31"/>
    <mergeCell ref="FZS31:FZW31"/>
    <mergeCell ref="FZX31:GAB31"/>
    <mergeCell ref="GAC31:GAG31"/>
    <mergeCell ref="GAH31:GAL31"/>
    <mergeCell ref="GAM31:GAQ31"/>
    <mergeCell ref="FYJ31:FYN31"/>
    <mergeCell ref="FYO31:FYS31"/>
    <mergeCell ref="FYT31:FYX31"/>
    <mergeCell ref="FYY31:FZC31"/>
    <mergeCell ref="FZD31:FZH31"/>
    <mergeCell ref="FZI31:FZM31"/>
    <mergeCell ref="FXF31:FXJ31"/>
    <mergeCell ref="FXK31:FXO31"/>
    <mergeCell ref="FXP31:FXT31"/>
    <mergeCell ref="FXU31:FXY31"/>
    <mergeCell ref="FXZ31:FYD31"/>
    <mergeCell ref="FYE31:FYI31"/>
    <mergeCell ref="FWB31:FWF31"/>
    <mergeCell ref="FWG31:FWK31"/>
    <mergeCell ref="FWL31:FWP31"/>
    <mergeCell ref="FWQ31:FWU31"/>
    <mergeCell ref="FWV31:FWZ31"/>
    <mergeCell ref="FXA31:FXE31"/>
    <mergeCell ref="FUX31:FVB31"/>
    <mergeCell ref="FVC31:FVG31"/>
    <mergeCell ref="FVH31:FVL31"/>
    <mergeCell ref="FVM31:FVQ31"/>
    <mergeCell ref="FVR31:FVV31"/>
    <mergeCell ref="FVW31:FWA31"/>
    <mergeCell ref="FTT31:FTX31"/>
    <mergeCell ref="FTY31:FUC31"/>
    <mergeCell ref="FUD31:FUH31"/>
    <mergeCell ref="FUI31:FUM31"/>
    <mergeCell ref="FUN31:FUR31"/>
    <mergeCell ref="FUS31:FUW31"/>
    <mergeCell ref="FSP31:FST31"/>
    <mergeCell ref="FSU31:FSY31"/>
    <mergeCell ref="FSZ31:FTD31"/>
    <mergeCell ref="FTE31:FTI31"/>
    <mergeCell ref="FTJ31:FTN31"/>
    <mergeCell ref="FTO31:FTS31"/>
    <mergeCell ref="FRL31:FRP31"/>
    <mergeCell ref="FRQ31:FRU31"/>
    <mergeCell ref="FRV31:FRZ31"/>
    <mergeCell ref="FSA31:FSE31"/>
    <mergeCell ref="FSF31:FSJ31"/>
    <mergeCell ref="FSK31:FSO31"/>
    <mergeCell ref="FQH31:FQL31"/>
    <mergeCell ref="FQM31:FQQ31"/>
    <mergeCell ref="FQR31:FQV31"/>
    <mergeCell ref="FQW31:FRA31"/>
    <mergeCell ref="FRB31:FRF31"/>
    <mergeCell ref="FRG31:FRK31"/>
    <mergeCell ref="FPD31:FPH31"/>
    <mergeCell ref="FPI31:FPM31"/>
    <mergeCell ref="FPN31:FPR31"/>
    <mergeCell ref="FPS31:FPW31"/>
    <mergeCell ref="FPX31:FQB31"/>
    <mergeCell ref="FQC31:FQG31"/>
    <mergeCell ref="FNZ31:FOD31"/>
    <mergeCell ref="FOE31:FOI31"/>
    <mergeCell ref="FOJ31:FON31"/>
    <mergeCell ref="FOO31:FOS31"/>
    <mergeCell ref="FOT31:FOX31"/>
    <mergeCell ref="FOY31:FPC31"/>
    <mergeCell ref="FMV31:FMZ31"/>
    <mergeCell ref="FNA31:FNE31"/>
    <mergeCell ref="FNF31:FNJ31"/>
    <mergeCell ref="FNK31:FNO31"/>
    <mergeCell ref="FNP31:FNT31"/>
    <mergeCell ref="FNU31:FNY31"/>
    <mergeCell ref="FLR31:FLV31"/>
    <mergeCell ref="FLW31:FMA31"/>
    <mergeCell ref="FMB31:FMF31"/>
    <mergeCell ref="FMG31:FMK31"/>
    <mergeCell ref="FML31:FMP31"/>
    <mergeCell ref="FMQ31:FMU31"/>
    <mergeCell ref="FKN31:FKR31"/>
    <mergeCell ref="FKS31:FKW31"/>
    <mergeCell ref="FKX31:FLB31"/>
    <mergeCell ref="FLC31:FLG31"/>
    <mergeCell ref="FLH31:FLL31"/>
    <mergeCell ref="FLM31:FLQ31"/>
    <mergeCell ref="FJJ31:FJN31"/>
    <mergeCell ref="FJO31:FJS31"/>
    <mergeCell ref="FJT31:FJX31"/>
    <mergeCell ref="FJY31:FKC31"/>
    <mergeCell ref="FKD31:FKH31"/>
    <mergeCell ref="FKI31:FKM31"/>
    <mergeCell ref="FIF31:FIJ31"/>
    <mergeCell ref="FIK31:FIO31"/>
    <mergeCell ref="FIP31:FIT31"/>
    <mergeCell ref="FIU31:FIY31"/>
    <mergeCell ref="FIZ31:FJD31"/>
    <mergeCell ref="FJE31:FJI31"/>
    <mergeCell ref="FHB31:FHF31"/>
    <mergeCell ref="FHG31:FHK31"/>
    <mergeCell ref="FHL31:FHP31"/>
    <mergeCell ref="FHQ31:FHU31"/>
    <mergeCell ref="FHV31:FHZ31"/>
    <mergeCell ref="FIA31:FIE31"/>
    <mergeCell ref="FFX31:FGB31"/>
    <mergeCell ref="FGC31:FGG31"/>
    <mergeCell ref="FGH31:FGL31"/>
    <mergeCell ref="FGM31:FGQ31"/>
    <mergeCell ref="FGR31:FGV31"/>
    <mergeCell ref="FGW31:FHA31"/>
    <mergeCell ref="FET31:FEX31"/>
    <mergeCell ref="FEY31:FFC31"/>
    <mergeCell ref="FFD31:FFH31"/>
    <mergeCell ref="FFI31:FFM31"/>
    <mergeCell ref="FFN31:FFR31"/>
    <mergeCell ref="FFS31:FFW31"/>
    <mergeCell ref="FDP31:FDT31"/>
    <mergeCell ref="FDU31:FDY31"/>
    <mergeCell ref="FDZ31:FED31"/>
    <mergeCell ref="FEE31:FEI31"/>
    <mergeCell ref="FEJ31:FEN31"/>
    <mergeCell ref="FEO31:FES31"/>
    <mergeCell ref="FCL31:FCP31"/>
    <mergeCell ref="FCQ31:FCU31"/>
    <mergeCell ref="FCV31:FCZ31"/>
    <mergeCell ref="FDA31:FDE31"/>
    <mergeCell ref="FDF31:FDJ31"/>
    <mergeCell ref="FDK31:FDO31"/>
    <mergeCell ref="FBH31:FBL31"/>
    <mergeCell ref="FBM31:FBQ31"/>
    <mergeCell ref="FBR31:FBV31"/>
    <mergeCell ref="FBW31:FCA31"/>
    <mergeCell ref="FCB31:FCF31"/>
    <mergeCell ref="FCG31:FCK31"/>
    <mergeCell ref="FAD31:FAH31"/>
    <mergeCell ref="FAI31:FAM31"/>
    <mergeCell ref="FAN31:FAR31"/>
    <mergeCell ref="FAS31:FAW31"/>
    <mergeCell ref="FAX31:FBB31"/>
    <mergeCell ref="FBC31:FBG31"/>
    <mergeCell ref="EYZ31:EZD31"/>
    <mergeCell ref="EZE31:EZI31"/>
    <mergeCell ref="EZJ31:EZN31"/>
    <mergeCell ref="EZO31:EZS31"/>
    <mergeCell ref="EZT31:EZX31"/>
    <mergeCell ref="EZY31:FAC31"/>
    <mergeCell ref="EXV31:EXZ31"/>
    <mergeCell ref="EYA31:EYE31"/>
    <mergeCell ref="EYF31:EYJ31"/>
    <mergeCell ref="EYK31:EYO31"/>
    <mergeCell ref="EYP31:EYT31"/>
    <mergeCell ref="EYU31:EYY31"/>
    <mergeCell ref="EWR31:EWV31"/>
    <mergeCell ref="EWW31:EXA31"/>
    <mergeCell ref="EXB31:EXF31"/>
    <mergeCell ref="EXG31:EXK31"/>
    <mergeCell ref="EXL31:EXP31"/>
    <mergeCell ref="EXQ31:EXU31"/>
    <mergeCell ref="EVN31:EVR31"/>
    <mergeCell ref="EVS31:EVW31"/>
    <mergeCell ref="EVX31:EWB31"/>
    <mergeCell ref="EWC31:EWG31"/>
    <mergeCell ref="EWH31:EWL31"/>
    <mergeCell ref="EWM31:EWQ31"/>
    <mergeCell ref="EUJ31:EUN31"/>
    <mergeCell ref="EUO31:EUS31"/>
    <mergeCell ref="EUT31:EUX31"/>
    <mergeCell ref="EUY31:EVC31"/>
    <mergeCell ref="EVD31:EVH31"/>
    <mergeCell ref="EVI31:EVM31"/>
    <mergeCell ref="ETF31:ETJ31"/>
    <mergeCell ref="ETK31:ETO31"/>
    <mergeCell ref="ETP31:ETT31"/>
    <mergeCell ref="ETU31:ETY31"/>
    <mergeCell ref="ETZ31:EUD31"/>
    <mergeCell ref="EUE31:EUI31"/>
    <mergeCell ref="ESB31:ESF31"/>
    <mergeCell ref="ESG31:ESK31"/>
    <mergeCell ref="ESL31:ESP31"/>
    <mergeCell ref="ESQ31:ESU31"/>
    <mergeCell ref="ESV31:ESZ31"/>
    <mergeCell ref="ETA31:ETE31"/>
    <mergeCell ref="EQX31:ERB31"/>
    <mergeCell ref="ERC31:ERG31"/>
    <mergeCell ref="ERH31:ERL31"/>
    <mergeCell ref="ERM31:ERQ31"/>
    <mergeCell ref="ERR31:ERV31"/>
    <mergeCell ref="ERW31:ESA31"/>
    <mergeCell ref="EPT31:EPX31"/>
    <mergeCell ref="EPY31:EQC31"/>
    <mergeCell ref="EQD31:EQH31"/>
    <mergeCell ref="EQI31:EQM31"/>
    <mergeCell ref="EQN31:EQR31"/>
    <mergeCell ref="EQS31:EQW31"/>
    <mergeCell ref="EOP31:EOT31"/>
    <mergeCell ref="EOU31:EOY31"/>
    <mergeCell ref="EOZ31:EPD31"/>
    <mergeCell ref="EPE31:EPI31"/>
    <mergeCell ref="EPJ31:EPN31"/>
    <mergeCell ref="EPO31:EPS31"/>
    <mergeCell ref="ENL31:ENP31"/>
    <mergeCell ref="ENQ31:ENU31"/>
    <mergeCell ref="ENV31:ENZ31"/>
    <mergeCell ref="EOA31:EOE31"/>
    <mergeCell ref="EOF31:EOJ31"/>
    <mergeCell ref="EOK31:EOO31"/>
    <mergeCell ref="EMH31:EML31"/>
    <mergeCell ref="EMM31:EMQ31"/>
    <mergeCell ref="EMR31:EMV31"/>
    <mergeCell ref="EMW31:ENA31"/>
    <mergeCell ref="ENB31:ENF31"/>
    <mergeCell ref="ENG31:ENK31"/>
    <mergeCell ref="ELD31:ELH31"/>
    <mergeCell ref="ELI31:ELM31"/>
    <mergeCell ref="ELN31:ELR31"/>
    <mergeCell ref="ELS31:ELW31"/>
    <mergeCell ref="ELX31:EMB31"/>
    <mergeCell ref="EMC31:EMG31"/>
    <mergeCell ref="EJZ31:EKD31"/>
    <mergeCell ref="EKE31:EKI31"/>
    <mergeCell ref="EKJ31:EKN31"/>
    <mergeCell ref="EKO31:EKS31"/>
    <mergeCell ref="EKT31:EKX31"/>
    <mergeCell ref="EKY31:ELC31"/>
    <mergeCell ref="EIV31:EIZ31"/>
    <mergeCell ref="EJA31:EJE31"/>
    <mergeCell ref="EJF31:EJJ31"/>
    <mergeCell ref="EJK31:EJO31"/>
    <mergeCell ref="EJP31:EJT31"/>
    <mergeCell ref="EJU31:EJY31"/>
    <mergeCell ref="EHR31:EHV31"/>
    <mergeCell ref="EHW31:EIA31"/>
    <mergeCell ref="EIB31:EIF31"/>
    <mergeCell ref="EIG31:EIK31"/>
    <mergeCell ref="EIL31:EIP31"/>
    <mergeCell ref="EIQ31:EIU31"/>
    <mergeCell ref="EGN31:EGR31"/>
    <mergeCell ref="EGS31:EGW31"/>
    <mergeCell ref="EGX31:EHB31"/>
    <mergeCell ref="EHC31:EHG31"/>
    <mergeCell ref="EHH31:EHL31"/>
    <mergeCell ref="EHM31:EHQ31"/>
    <mergeCell ref="EFJ31:EFN31"/>
    <mergeCell ref="EFO31:EFS31"/>
    <mergeCell ref="EFT31:EFX31"/>
    <mergeCell ref="EFY31:EGC31"/>
    <mergeCell ref="EGD31:EGH31"/>
    <mergeCell ref="EGI31:EGM31"/>
    <mergeCell ref="EEF31:EEJ31"/>
    <mergeCell ref="EEK31:EEO31"/>
    <mergeCell ref="EEP31:EET31"/>
    <mergeCell ref="EEU31:EEY31"/>
    <mergeCell ref="EEZ31:EFD31"/>
    <mergeCell ref="EFE31:EFI31"/>
    <mergeCell ref="EDB31:EDF31"/>
    <mergeCell ref="EDG31:EDK31"/>
    <mergeCell ref="EDL31:EDP31"/>
    <mergeCell ref="EDQ31:EDU31"/>
    <mergeCell ref="EDV31:EDZ31"/>
    <mergeCell ref="EEA31:EEE31"/>
    <mergeCell ref="EBX31:ECB31"/>
    <mergeCell ref="ECC31:ECG31"/>
    <mergeCell ref="ECH31:ECL31"/>
    <mergeCell ref="ECM31:ECQ31"/>
    <mergeCell ref="ECR31:ECV31"/>
    <mergeCell ref="ECW31:EDA31"/>
    <mergeCell ref="EAT31:EAX31"/>
    <mergeCell ref="EAY31:EBC31"/>
    <mergeCell ref="EBD31:EBH31"/>
    <mergeCell ref="EBI31:EBM31"/>
    <mergeCell ref="EBN31:EBR31"/>
    <mergeCell ref="EBS31:EBW31"/>
    <mergeCell ref="DZP31:DZT31"/>
    <mergeCell ref="DZU31:DZY31"/>
    <mergeCell ref="DZZ31:EAD31"/>
    <mergeCell ref="EAE31:EAI31"/>
    <mergeCell ref="EAJ31:EAN31"/>
    <mergeCell ref="EAO31:EAS31"/>
    <mergeCell ref="DYL31:DYP31"/>
    <mergeCell ref="DYQ31:DYU31"/>
    <mergeCell ref="DYV31:DYZ31"/>
    <mergeCell ref="DZA31:DZE31"/>
    <mergeCell ref="DZF31:DZJ31"/>
    <mergeCell ref="DZK31:DZO31"/>
    <mergeCell ref="DXH31:DXL31"/>
    <mergeCell ref="DXM31:DXQ31"/>
    <mergeCell ref="DXR31:DXV31"/>
    <mergeCell ref="DXW31:DYA31"/>
    <mergeCell ref="DYB31:DYF31"/>
    <mergeCell ref="DYG31:DYK31"/>
    <mergeCell ref="DWD31:DWH31"/>
    <mergeCell ref="DWI31:DWM31"/>
    <mergeCell ref="DWN31:DWR31"/>
    <mergeCell ref="DWS31:DWW31"/>
    <mergeCell ref="DWX31:DXB31"/>
    <mergeCell ref="DXC31:DXG31"/>
    <mergeCell ref="DUZ31:DVD31"/>
    <mergeCell ref="DVE31:DVI31"/>
    <mergeCell ref="DVJ31:DVN31"/>
    <mergeCell ref="DVO31:DVS31"/>
    <mergeCell ref="DVT31:DVX31"/>
    <mergeCell ref="DVY31:DWC31"/>
    <mergeCell ref="DTV31:DTZ31"/>
    <mergeCell ref="DUA31:DUE31"/>
    <mergeCell ref="DUF31:DUJ31"/>
    <mergeCell ref="DUK31:DUO31"/>
    <mergeCell ref="DUP31:DUT31"/>
    <mergeCell ref="DUU31:DUY31"/>
    <mergeCell ref="DSR31:DSV31"/>
    <mergeCell ref="DSW31:DTA31"/>
    <mergeCell ref="DTB31:DTF31"/>
    <mergeCell ref="DTG31:DTK31"/>
    <mergeCell ref="DTL31:DTP31"/>
    <mergeCell ref="DTQ31:DTU31"/>
    <mergeCell ref="DRN31:DRR31"/>
    <mergeCell ref="DRS31:DRW31"/>
    <mergeCell ref="DRX31:DSB31"/>
    <mergeCell ref="DSC31:DSG31"/>
    <mergeCell ref="DSH31:DSL31"/>
    <mergeCell ref="DSM31:DSQ31"/>
    <mergeCell ref="DQJ31:DQN31"/>
    <mergeCell ref="DQO31:DQS31"/>
    <mergeCell ref="DQT31:DQX31"/>
    <mergeCell ref="DQY31:DRC31"/>
    <mergeCell ref="DRD31:DRH31"/>
    <mergeCell ref="DRI31:DRM31"/>
    <mergeCell ref="DPF31:DPJ31"/>
    <mergeCell ref="DPK31:DPO31"/>
    <mergeCell ref="DPP31:DPT31"/>
    <mergeCell ref="DPU31:DPY31"/>
    <mergeCell ref="DPZ31:DQD31"/>
    <mergeCell ref="DQE31:DQI31"/>
    <mergeCell ref="DOB31:DOF31"/>
    <mergeCell ref="DOG31:DOK31"/>
    <mergeCell ref="DOL31:DOP31"/>
    <mergeCell ref="DOQ31:DOU31"/>
    <mergeCell ref="DOV31:DOZ31"/>
    <mergeCell ref="DPA31:DPE31"/>
    <mergeCell ref="DMX31:DNB31"/>
    <mergeCell ref="DNC31:DNG31"/>
    <mergeCell ref="DNH31:DNL31"/>
    <mergeCell ref="DNM31:DNQ31"/>
    <mergeCell ref="DNR31:DNV31"/>
    <mergeCell ref="DNW31:DOA31"/>
    <mergeCell ref="DLT31:DLX31"/>
    <mergeCell ref="DLY31:DMC31"/>
    <mergeCell ref="DMD31:DMH31"/>
    <mergeCell ref="DMI31:DMM31"/>
    <mergeCell ref="DMN31:DMR31"/>
    <mergeCell ref="DMS31:DMW31"/>
    <mergeCell ref="DKP31:DKT31"/>
    <mergeCell ref="DKU31:DKY31"/>
    <mergeCell ref="DKZ31:DLD31"/>
    <mergeCell ref="DLE31:DLI31"/>
    <mergeCell ref="DLJ31:DLN31"/>
    <mergeCell ref="DLO31:DLS31"/>
    <mergeCell ref="DJL31:DJP31"/>
    <mergeCell ref="DJQ31:DJU31"/>
    <mergeCell ref="DJV31:DJZ31"/>
    <mergeCell ref="DKA31:DKE31"/>
    <mergeCell ref="DKF31:DKJ31"/>
    <mergeCell ref="DKK31:DKO31"/>
    <mergeCell ref="DIH31:DIL31"/>
    <mergeCell ref="DIM31:DIQ31"/>
    <mergeCell ref="DIR31:DIV31"/>
    <mergeCell ref="DIW31:DJA31"/>
    <mergeCell ref="DJB31:DJF31"/>
    <mergeCell ref="DJG31:DJK31"/>
    <mergeCell ref="DHD31:DHH31"/>
    <mergeCell ref="DHI31:DHM31"/>
    <mergeCell ref="DHN31:DHR31"/>
    <mergeCell ref="DHS31:DHW31"/>
    <mergeCell ref="DHX31:DIB31"/>
    <mergeCell ref="DIC31:DIG31"/>
    <mergeCell ref="DFZ31:DGD31"/>
    <mergeCell ref="DGE31:DGI31"/>
    <mergeCell ref="DGJ31:DGN31"/>
    <mergeCell ref="DGO31:DGS31"/>
    <mergeCell ref="DGT31:DGX31"/>
    <mergeCell ref="DGY31:DHC31"/>
    <mergeCell ref="DEV31:DEZ31"/>
    <mergeCell ref="DFA31:DFE31"/>
    <mergeCell ref="DFF31:DFJ31"/>
    <mergeCell ref="DFK31:DFO31"/>
    <mergeCell ref="DFP31:DFT31"/>
    <mergeCell ref="DFU31:DFY31"/>
    <mergeCell ref="DDR31:DDV31"/>
    <mergeCell ref="DDW31:DEA31"/>
    <mergeCell ref="DEB31:DEF31"/>
    <mergeCell ref="DEG31:DEK31"/>
    <mergeCell ref="DEL31:DEP31"/>
    <mergeCell ref="DEQ31:DEU31"/>
    <mergeCell ref="DCN31:DCR31"/>
    <mergeCell ref="DCS31:DCW31"/>
    <mergeCell ref="DCX31:DDB31"/>
    <mergeCell ref="DDC31:DDG31"/>
    <mergeCell ref="DDH31:DDL31"/>
    <mergeCell ref="DDM31:DDQ31"/>
    <mergeCell ref="DBJ31:DBN31"/>
    <mergeCell ref="DBO31:DBS31"/>
    <mergeCell ref="DBT31:DBX31"/>
    <mergeCell ref="DBY31:DCC31"/>
    <mergeCell ref="DCD31:DCH31"/>
    <mergeCell ref="DCI31:DCM31"/>
    <mergeCell ref="DAF31:DAJ31"/>
    <mergeCell ref="DAK31:DAO31"/>
    <mergeCell ref="DAP31:DAT31"/>
    <mergeCell ref="DAU31:DAY31"/>
    <mergeCell ref="DAZ31:DBD31"/>
    <mergeCell ref="DBE31:DBI31"/>
    <mergeCell ref="CZB31:CZF31"/>
    <mergeCell ref="CZG31:CZK31"/>
    <mergeCell ref="CZL31:CZP31"/>
    <mergeCell ref="CZQ31:CZU31"/>
    <mergeCell ref="CZV31:CZZ31"/>
    <mergeCell ref="DAA31:DAE31"/>
    <mergeCell ref="CXX31:CYB31"/>
    <mergeCell ref="CYC31:CYG31"/>
    <mergeCell ref="CYH31:CYL31"/>
    <mergeCell ref="CYM31:CYQ31"/>
    <mergeCell ref="CYR31:CYV31"/>
    <mergeCell ref="CYW31:CZA31"/>
    <mergeCell ref="CWT31:CWX31"/>
    <mergeCell ref="CWY31:CXC31"/>
    <mergeCell ref="CXD31:CXH31"/>
    <mergeCell ref="CXI31:CXM31"/>
    <mergeCell ref="CXN31:CXR31"/>
    <mergeCell ref="CXS31:CXW31"/>
    <mergeCell ref="CVP31:CVT31"/>
    <mergeCell ref="CVU31:CVY31"/>
    <mergeCell ref="CVZ31:CWD31"/>
    <mergeCell ref="CWE31:CWI31"/>
    <mergeCell ref="CWJ31:CWN31"/>
    <mergeCell ref="CWO31:CWS31"/>
    <mergeCell ref="CUL31:CUP31"/>
    <mergeCell ref="CUQ31:CUU31"/>
    <mergeCell ref="CUV31:CUZ31"/>
    <mergeCell ref="CVA31:CVE31"/>
    <mergeCell ref="CVF31:CVJ31"/>
    <mergeCell ref="CVK31:CVO31"/>
    <mergeCell ref="CTH31:CTL31"/>
    <mergeCell ref="CTM31:CTQ31"/>
    <mergeCell ref="CTR31:CTV31"/>
    <mergeCell ref="CTW31:CUA31"/>
    <mergeCell ref="CUB31:CUF31"/>
    <mergeCell ref="CUG31:CUK31"/>
    <mergeCell ref="CSD31:CSH31"/>
    <mergeCell ref="CSI31:CSM31"/>
    <mergeCell ref="CSN31:CSR31"/>
    <mergeCell ref="CSS31:CSW31"/>
    <mergeCell ref="CSX31:CTB31"/>
    <mergeCell ref="CTC31:CTG31"/>
    <mergeCell ref="CQZ31:CRD31"/>
    <mergeCell ref="CRE31:CRI31"/>
    <mergeCell ref="CRJ31:CRN31"/>
    <mergeCell ref="CRO31:CRS31"/>
    <mergeCell ref="CRT31:CRX31"/>
    <mergeCell ref="CRY31:CSC31"/>
    <mergeCell ref="CPV31:CPZ31"/>
    <mergeCell ref="CQA31:CQE31"/>
    <mergeCell ref="CQF31:CQJ31"/>
    <mergeCell ref="CQK31:CQO31"/>
    <mergeCell ref="CQP31:CQT31"/>
    <mergeCell ref="CQU31:CQY31"/>
    <mergeCell ref="COR31:COV31"/>
    <mergeCell ref="COW31:CPA31"/>
    <mergeCell ref="CPB31:CPF31"/>
    <mergeCell ref="CPG31:CPK31"/>
    <mergeCell ref="CPL31:CPP31"/>
    <mergeCell ref="CPQ31:CPU31"/>
    <mergeCell ref="CNN31:CNR31"/>
    <mergeCell ref="CNS31:CNW31"/>
    <mergeCell ref="CNX31:COB31"/>
    <mergeCell ref="COC31:COG31"/>
    <mergeCell ref="COH31:COL31"/>
    <mergeCell ref="COM31:COQ31"/>
    <mergeCell ref="CMJ31:CMN31"/>
    <mergeCell ref="CMO31:CMS31"/>
    <mergeCell ref="CMT31:CMX31"/>
    <mergeCell ref="CMY31:CNC31"/>
    <mergeCell ref="CND31:CNH31"/>
    <mergeCell ref="CNI31:CNM31"/>
    <mergeCell ref="CLF31:CLJ31"/>
    <mergeCell ref="CLK31:CLO31"/>
    <mergeCell ref="CLP31:CLT31"/>
    <mergeCell ref="CLU31:CLY31"/>
    <mergeCell ref="CLZ31:CMD31"/>
    <mergeCell ref="CME31:CMI31"/>
    <mergeCell ref="CKB31:CKF31"/>
    <mergeCell ref="CKG31:CKK31"/>
    <mergeCell ref="CKL31:CKP31"/>
    <mergeCell ref="CKQ31:CKU31"/>
    <mergeCell ref="CKV31:CKZ31"/>
    <mergeCell ref="CLA31:CLE31"/>
    <mergeCell ref="CIX31:CJB31"/>
    <mergeCell ref="CJC31:CJG31"/>
    <mergeCell ref="CJH31:CJL31"/>
    <mergeCell ref="CJM31:CJQ31"/>
    <mergeCell ref="CJR31:CJV31"/>
    <mergeCell ref="CJW31:CKA31"/>
    <mergeCell ref="CHT31:CHX31"/>
    <mergeCell ref="CHY31:CIC31"/>
    <mergeCell ref="CID31:CIH31"/>
    <mergeCell ref="CII31:CIM31"/>
    <mergeCell ref="CIN31:CIR31"/>
    <mergeCell ref="CIS31:CIW31"/>
    <mergeCell ref="CGP31:CGT31"/>
    <mergeCell ref="CGU31:CGY31"/>
    <mergeCell ref="CGZ31:CHD31"/>
    <mergeCell ref="CHE31:CHI31"/>
    <mergeCell ref="CHJ31:CHN31"/>
    <mergeCell ref="CHO31:CHS31"/>
    <mergeCell ref="CFL31:CFP31"/>
    <mergeCell ref="CFQ31:CFU31"/>
    <mergeCell ref="CFV31:CFZ31"/>
    <mergeCell ref="CGA31:CGE31"/>
    <mergeCell ref="CGF31:CGJ31"/>
    <mergeCell ref="CGK31:CGO31"/>
    <mergeCell ref="CEH31:CEL31"/>
    <mergeCell ref="CEM31:CEQ31"/>
    <mergeCell ref="CER31:CEV31"/>
    <mergeCell ref="CEW31:CFA31"/>
    <mergeCell ref="CFB31:CFF31"/>
    <mergeCell ref="CFG31:CFK31"/>
    <mergeCell ref="CDD31:CDH31"/>
    <mergeCell ref="CDI31:CDM31"/>
    <mergeCell ref="CDN31:CDR31"/>
    <mergeCell ref="CDS31:CDW31"/>
    <mergeCell ref="CDX31:CEB31"/>
    <mergeCell ref="CEC31:CEG31"/>
    <mergeCell ref="CBZ31:CCD31"/>
    <mergeCell ref="CCE31:CCI31"/>
    <mergeCell ref="CCJ31:CCN31"/>
    <mergeCell ref="CCO31:CCS31"/>
    <mergeCell ref="CCT31:CCX31"/>
    <mergeCell ref="CCY31:CDC31"/>
    <mergeCell ref="CAV31:CAZ31"/>
    <mergeCell ref="CBA31:CBE31"/>
    <mergeCell ref="CBF31:CBJ31"/>
    <mergeCell ref="CBK31:CBO31"/>
    <mergeCell ref="CBP31:CBT31"/>
    <mergeCell ref="CBU31:CBY31"/>
    <mergeCell ref="BZR31:BZV31"/>
    <mergeCell ref="BZW31:CAA31"/>
    <mergeCell ref="CAB31:CAF31"/>
    <mergeCell ref="CAG31:CAK31"/>
    <mergeCell ref="CAL31:CAP31"/>
    <mergeCell ref="CAQ31:CAU31"/>
    <mergeCell ref="BYN31:BYR31"/>
    <mergeCell ref="BYS31:BYW31"/>
    <mergeCell ref="BYX31:BZB31"/>
    <mergeCell ref="BZC31:BZG31"/>
    <mergeCell ref="BZH31:BZL31"/>
    <mergeCell ref="BZM31:BZQ31"/>
    <mergeCell ref="BXJ31:BXN31"/>
    <mergeCell ref="BXO31:BXS31"/>
    <mergeCell ref="BXT31:BXX31"/>
    <mergeCell ref="BXY31:BYC31"/>
    <mergeCell ref="BYD31:BYH31"/>
    <mergeCell ref="BYI31:BYM31"/>
    <mergeCell ref="BWF31:BWJ31"/>
    <mergeCell ref="BWK31:BWO31"/>
    <mergeCell ref="BWP31:BWT31"/>
    <mergeCell ref="BWU31:BWY31"/>
    <mergeCell ref="BWZ31:BXD31"/>
    <mergeCell ref="BXE31:BXI31"/>
    <mergeCell ref="BVB31:BVF31"/>
    <mergeCell ref="BVG31:BVK31"/>
    <mergeCell ref="BVL31:BVP31"/>
    <mergeCell ref="BVQ31:BVU31"/>
    <mergeCell ref="BVV31:BVZ31"/>
    <mergeCell ref="BWA31:BWE31"/>
    <mergeCell ref="BTX31:BUB31"/>
    <mergeCell ref="BUC31:BUG31"/>
    <mergeCell ref="BUH31:BUL31"/>
    <mergeCell ref="BUM31:BUQ31"/>
    <mergeCell ref="BUR31:BUV31"/>
    <mergeCell ref="BUW31:BVA31"/>
    <mergeCell ref="BST31:BSX31"/>
    <mergeCell ref="BSY31:BTC31"/>
    <mergeCell ref="BTD31:BTH31"/>
    <mergeCell ref="BTI31:BTM31"/>
    <mergeCell ref="BTN31:BTR31"/>
    <mergeCell ref="BTS31:BTW31"/>
    <mergeCell ref="BRP31:BRT31"/>
    <mergeCell ref="BRU31:BRY31"/>
    <mergeCell ref="BRZ31:BSD31"/>
    <mergeCell ref="BSE31:BSI31"/>
    <mergeCell ref="BSJ31:BSN31"/>
    <mergeCell ref="BSO31:BSS31"/>
    <mergeCell ref="BQL31:BQP31"/>
    <mergeCell ref="BQQ31:BQU31"/>
    <mergeCell ref="BQV31:BQZ31"/>
    <mergeCell ref="BRA31:BRE31"/>
    <mergeCell ref="BRF31:BRJ31"/>
    <mergeCell ref="BRK31:BRO31"/>
    <mergeCell ref="BPH31:BPL31"/>
    <mergeCell ref="BPM31:BPQ31"/>
    <mergeCell ref="BPR31:BPV31"/>
    <mergeCell ref="BPW31:BQA31"/>
    <mergeCell ref="BQB31:BQF31"/>
    <mergeCell ref="BQG31:BQK31"/>
    <mergeCell ref="BOD31:BOH31"/>
    <mergeCell ref="BOI31:BOM31"/>
    <mergeCell ref="BON31:BOR31"/>
    <mergeCell ref="BOS31:BOW31"/>
    <mergeCell ref="BOX31:BPB31"/>
    <mergeCell ref="BPC31:BPG31"/>
    <mergeCell ref="BMZ31:BND31"/>
    <mergeCell ref="BNE31:BNI31"/>
    <mergeCell ref="BNJ31:BNN31"/>
    <mergeCell ref="BNO31:BNS31"/>
    <mergeCell ref="BNT31:BNX31"/>
    <mergeCell ref="BNY31:BOC31"/>
    <mergeCell ref="BLV31:BLZ31"/>
    <mergeCell ref="BMA31:BME31"/>
    <mergeCell ref="BMF31:BMJ31"/>
    <mergeCell ref="BMK31:BMO31"/>
    <mergeCell ref="BMP31:BMT31"/>
    <mergeCell ref="BMU31:BMY31"/>
    <mergeCell ref="BKR31:BKV31"/>
    <mergeCell ref="BKW31:BLA31"/>
    <mergeCell ref="BLB31:BLF31"/>
    <mergeCell ref="BLG31:BLK31"/>
    <mergeCell ref="BLL31:BLP31"/>
    <mergeCell ref="BLQ31:BLU31"/>
    <mergeCell ref="BJN31:BJR31"/>
    <mergeCell ref="BJS31:BJW31"/>
    <mergeCell ref="BJX31:BKB31"/>
    <mergeCell ref="BKC31:BKG31"/>
    <mergeCell ref="BKH31:BKL31"/>
    <mergeCell ref="BKM31:BKQ31"/>
    <mergeCell ref="BIJ31:BIN31"/>
    <mergeCell ref="BIO31:BIS31"/>
    <mergeCell ref="BIT31:BIX31"/>
    <mergeCell ref="BIY31:BJC31"/>
    <mergeCell ref="BJD31:BJH31"/>
    <mergeCell ref="BJI31:BJM31"/>
    <mergeCell ref="BHF31:BHJ31"/>
    <mergeCell ref="BHK31:BHO31"/>
    <mergeCell ref="BHP31:BHT31"/>
    <mergeCell ref="BHU31:BHY31"/>
    <mergeCell ref="BHZ31:BID31"/>
    <mergeCell ref="BIE31:BII31"/>
    <mergeCell ref="BGB31:BGF31"/>
    <mergeCell ref="BGG31:BGK31"/>
    <mergeCell ref="BGL31:BGP31"/>
    <mergeCell ref="BGQ31:BGU31"/>
    <mergeCell ref="BGV31:BGZ31"/>
    <mergeCell ref="BHA31:BHE31"/>
    <mergeCell ref="BEX31:BFB31"/>
    <mergeCell ref="BFC31:BFG31"/>
    <mergeCell ref="BFH31:BFL31"/>
    <mergeCell ref="BFM31:BFQ31"/>
    <mergeCell ref="BFR31:BFV31"/>
    <mergeCell ref="BFW31:BGA31"/>
    <mergeCell ref="BDT31:BDX31"/>
    <mergeCell ref="BDY31:BEC31"/>
    <mergeCell ref="BED31:BEH31"/>
    <mergeCell ref="BEI31:BEM31"/>
    <mergeCell ref="BEN31:BER31"/>
    <mergeCell ref="BES31:BEW31"/>
    <mergeCell ref="BCP31:BCT31"/>
    <mergeCell ref="BCU31:BCY31"/>
    <mergeCell ref="BCZ31:BDD31"/>
    <mergeCell ref="BDE31:BDI31"/>
    <mergeCell ref="BDJ31:BDN31"/>
    <mergeCell ref="BDO31:BDS31"/>
    <mergeCell ref="BBL31:BBP31"/>
    <mergeCell ref="BBQ31:BBU31"/>
    <mergeCell ref="BBV31:BBZ31"/>
    <mergeCell ref="BCA31:BCE31"/>
    <mergeCell ref="BCF31:BCJ31"/>
    <mergeCell ref="BCK31:BCO31"/>
    <mergeCell ref="BAH31:BAL31"/>
    <mergeCell ref="BAM31:BAQ31"/>
    <mergeCell ref="BAR31:BAV31"/>
    <mergeCell ref="BAW31:BBA31"/>
    <mergeCell ref="BBB31:BBF31"/>
    <mergeCell ref="BBG31:BBK31"/>
    <mergeCell ref="AZD31:AZH31"/>
    <mergeCell ref="AZI31:AZM31"/>
    <mergeCell ref="AZN31:AZR31"/>
    <mergeCell ref="AZS31:AZW31"/>
    <mergeCell ref="AZX31:BAB31"/>
    <mergeCell ref="BAC31:BAG31"/>
    <mergeCell ref="AXZ31:AYD31"/>
    <mergeCell ref="AYE31:AYI31"/>
    <mergeCell ref="AYJ31:AYN31"/>
    <mergeCell ref="AYO31:AYS31"/>
    <mergeCell ref="AYT31:AYX31"/>
    <mergeCell ref="AYY31:AZC31"/>
    <mergeCell ref="AWV31:AWZ31"/>
    <mergeCell ref="AXA31:AXE31"/>
    <mergeCell ref="AXF31:AXJ31"/>
    <mergeCell ref="AXK31:AXO31"/>
    <mergeCell ref="AXP31:AXT31"/>
    <mergeCell ref="AXU31:AXY31"/>
    <mergeCell ref="AVR31:AVV31"/>
    <mergeCell ref="AVW31:AWA31"/>
    <mergeCell ref="AWB31:AWF31"/>
    <mergeCell ref="AWG31:AWK31"/>
    <mergeCell ref="AWL31:AWP31"/>
    <mergeCell ref="AWQ31:AWU31"/>
    <mergeCell ref="AUN31:AUR31"/>
    <mergeCell ref="AUS31:AUW31"/>
    <mergeCell ref="AUX31:AVB31"/>
    <mergeCell ref="AVC31:AVG31"/>
    <mergeCell ref="AVH31:AVL31"/>
    <mergeCell ref="AVM31:AVQ31"/>
    <mergeCell ref="ATJ31:ATN31"/>
    <mergeCell ref="ATO31:ATS31"/>
    <mergeCell ref="ATT31:ATX31"/>
    <mergeCell ref="ATY31:AUC31"/>
    <mergeCell ref="AUD31:AUH31"/>
    <mergeCell ref="AUI31:AUM31"/>
    <mergeCell ref="ASF31:ASJ31"/>
    <mergeCell ref="ASK31:ASO31"/>
    <mergeCell ref="ASP31:AST31"/>
    <mergeCell ref="ASU31:ASY31"/>
    <mergeCell ref="ASZ31:ATD31"/>
    <mergeCell ref="ATE31:ATI31"/>
    <mergeCell ref="ARB31:ARF31"/>
    <mergeCell ref="ARG31:ARK31"/>
    <mergeCell ref="ARL31:ARP31"/>
    <mergeCell ref="ARQ31:ARU31"/>
    <mergeCell ref="ARV31:ARZ31"/>
    <mergeCell ref="ASA31:ASE31"/>
    <mergeCell ref="APX31:AQB31"/>
    <mergeCell ref="AQC31:AQG31"/>
    <mergeCell ref="AQH31:AQL31"/>
    <mergeCell ref="AQM31:AQQ31"/>
    <mergeCell ref="AQR31:AQV31"/>
    <mergeCell ref="AQW31:ARA31"/>
    <mergeCell ref="AOT31:AOX31"/>
    <mergeCell ref="AOY31:APC31"/>
    <mergeCell ref="APD31:APH31"/>
    <mergeCell ref="API31:APM31"/>
    <mergeCell ref="APN31:APR31"/>
    <mergeCell ref="APS31:APW31"/>
    <mergeCell ref="ANP31:ANT31"/>
    <mergeCell ref="ANU31:ANY31"/>
    <mergeCell ref="ANZ31:AOD31"/>
    <mergeCell ref="AOE31:AOI31"/>
    <mergeCell ref="AOJ31:AON31"/>
    <mergeCell ref="AOO31:AOS31"/>
    <mergeCell ref="AML31:AMP31"/>
    <mergeCell ref="AMQ31:AMU31"/>
    <mergeCell ref="AMV31:AMZ31"/>
    <mergeCell ref="ANA31:ANE31"/>
    <mergeCell ref="ANF31:ANJ31"/>
    <mergeCell ref="ANK31:ANO31"/>
    <mergeCell ref="ALH31:ALL31"/>
    <mergeCell ref="ALM31:ALQ31"/>
    <mergeCell ref="ALR31:ALV31"/>
    <mergeCell ref="ALW31:AMA31"/>
    <mergeCell ref="AMB31:AMF31"/>
    <mergeCell ref="AMG31:AMK31"/>
    <mergeCell ref="AKD31:AKH31"/>
    <mergeCell ref="AKI31:AKM31"/>
    <mergeCell ref="AKN31:AKR31"/>
    <mergeCell ref="AKS31:AKW31"/>
    <mergeCell ref="AKX31:ALB31"/>
    <mergeCell ref="ALC31:ALG31"/>
    <mergeCell ref="AIZ31:AJD31"/>
    <mergeCell ref="AJE31:AJI31"/>
    <mergeCell ref="AJJ31:AJN31"/>
    <mergeCell ref="AJO31:AJS31"/>
    <mergeCell ref="AJT31:AJX31"/>
    <mergeCell ref="AJY31:AKC31"/>
    <mergeCell ref="AHV31:AHZ31"/>
    <mergeCell ref="AIA31:AIE31"/>
    <mergeCell ref="AIF31:AIJ31"/>
    <mergeCell ref="AIK31:AIO31"/>
    <mergeCell ref="AIP31:AIT31"/>
    <mergeCell ref="AIU31:AIY31"/>
    <mergeCell ref="AGR31:AGV31"/>
    <mergeCell ref="AGW31:AHA31"/>
    <mergeCell ref="AHB31:AHF31"/>
    <mergeCell ref="AHG31:AHK31"/>
    <mergeCell ref="AHL31:AHP31"/>
    <mergeCell ref="AHQ31:AHU31"/>
    <mergeCell ref="AFN31:AFR31"/>
    <mergeCell ref="AFS31:AFW31"/>
    <mergeCell ref="AFX31:AGB31"/>
    <mergeCell ref="AGC31:AGG31"/>
    <mergeCell ref="AGH31:AGL31"/>
    <mergeCell ref="AGM31:AGQ31"/>
    <mergeCell ref="AEJ31:AEN31"/>
    <mergeCell ref="AEO31:AES31"/>
    <mergeCell ref="AET31:AEX31"/>
    <mergeCell ref="AEY31:AFC31"/>
    <mergeCell ref="AFD31:AFH31"/>
    <mergeCell ref="AFI31:AFM31"/>
    <mergeCell ref="ADF31:ADJ31"/>
    <mergeCell ref="ADK31:ADO31"/>
    <mergeCell ref="ADP31:ADT31"/>
    <mergeCell ref="ADU31:ADY31"/>
    <mergeCell ref="ADZ31:AED31"/>
    <mergeCell ref="AEE31:AEI31"/>
    <mergeCell ref="ACB31:ACF31"/>
    <mergeCell ref="ACG31:ACK31"/>
    <mergeCell ref="ACL31:ACP31"/>
    <mergeCell ref="ACQ31:ACU31"/>
    <mergeCell ref="ACV31:ACZ31"/>
    <mergeCell ref="ADA31:ADE31"/>
    <mergeCell ref="AAX31:ABB31"/>
    <mergeCell ref="ABC31:ABG31"/>
    <mergeCell ref="ABH31:ABL31"/>
    <mergeCell ref="ABM31:ABQ31"/>
    <mergeCell ref="ABR31:ABV31"/>
    <mergeCell ref="ABW31:ACA31"/>
    <mergeCell ref="ZT31:ZX31"/>
    <mergeCell ref="ZY31:AAC31"/>
    <mergeCell ref="AAD31:AAH31"/>
    <mergeCell ref="AAI31:AAM31"/>
    <mergeCell ref="AAN31:AAR31"/>
    <mergeCell ref="AAS31:AAW31"/>
    <mergeCell ref="YP31:YT31"/>
    <mergeCell ref="YU31:YY31"/>
    <mergeCell ref="YZ31:ZD31"/>
    <mergeCell ref="ZE31:ZI31"/>
    <mergeCell ref="ZJ31:ZN31"/>
    <mergeCell ref="ZO31:ZS31"/>
    <mergeCell ref="XL31:XP31"/>
    <mergeCell ref="XQ31:XU31"/>
    <mergeCell ref="XV31:XZ31"/>
    <mergeCell ref="YA31:YE31"/>
    <mergeCell ref="YF31:YJ31"/>
    <mergeCell ref="YK31:YO31"/>
    <mergeCell ref="WH31:WL31"/>
    <mergeCell ref="WM31:WQ31"/>
    <mergeCell ref="WR31:WV31"/>
    <mergeCell ref="WW31:XA31"/>
    <mergeCell ref="XB31:XF31"/>
    <mergeCell ref="XG31:XK31"/>
    <mergeCell ref="VD31:VH31"/>
    <mergeCell ref="VI31:VM31"/>
    <mergeCell ref="VN31:VR31"/>
    <mergeCell ref="VS31:VW31"/>
    <mergeCell ref="VX31:WB31"/>
    <mergeCell ref="WC31:WG31"/>
    <mergeCell ref="TZ31:UD31"/>
    <mergeCell ref="UE31:UI31"/>
    <mergeCell ref="UJ31:UN31"/>
    <mergeCell ref="UO31:US31"/>
    <mergeCell ref="UT31:UX31"/>
    <mergeCell ref="UY31:VC31"/>
    <mergeCell ref="SV31:SZ31"/>
    <mergeCell ref="TA31:TE31"/>
    <mergeCell ref="TF31:TJ31"/>
    <mergeCell ref="TK31:TO31"/>
    <mergeCell ref="TP31:TT31"/>
    <mergeCell ref="TU31:TY31"/>
    <mergeCell ref="RR31:RV31"/>
    <mergeCell ref="RW31:SA31"/>
    <mergeCell ref="SB31:SF31"/>
    <mergeCell ref="SG31:SK31"/>
    <mergeCell ref="SL31:SP31"/>
    <mergeCell ref="SQ31:SU31"/>
    <mergeCell ref="QN31:QR31"/>
    <mergeCell ref="QS31:QW31"/>
    <mergeCell ref="QX31:RB31"/>
    <mergeCell ref="RC31:RG31"/>
    <mergeCell ref="RH31:RL31"/>
    <mergeCell ref="RM31:RQ31"/>
    <mergeCell ref="PJ31:PN31"/>
    <mergeCell ref="PO31:PS31"/>
    <mergeCell ref="PT31:PX31"/>
    <mergeCell ref="PY31:QC31"/>
    <mergeCell ref="QD31:QH31"/>
    <mergeCell ref="QI31:QM31"/>
    <mergeCell ref="OU31:OY31"/>
    <mergeCell ref="OZ31:PD31"/>
    <mergeCell ref="PE31:PI31"/>
    <mergeCell ref="NB31:NF31"/>
    <mergeCell ref="NG31:NK31"/>
    <mergeCell ref="NL31:NP31"/>
    <mergeCell ref="NQ31:NU31"/>
    <mergeCell ref="NV31:NZ31"/>
    <mergeCell ref="OA31:OE31"/>
    <mergeCell ref="LX31:MB31"/>
    <mergeCell ref="MC31:MG31"/>
    <mergeCell ref="MH31:ML31"/>
    <mergeCell ref="MM31:MQ31"/>
    <mergeCell ref="MR31:MV31"/>
    <mergeCell ref="MW31:NA31"/>
    <mergeCell ref="KT31:KX31"/>
    <mergeCell ref="KY31:LC31"/>
    <mergeCell ref="LD31:LH31"/>
    <mergeCell ref="LI31:LM31"/>
    <mergeCell ref="LN31:LR31"/>
    <mergeCell ref="LS31:LW31"/>
    <mergeCell ref="JP31:JT31"/>
    <mergeCell ref="JU31:JY31"/>
    <mergeCell ref="JZ31:KD31"/>
    <mergeCell ref="KE31:KI31"/>
    <mergeCell ref="KJ31:KN31"/>
    <mergeCell ref="KO31:KS31"/>
    <mergeCell ref="IL31:IP31"/>
    <mergeCell ref="IQ31:IU31"/>
    <mergeCell ref="IV31:IZ31"/>
    <mergeCell ref="JA31:JE31"/>
    <mergeCell ref="JF31:JJ31"/>
    <mergeCell ref="JK31:JO31"/>
    <mergeCell ref="GD31:GH31"/>
    <mergeCell ref="GI31:GM31"/>
    <mergeCell ref="GN31:GR31"/>
    <mergeCell ref="GS31:GW31"/>
    <mergeCell ref="GX31:HB31"/>
    <mergeCell ref="HC31:HG31"/>
    <mergeCell ref="EZ31:FD31"/>
    <mergeCell ref="FE31:FI31"/>
    <mergeCell ref="FJ31:FN31"/>
    <mergeCell ref="FO31:FS31"/>
    <mergeCell ref="FT31:FX31"/>
    <mergeCell ref="FY31:GC31"/>
    <mergeCell ref="DV31:DZ31"/>
    <mergeCell ref="EA31:EE31"/>
    <mergeCell ref="EF31:EJ31"/>
    <mergeCell ref="EK31:EO31"/>
    <mergeCell ref="EP31:ET31"/>
    <mergeCell ref="EU31:EY31"/>
    <mergeCell ref="CR31:CV31"/>
    <mergeCell ref="CW31:DA31"/>
    <mergeCell ref="DB31:DF31"/>
    <mergeCell ref="DG31:DK31"/>
    <mergeCell ref="DL31:DP31"/>
    <mergeCell ref="DQ31:DU31"/>
    <mergeCell ref="BN31:BR31"/>
    <mergeCell ref="BS31:BW31"/>
    <mergeCell ref="BX31:CB31"/>
    <mergeCell ref="CC31:CG31"/>
    <mergeCell ref="CH31:CL31"/>
    <mergeCell ref="CM31:CQ31"/>
    <mergeCell ref="OF31:OJ31"/>
    <mergeCell ref="OK31:OO31"/>
    <mergeCell ref="OP31:OT31"/>
    <mergeCell ref="XEQ27:XEU27"/>
    <mergeCell ref="XEV27:XEZ27"/>
    <mergeCell ref="XFA27:XFD27"/>
    <mergeCell ref="A31:E31"/>
    <mergeCell ref="F31:J31"/>
    <mergeCell ref="K31:O31"/>
    <mergeCell ref="P31:T31"/>
    <mergeCell ref="U31:Y31"/>
    <mergeCell ref="Z31:AD31"/>
    <mergeCell ref="AE31:AI31"/>
    <mergeCell ref="XDM27:XDQ27"/>
    <mergeCell ref="XDR27:XDV27"/>
    <mergeCell ref="XDW27:XEA27"/>
    <mergeCell ref="XEB27:XEF27"/>
    <mergeCell ref="XEG27:XEK27"/>
    <mergeCell ref="XEL27:XEP27"/>
    <mergeCell ref="XCI27:XCM27"/>
    <mergeCell ref="XCN27:XCR27"/>
    <mergeCell ref="XCS27:XCW27"/>
    <mergeCell ref="XCX27:XDB27"/>
    <mergeCell ref="XDC27:XDG27"/>
    <mergeCell ref="XDH27:XDL27"/>
    <mergeCell ref="XBE27:XBI27"/>
    <mergeCell ref="XBJ27:XBN27"/>
    <mergeCell ref="XBO27:XBS27"/>
    <mergeCell ref="XBT27:XBX27"/>
    <mergeCell ref="XBY27:XCC27"/>
    <mergeCell ref="XCD27:XCH27"/>
    <mergeCell ref="XAA27:XAE27"/>
    <mergeCell ref="XAF27:XAJ27"/>
    <mergeCell ref="XAK27:XAO27"/>
    <mergeCell ref="XAP27:XAT27"/>
    <mergeCell ref="XAU27:XAY27"/>
    <mergeCell ref="XAZ27:XBD27"/>
    <mergeCell ref="WYW27:WZA27"/>
    <mergeCell ref="WZB27:WZF27"/>
    <mergeCell ref="WZG27:WZK27"/>
    <mergeCell ref="WZL27:WZP27"/>
    <mergeCell ref="WZQ27:WZU27"/>
    <mergeCell ref="WZV27:WZZ27"/>
    <mergeCell ref="WXS27:WXW27"/>
    <mergeCell ref="WXX27:WYB27"/>
    <mergeCell ref="WYC27:WYG27"/>
    <mergeCell ref="WYH27:WYL27"/>
    <mergeCell ref="WYM27:WYQ27"/>
    <mergeCell ref="WYR27:WYV27"/>
    <mergeCell ref="WWO27:WWS27"/>
    <mergeCell ref="WWT27:WWX27"/>
    <mergeCell ref="WWY27:WXC27"/>
    <mergeCell ref="WXD27:WXH27"/>
    <mergeCell ref="WXI27:WXM27"/>
    <mergeCell ref="WXN27:WXR27"/>
    <mergeCell ref="WVK27:WVO27"/>
    <mergeCell ref="WVP27:WVT27"/>
    <mergeCell ref="WVU27:WVY27"/>
    <mergeCell ref="WVZ27:WWD27"/>
    <mergeCell ref="WWE27:WWI27"/>
    <mergeCell ref="WWJ27:WWN27"/>
    <mergeCell ref="HH31:HL31"/>
    <mergeCell ref="HM31:HQ31"/>
    <mergeCell ref="HR31:HV31"/>
    <mergeCell ref="HW31:IA31"/>
    <mergeCell ref="IB31:IF31"/>
    <mergeCell ref="IG31:IK31"/>
    <mergeCell ref="WUG27:WUK27"/>
    <mergeCell ref="WUL27:WUP27"/>
    <mergeCell ref="WUQ27:WUU27"/>
    <mergeCell ref="WUV27:WUZ27"/>
    <mergeCell ref="WVA27:WVE27"/>
    <mergeCell ref="WVF27:WVJ27"/>
    <mergeCell ref="WTC27:WTG27"/>
    <mergeCell ref="WTH27:WTL27"/>
    <mergeCell ref="WTM27:WTQ27"/>
    <mergeCell ref="WTR27:WTV27"/>
    <mergeCell ref="WTW27:WUA27"/>
    <mergeCell ref="WUB27:WUF27"/>
    <mergeCell ref="WRY27:WSC27"/>
    <mergeCell ref="WSD27:WSH27"/>
    <mergeCell ref="WSI27:WSM27"/>
    <mergeCell ref="WSN27:WSR27"/>
    <mergeCell ref="WSS27:WSW27"/>
    <mergeCell ref="WSX27:WTB27"/>
    <mergeCell ref="WQU27:WQY27"/>
    <mergeCell ref="WQZ27:WRD27"/>
    <mergeCell ref="WRE27:WRI27"/>
    <mergeCell ref="WRJ27:WRN27"/>
    <mergeCell ref="WRO27:WRS27"/>
    <mergeCell ref="WRT27:WRX27"/>
    <mergeCell ref="WPQ27:WPU27"/>
    <mergeCell ref="WPV27:WPZ27"/>
    <mergeCell ref="WQA27:WQE27"/>
    <mergeCell ref="WQF27:WQJ27"/>
    <mergeCell ref="WQK27:WQO27"/>
    <mergeCell ref="WQP27:WQT27"/>
    <mergeCell ref="WOM27:WOQ27"/>
    <mergeCell ref="WOR27:WOV27"/>
    <mergeCell ref="WOW27:WPA27"/>
    <mergeCell ref="WPB27:WPF27"/>
    <mergeCell ref="WPG27:WPK27"/>
    <mergeCell ref="WPL27:WPP27"/>
    <mergeCell ref="WNI27:WNM27"/>
    <mergeCell ref="WNN27:WNR27"/>
    <mergeCell ref="WNS27:WNW27"/>
    <mergeCell ref="WNX27:WOB27"/>
    <mergeCell ref="WOC27:WOG27"/>
    <mergeCell ref="WOH27:WOL27"/>
    <mergeCell ref="WME27:WMI27"/>
    <mergeCell ref="WMJ27:WMN27"/>
    <mergeCell ref="WMO27:WMS27"/>
    <mergeCell ref="WMT27:WMX27"/>
    <mergeCell ref="WMY27:WNC27"/>
    <mergeCell ref="WND27:WNH27"/>
    <mergeCell ref="WLA27:WLE27"/>
    <mergeCell ref="WLF27:WLJ27"/>
    <mergeCell ref="WLK27:WLO27"/>
    <mergeCell ref="WLP27:WLT27"/>
    <mergeCell ref="WLU27:WLY27"/>
    <mergeCell ref="WLZ27:WMD27"/>
    <mergeCell ref="WJW27:WKA27"/>
    <mergeCell ref="WKB27:WKF27"/>
    <mergeCell ref="WKG27:WKK27"/>
    <mergeCell ref="WKL27:WKP27"/>
    <mergeCell ref="WKQ27:WKU27"/>
    <mergeCell ref="WKV27:WKZ27"/>
    <mergeCell ref="WIS27:WIW27"/>
    <mergeCell ref="WIX27:WJB27"/>
    <mergeCell ref="WJC27:WJG27"/>
    <mergeCell ref="WJH27:WJL27"/>
    <mergeCell ref="WJM27:WJQ27"/>
    <mergeCell ref="WJR27:WJV27"/>
    <mergeCell ref="WHO27:WHS27"/>
    <mergeCell ref="WHT27:WHX27"/>
    <mergeCell ref="WHY27:WIC27"/>
    <mergeCell ref="WID27:WIH27"/>
    <mergeCell ref="WII27:WIM27"/>
    <mergeCell ref="WIN27:WIR27"/>
    <mergeCell ref="WGK27:WGO27"/>
    <mergeCell ref="WGP27:WGT27"/>
    <mergeCell ref="WGU27:WGY27"/>
    <mergeCell ref="WGZ27:WHD27"/>
    <mergeCell ref="WHE27:WHI27"/>
    <mergeCell ref="WHJ27:WHN27"/>
    <mergeCell ref="WFG27:WFK27"/>
    <mergeCell ref="WFL27:WFP27"/>
    <mergeCell ref="WFQ27:WFU27"/>
    <mergeCell ref="WFV27:WFZ27"/>
    <mergeCell ref="WGA27:WGE27"/>
    <mergeCell ref="WGF27:WGJ27"/>
    <mergeCell ref="WEC27:WEG27"/>
    <mergeCell ref="WEH27:WEL27"/>
    <mergeCell ref="WEM27:WEQ27"/>
    <mergeCell ref="WER27:WEV27"/>
    <mergeCell ref="WEW27:WFA27"/>
    <mergeCell ref="WFB27:WFF27"/>
    <mergeCell ref="WCY27:WDC27"/>
    <mergeCell ref="WDD27:WDH27"/>
    <mergeCell ref="WDI27:WDM27"/>
    <mergeCell ref="WDN27:WDR27"/>
    <mergeCell ref="WDS27:WDW27"/>
    <mergeCell ref="WDX27:WEB27"/>
    <mergeCell ref="WBU27:WBY27"/>
    <mergeCell ref="WBZ27:WCD27"/>
    <mergeCell ref="WCE27:WCI27"/>
    <mergeCell ref="WCJ27:WCN27"/>
    <mergeCell ref="WCO27:WCS27"/>
    <mergeCell ref="WCT27:WCX27"/>
    <mergeCell ref="WAQ27:WAU27"/>
    <mergeCell ref="WAV27:WAZ27"/>
    <mergeCell ref="WBA27:WBE27"/>
    <mergeCell ref="WBF27:WBJ27"/>
    <mergeCell ref="WBK27:WBO27"/>
    <mergeCell ref="WBP27:WBT27"/>
    <mergeCell ref="VZM27:VZQ27"/>
    <mergeCell ref="VZR27:VZV27"/>
    <mergeCell ref="VZW27:WAA27"/>
    <mergeCell ref="WAB27:WAF27"/>
    <mergeCell ref="WAG27:WAK27"/>
    <mergeCell ref="WAL27:WAP27"/>
    <mergeCell ref="VYI27:VYM27"/>
    <mergeCell ref="VYN27:VYR27"/>
    <mergeCell ref="VYS27:VYW27"/>
    <mergeCell ref="VYX27:VZB27"/>
    <mergeCell ref="VZC27:VZG27"/>
    <mergeCell ref="VZH27:VZL27"/>
    <mergeCell ref="VXE27:VXI27"/>
    <mergeCell ref="VXJ27:VXN27"/>
    <mergeCell ref="VXO27:VXS27"/>
    <mergeCell ref="VXT27:VXX27"/>
    <mergeCell ref="VXY27:VYC27"/>
    <mergeCell ref="VYD27:VYH27"/>
    <mergeCell ref="VWA27:VWE27"/>
    <mergeCell ref="VWF27:VWJ27"/>
    <mergeCell ref="VWK27:VWO27"/>
    <mergeCell ref="VWP27:VWT27"/>
    <mergeCell ref="VWU27:VWY27"/>
    <mergeCell ref="VWZ27:VXD27"/>
    <mergeCell ref="VUW27:VVA27"/>
    <mergeCell ref="VVB27:VVF27"/>
    <mergeCell ref="VVG27:VVK27"/>
    <mergeCell ref="VVL27:VVP27"/>
    <mergeCell ref="VVQ27:VVU27"/>
    <mergeCell ref="VVV27:VVZ27"/>
    <mergeCell ref="VTS27:VTW27"/>
    <mergeCell ref="VTX27:VUB27"/>
    <mergeCell ref="VUC27:VUG27"/>
    <mergeCell ref="VUH27:VUL27"/>
    <mergeCell ref="VUM27:VUQ27"/>
    <mergeCell ref="VUR27:VUV27"/>
    <mergeCell ref="VSO27:VSS27"/>
    <mergeCell ref="VST27:VSX27"/>
    <mergeCell ref="VSY27:VTC27"/>
    <mergeCell ref="VTD27:VTH27"/>
    <mergeCell ref="VTI27:VTM27"/>
    <mergeCell ref="VTN27:VTR27"/>
    <mergeCell ref="VRK27:VRO27"/>
    <mergeCell ref="VRP27:VRT27"/>
    <mergeCell ref="VRU27:VRY27"/>
    <mergeCell ref="VRZ27:VSD27"/>
    <mergeCell ref="VSE27:VSI27"/>
    <mergeCell ref="VSJ27:VSN27"/>
    <mergeCell ref="VQG27:VQK27"/>
    <mergeCell ref="VQL27:VQP27"/>
    <mergeCell ref="VQQ27:VQU27"/>
    <mergeCell ref="VQV27:VQZ27"/>
    <mergeCell ref="VRA27:VRE27"/>
    <mergeCell ref="VRF27:VRJ27"/>
    <mergeCell ref="VPC27:VPG27"/>
    <mergeCell ref="VPH27:VPL27"/>
    <mergeCell ref="VPM27:VPQ27"/>
    <mergeCell ref="VPR27:VPV27"/>
    <mergeCell ref="VPW27:VQA27"/>
    <mergeCell ref="VQB27:VQF27"/>
    <mergeCell ref="VNY27:VOC27"/>
    <mergeCell ref="VOD27:VOH27"/>
    <mergeCell ref="VOI27:VOM27"/>
    <mergeCell ref="VON27:VOR27"/>
    <mergeCell ref="VOS27:VOW27"/>
    <mergeCell ref="VOX27:VPB27"/>
    <mergeCell ref="VMU27:VMY27"/>
    <mergeCell ref="VMZ27:VND27"/>
    <mergeCell ref="VNE27:VNI27"/>
    <mergeCell ref="VNJ27:VNN27"/>
    <mergeCell ref="VNO27:VNS27"/>
    <mergeCell ref="VNT27:VNX27"/>
    <mergeCell ref="VLQ27:VLU27"/>
    <mergeCell ref="VLV27:VLZ27"/>
    <mergeCell ref="VMA27:VME27"/>
    <mergeCell ref="VMF27:VMJ27"/>
    <mergeCell ref="VMK27:VMO27"/>
    <mergeCell ref="VMP27:VMT27"/>
    <mergeCell ref="VKM27:VKQ27"/>
    <mergeCell ref="VKR27:VKV27"/>
    <mergeCell ref="VKW27:VLA27"/>
    <mergeCell ref="VLB27:VLF27"/>
    <mergeCell ref="VLG27:VLK27"/>
    <mergeCell ref="VLL27:VLP27"/>
    <mergeCell ref="VJI27:VJM27"/>
    <mergeCell ref="VJN27:VJR27"/>
    <mergeCell ref="VJS27:VJW27"/>
    <mergeCell ref="VJX27:VKB27"/>
    <mergeCell ref="VKC27:VKG27"/>
    <mergeCell ref="VKH27:VKL27"/>
    <mergeCell ref="VIE27:VII27"/>
    <mergeCell ref="VIJ27:VIN27"/>
    <mergeCell ref="VIO27:VIS27"/>
    <mergeCell ref="VIT27:VIX27"/>
    <mergeCell ref="VIY27:VJC27"/>
    <mergeCell ref="VJD27:VJH27"/>
    <mergeCell ref="VHA27:VHE27"/>
    <mergeCell ref="VHF27:VHJ27"/>
    <mergeCell ref="VHK27:VHO27"/>
    <mergeCell ref="VHP27:VHT27"/>
    <mergeCell ref="VHU27:VHY27"/>
    <mergeCell ref="VHZ27:VID27"/>
    <mergeCell ref="VFW27:VGA27"/>
    <mergeCell ref="VGB27:VGF27"/>
    <mergeCell ref="VGG27:VGK27"/>
    <mergeCell ref="VGL27:VGP27"/>
    <mergeCell ref="VGQ27:VGU27"/>
    <mergeCell ref="VGV27:VGZ27"/>
    <mergeCell ref="VES27:VEW27"/>
    <mergeCell ref="VEX27:VFB27"/>
    <mergeCell ref="VFC27:VFG27"/>
    <mergeCell ref="VFH27:VFL27"/>
    <mergeCell ref="VFM27:VFQ27"/>
    <mergeCell ref="VFR27:VFV27"/>
    <mergeCell ref="VDO27:VDS27"/>
    <mergeCell ref="VDT27:VDX27"/>
    <mergeCell ref="VDY27:VEC27"/>
    <mergeCell ref="VED27:VEH27"/>
    <mergeCell ref="VEI27:VEM27"/>
    <mergeCell ref="VEN27:VER27"/>
    <mergeCell ref="VCK27:VCO27"/>
    <mergeCell ref="VCP27:VCT27"/>
    <mergeCell ref="VCU27:VCY27"/>
    <mergeCell ref="VCZ27:VDD27"/>
    <mergeCell ref="VDE27:VDI27"/>
    <mergeCell ref="VDJ27:VDN27"/>
    <mergeCell ref="VBG27:VBK27"/>
    <mergeCell ref="VBL27:VBP27"/>
    <mergeCell ref="VBQ27:VBU27"/>
    <mergeCell ref="VBV27:VBZ27"/>
    <mergeCell ref="VCA27:VCE27"/>
    <mergeCell ref="VCF27:VCJ27"/>
    <mergeCell ref="VAC27:VAG27"/>
    <mergeCell ref="VAH27:VAL27"/>
    <mergeCell ref="VAM27:VAQ27"/>
    <mergeCell ref="VAR27:VAV27"/>
    <mergeCell ref="VAW27:VBA27"/>
    <mergeCell ref="VBB27:VBF27"/>
    <mergeCell ref="UYY27:UZC27"/>
    <mergeCell ref="UZD27:UZH27"/>
    <mergeCell ref="UZI27:UZM27"/>
    <mergeCell ref="UZN27:UZR27"/>
    <mergeCell ref="UZS27:UZW27"/>
    <mergeCell ref="UZX27:VAB27"/>
    <mergeCell ref="UXU27:UXY27"/>
    <mergeCell ref="UXZ27:UYD27"/>
    <mergeCell ref="UYE27:UYI27"/>
    <mergeCell ref="UYJ27:UYN27"/>
    <mergeCell ref="UYO27:UYS27"/>
    <mergeCell ref="UYT27:UYX27"/>
    <mergeCell ref="UWQ27:UWU27"/>
    <mergeCell ref="UWV27:UWZ27"/>
    <mergeCell ref="UXA27:UXE27"/>
    <mergeCell ref="UXF27:UXJ27"/>
    <mergeCell ref="UXK27:UXO27"/>
    <mergeCell ref="UXP27:UXT27"/>
    <mergeCell ref="UVM27:UVQ27"/>
    <mergeCell ref="UVR27:UVV27"/>
    <mergeCell ref="UVW27:UWA27"/>
    <mergeCell ref="UWB27:UWF27"/>
    <mergeCell ref="UWG27:UWK27"/>
    <mergeCell ref="UWL27:UWP27"/>
    <mergeCell ref="UUI27:UUM27"/>
    <mergeCell ref="UUN27:UUR27"/>
    <mergeCell ref="UUS27:UUW27"/>
    <mergeCell ref="UUX27:UVB27"/>
    <mergeCell ref="UVC27:UVG27"/>
    <mergeCell ref="UVH27:UVL27"/>
    <mergeCell ref="UTE27:UTI27"/>
    <mergeCell ref="UTJ27:UTN27"/>
    <mergeCell ref="UTO27:UTS27"/>
    <mergeCell ref="UTT27:UTX27"/>
    <mergeCell ref="UTY27:UUC27"/>
    <mergeCell ref="UUD27:UUH27"/>
    <mergeCell ref="USA27:USE27"/>
    <mergeCell ref="USF27:USJ27"/>
    <mergeCell ref="USK27:USO27"/>
    <mergeCell ref="USP27:UST27"/>
    <mergeCell ref="USU27:USY27"/>
    <mergeCell ref="USZ27:UTD27"/>
    <mergeCell ref="UQW27:URA27"/>
    <mergeCell ref="URB27:URF27"/>
    <mergeCell ref="URG27:URK27"/>
    <mergeCell ref="URL27:URP27"/>
    <mergeCell ref="URQ27:URU27"/>
    <mergeCell ref="URV27:URZ27"/>
    <mergeCell ref="UPS27:UPW27"/>
    <mergeCell ref="UPX27:UQB27"/>
    <mergeCell ref="UQC27:UQG27"/>
    <mergeCell ref="UQH27:UQL27"/>
    <mergeCell ref="UQM27:UQQ27"/>
    <mergeCell ref="UQR27:UQV27"/>
    <mergeCell ref="UOO27:UOS27"/>
    <mergeCell ref="UOT27:UOX27"/>
    <mergeCell ref="UOY27:UPC27"/>
    <mergeCell ref="UPD27:UPH27"/>
    <mergeCell ref="UPI27:UPM27"/>
    <mergeCell ref="UPN27:UPR27"/>
    <mergeCell ref="UNK27:UNO27"/>
    <mergeCell ref="UNP27:UNT27"/>
    <mergeCell ref="UNU27:UNY27"/>
    <mergeCell ref="UNZ27:UOD27"/>
    <mergeCell ref="UOE27:UOI27"/>
    <mergeCell ref="UOJ27:UON27"/>
    <mergeCell ref="UMG27:UMK27"/>
    <mergeCell ref="UML27:UMP27"/>
    <mergeCell ref="UMQ27:UMU27"/>
    <mergeCell ref="UMV27:UMZ27"/>
    <mergeCell ref="UNA27:UNE27"/>
    <mergeCell ref="UNF27:UNJ27"/>
    <mergeCell ref="ULC27:ULG27"/>
    <mergeCell ref="ULH27:ULL27"/>
    <mergeCell ref="ULM27:ULQ27"/>
    <mergeCell ref="ULR27:ULV27"/>
    <mergeCell ref="ULW27:UMA27"/>
    <mergeCell ref="UMB27:UMF27"/>
    <mergeCell ref="UJY27:UKC27"/>
    <mergeCell ref="UKD27:UKH27"/>
    <mergeCell ref="UKI27:UKM27"/>
    <mergeCell ref="UKN27:UKR27"/>
    <mergeCell ref="UKS27:UKW27"/>
    <mergeCell ref="UKX27:ULB27"/>
    <mergeCell ref="UIU27:UIY27"/>
    <mergeCell ref="UIZ27:UJD27"/>
    <mergeCell ref="UJE27:UJI27"/>
    <mergeCell ref="UJJ27:UJN27"/>
    <mergeCell ref="UJO27:UJS27"/>
    <mergeCell ref="UJT27:UJX27"/>
    <mergeCell ref="UHQ27:UHU27"/>
    <mergeCell ref="UHV27:UHZ27"/>
    <mergeCell ref="UIA27:UIE27"/>
    <mergeCell ref="UIF27:UIJ27"/>
    <mergeCell ref="UIK27:UIO27"/>
    <mergeCell ref="UIP27:UIT27"/>
    <mergeCell ref="UGM27:UGQ27"/>
    <mergeCell ref="UGR27:UGV27"/>
    <mergeCell ref="UGW27:UHA27"/>
    <mergeCell ref="UHB27:UHF27"/>
    <mergeCell ref="UHG27:UHK27"/>
    <mergeCell ref="UHL27:UHP27"/>
    <mergeCell ref="UFI27:UFM27"/>
    <mergeCell ref="UFN27:UFR27"/>
    <mergeCell ref="UFS27:UFW27"/>
    <mergeCell ref="UFX27:UGB27"/>
    <mergeCell ref="UGC27:UGG27"/>
    <mergeCell ref="UGH27:UGL27"/>
    <mergeCell ref="UEE27:UEI27"/>
    <mergeCell ref="UEJ27:UEN27"/>
    <mergeCell ref="UEO27:UES27"/>
    <mergeCell ref="UET27:UEX27"/>
    <mergeCell ref="UEY27:UFC27"/>
    <mergeCell ref="UFD27:UFH27"/>
    <mergeCell ref="UDA27:UDE27"/>
    <mergeCell ref="UDF27:UDJ27"/>
    <mergeCell ref="UDK27:UDO27"/>
    <mergeCell ref="UDP27:UDT27"/>
    <mergeCell ref="UDU27:UDY27"/>
    <mergeCell ref="UDZ27:UED27"/>
    <mergeCell ref="UBW27:UCA27"/>
    <mergeCell ref="UCB27:UCF27"/>
    <mergeCell ref="UCG27:UCK27"/>
    <mergeCell ref="UCL27:UCP27"/>
    <mergeCell ref="UCQ27:UCU27"/>
    <mergeCell ref="UCV27:UCZ27"/>
    <mergeCell ref="UAS27:UAW27"/>
    <mergeCell ref="UAX27:UBB27"/>
    <mergeCell ref="UBC27:UBG27"/>
    <mergeCell ref="UBH27:UBL27"/>
    <mergeCell ref="UBM27:UBQ27"/>
    <mergeCell ref="UBR27:UBV27"/>
    <mergeCell ref="TZO27:TZS27"/>
    <mergeCell ref="TZT27:TZX27"/>
    <mergeCell ref="TZY27:UAC27"/>
    <mergeCell ref="UAD27:UAH27"/>
    <mergeCell ref="UAI27:UAM27"/>
    <mergeCell ref="UAN27:UAR27"/>
    <mergeCell ref="TYK27:TYO27"/>
    <mergeCell ref="TYP27:TYT27"/>
    <mergeCell ref="TYU27:TYY27"/>
    <mergeCell ref="TYZ27:TZD27"/>
    <mergeCell ref="TZE27:TZI27"/>
    <mergeCell ref="TZJ27:TZN27"/>
    <mergeCell ref="TXG27:TXK27"/>
    <mergeCell ref="TXL27:TXP27"/>
    <mergeCell ref="TXQ27:TXU27"/>
    <mergeCell ref="TXV27:TXZ27"/>
    <mergeCell ref="TYA27:TYE27"/>
    <mergeCell ref="TYF27:TYJ27"/>
    <mergeCell ref="TWC27:TWG27"/>
    <mergeCell ref="TWH27:TWL27"/>
    <mergeCell ref="TWM27:TWQ27"/>
    <mergeCell ref="TWR27:TWV27"/>
    <mergeCell ref="TWW27:TXA27"/>
    <mergeCell ref="TXB27:TXF27"/>
    <mergeCell ref="TUY27:TVC27"/>
    <mergeCell ref="TVD27:TVH27"/>
    <mergeCell ref="TVI27:TVM27"/>
    <mergeCell ref="TVN27:TVR27"/>
    <mergeCell ref="TVS27:TVW27"/>
    <mergeCell ref="TVX27:TWB27"/>
    <mergeCell ref="TTU27:TTY27"/>
    <mergeCell ref="TTZ27:TUD27"/>
    <mergeCell ref="TUE27:TUI27"/>
    <mergeCell ref="TUJ27:TUN27"/>
    <mergeCell ref="TUO27:TUS27"/>
    <mergeCell ref="TUT27:TUX27"/>
    <mergeCell ref="TSQ27:TSU27"/>
    <mergeCell ref="TSV27:TSZ27"/>
    <mergeCell ref="TTA27:TTE27"/>
    <mergeCell ref="TTF27:TTJ27"/>
    <mergeCell ref="TTK27:TTO27"/>
    <mergeCell ref="TTP27:TTT27"/>
    <mergeCell ref="TRM27:TRQ27"/>
    <mergeCell ref="TRR27:TRV27"/>
    <mergeCell ref="TRW27:TSA27"/>
    <mergeCell ref="TSB27:TSF27"/>
    <mergeCell ref="TSG27:TSK27"/>
    <mergeCell ref="TSL27:TSP27"/>
    <mergeCell ref="TQI27:TQM27"/>
    <mergeCell ref="TQN27:TQR27"/>
    <mergeCell ref="TQS27:TQW27"/>
    <mergeCell ref="TQX27:TRB27"/>
    <mergeCell ref="TRC27:TRG27"/>
    <mergeCell ref="TRH27:TRL27"/>
    <mergeCell ref="TPE27:TPI27"/>
    <mergeCell ref="TPJ27:TPN27"/>
    <mergeCell ref="TPO27:TPS27"/>
    <mergeCell ref="TPT27:TPX27"/>
    <mergeCell ref="TPY27:TQC27"/>
    <mergeCell ref="TQD27:TQH27"/>
    <mergeCell ref="TOA27:TOE27"/>
    <mergeCell ref="TOF27:TOJ27"/>
    <mergeCell ref="TOK27:TOO27"/>
    <mergeCell ref="TOP27:TOT27"/>
    <mergeCell ref="TOU27:TOY27"/>
    <mergeCell ref="TOZ27:TPD27"/>
    <mergeCell ref="TMW27:TNA27"/>
    <mergeCell ref="TNB27:TNF27"/>
    <mergeCell ref="TNG27:TNK27"/>
    <mergeCell ref="TNL27:TNP27"/>
    <mergeCell ref="TNQ27:TNU27"/>
    <mergeCell ref="TNV27:TNZ27"/>
    <mergeCell ref="TLS27:TLW27"/>
    <mergeCell ref="TLX27:TMB27"/>
    <mergeCell ref="TMC27:TMG27"/>
    <mergeCell ref="TMH27:TML27"/>
    <mergeCell ref="TMM27:TMQ27"/>
    <mergeCell ref="TMR27:TMV27"/>
    <mergeCell ref="TKO27:TKS27"/>
    <mergeCell ref="TKT27:TKX27"/>
    <mergeCell ref="TKY27:TLC27"/>
    <mergeCell ref="TLD27:TLH27"/>
    <mergeCell ref="TLI27:TLM27"/>
    <mergeCell ref="TLN27:TLR27"/>
    <mergeCell ref="TJK27:TJO27"/>
    <mergeCell ref="TJP27:TJT27"/>
    <mergeCell ref="TJU27:TJY27"/>
    <mergeCell ref="TJZ27:TKD27"/>
    <mergeCell ref="TKE27:TKI27"/>
    <mergeCell ref="TKJ27:TKN27"/>
    <mergeCell ref="TIG27:TIK27"/>
    <mergeCell ref="TIL27:TIP27"/>
    <mergeCell ref="TIQ27:TIU27"/>
    <mergeCell ref="TIV27:TIZ27"/>
    <mergeCell ref="TJA27:TJE27"/>
    <mergeCell ref="TJF27:TJJ27"/>
    <mergeCell ref="THC27:THG27"/>
    <mergeCell ref="THH27:THL27"/>
    <mergeCell ref="THM27:THQ27"/>
    <mergeCell ref="THR27:THV27"/>
    <mergeCell ref="THW27:TIA27"/>
    <mergeCell ref="TIB27:TIF27"/>
    <mergeCell ref="TFY27:TGC27"/>
    <mergeCell ref="TGD27:TGH27"/>
    <mergeCell ref="TGI27:TGM27"/>
    <mergeCell ref="TGN27:TGR27"/>
    <mergeCell ref="TGS27:TGW27"/>
    <mergeCell ref="TGX27:THB27"/>
    <mergeCell ref="TEU27:TEY27"/>
    <mergeCell ref="TEZ27:TFD27"/>
    <mergeCell ref="TFE27:TFI27"/>
    <mergeCell ref="TFJ27:TFN27"/>
    <mergeCell ref="TFO27:TFS27"/>
    <mergeCell ref="TFT27:TFX27"/>
    <mergeCell ref="TDQ27:TDU27"/>
    <mergeCell ref="TDV27:TDZ27"/>
    <mergeCell ref="TEA27:TEE27"/>
    <mergeCell ref="TEF27:TEJ27"/>
    <mergeCell ref="TEK27:TEO27"/>
    <mergeCell ref="TEP27:TET27"/>
    <mergeCell ref="TCM27:TCQ27"/>
    <mergeCell ref="TCR27:TCV27"/>
    <mergeCell ref="TCW27:TDA27"/>
    <mergeCell ref="TDB27:TDF27"/>
    <mergeCell ref="TDG27:TDK27"/>
    <mergeCell ref="TDL27:TDP27"/>
    <mergeCell ref="TBI27:TBM27"/>
    <mergeCell ref="TBN27:TBR27"/>
    <mergeCell ref="TBS27:TBW27"/>
    <mergeCell ref="TBX27:TCB27"/>
    <mergeCell ref="TCC27:TCG27"/>
    <mergeCell ref="TCH27:TCL27"/>
    <mergeCell ref="TAE27:TAI27"/>
    <mergeCell ref="TAJ27:TAN27"/>
    <mergeCell ref="TAO27:TAS27"/>
    <mergeCell ref="TAT27:TAX27"/>
    <mergeCell ref="TAY27:TBC27"/>
    <mergeCell ref="TBD27:TBH27"/>
    <mergeCell ref="SZA27:SZE27"/>
    <mergeCell ref="SZF27:SZJ27"/>
    <mergeCell ref="SZK27:SZO27"/>
    <mergeCell ref="SZP27:SZT27"/>
    <mergeCell ref="SZU27:SZY27"/>
    <mergeCell ref="SZZ27:TAD27"/>
    <mergeCell ref="SXW27:SYA27"/>
    <mergeCell ref="SYB27:SYF27"/>
    <mergeCell ref="SYG27:SYK27"/>
    <mergeCell ref="SYL27:SYP27"/>
    <mergeCell ref="SYQ27:SYU27"/>
    <mergeCell ref="SYV27:SYZ27"/>
    <mergeCell ref="SWS27:SWW27"/>
    <mergeCell ref="SWX27:SXB27"/>
    <mergeCell ref="SXC27:SXG27"/>
    <mergeCell ref="SXH27:SXL27"/>
    <mergeCell ref="SXM27:SXQ27"/>
    <mergeCell ref="SXR27:SXV27"/>
    <mergeCell ref="SVO27:SVS27"/>
    <mergeCell ref="SVT27:SVX27"/>
    <mergeCell ref="SVY27:SWC27"/>
    <mergeCell ref="SWD27:SWH27"/>
    <mergeCell ref="SWI27:SWM27"/>
    <mergeCell ref="SWN27:SWR27"/>
    <mergeCell ref="SUK27:SUO27"/>
    <mergeCell ref="SUP27:SUT27"/>
    <mergeCell ref="SUU27:SUY27"/>
    <mergeCell ref="SUZ27:SVD27"/>
    <mergeCell ref="SVE27:SVI27"/>
    <mergeCell ref="SVJ27:SVN27"/>
    <mergeCell ref="STG27:STK27"/>
    <mergeCell ref="STL27:STP27"/>
    <mergeCell ref="STQ27:STU27"/>
    <mergeCell ref="STV27:STZ27"/>
    <mergeCell ref="SUA27:SUE27"/>
    <mergeCell ref="SUF27:SUJ27"/>
    <mergeCell ref="SSC27:SSG27"/>
    <mergeCell ref="SSH27:SSL27"/>
    <mergeCell ref="SSM27:SSQ27"/>
    <mergeCell ref="SSR27:SSV27"/>
    <mergeCell ref="SSW27:STA27"/>
    <mergeCell ref="STB27:STF27"/>
    <mergeCell ref="SQY27:SRC27"/>
    <mergeCell ref="SRD27:SRH27"/>
    <mergeCell ref="SRI27:SRM27"/>
    <mergeCell ref="SRN27:SRR27"/>
    <mergeCell ref="SRS27:SRW27"/>
    <mergeCell ref="SRX27:SSB27"/>
    <mergeCell ref="SPU27:SPY27"/>
    <mergeCell ref="SPZ27:SQD27"/>
    <mergeCell ref="SQE27:SQI27"/>
    <mergeCell ref="SQJ27:SQN27"/>
    <mergeCell ref="SQO27:SQS27"/>
    <mergeCell ref="SQT27:SQX27"/>
    <mergeCell ref="SOQ27:SOU27"/>
    <mergeCell ref="SOV27:SOZ27"/>
    <mergeCell ref="SPA27:SPE27"/>
    <mergeCell ref="SPF27:SPJ27"/>
    <mergeCell ref="SPK27:SPO27"/>
    <mergeCell ref="SPP27:SPT27"/>
    <mergeCell ref="SNM27:SNQ27"/>
    <mergeCell ref="SNR27:SNV27"/>
    <mergeCell ref="SNW27:SOA27"/>
    <mergeCell ref="SOB27:SOF27"/>
    <mergeCell ref="SOG27:SOK27"/>
    <mergeCell ref="SOL27:SOP27"/>
    <mergeCell ref="SMI27:SMM27"/>
    <mergeCell ref="SMN27:SMR27"/>
    <mergeCell ref="SMS27:SMW27"/>
    <mergeCell ref="SMX27:SNB27"/>
    <mergeCell ref="SNC27:SNG27"/>
    <mergeCell ref="SNH27:SNL27"/>
    <mergeCell ref="SLE27:SLI27"/>
    <mergeCell ref="SLJ27:SLN27"/>
    <mergeCell ref="SLO27:SLS27"/>
    <mergeCell ref="SLT27:SLX27"/>
    <mergeCell ref="SLY27:SMC27"/>
    <mergeCell ref="SMD27:SMH27"/>
    <mergeCell ref="SKA27:SKE27"/>
    <mergeCell ref="SKF27:SKJ27"/>
    <mergeCell ref="SKK27:SKO27"/>
    <mergeCell ref="SKP27:SKT27"/>
    <mergeCell ref="SKU27:SKY27"/>
    <mergeCell ref="SKZ27:SLD27"/>
    <mergeCell ref="SIW27:SJA27"/>
    <mergeCell ref="SJB27:SJF27"/>
    <mergeCell ref="SJG27:SJK27"/>
    <mergeCell ref="SJL27:SJP27"/>
    <mergeCell ref="SJQ27:SJU27"/>
    <mergeCell ref="SJV27:SJZ27"/>
    <mergeCell ref="SHS27:SHW27"/>
    <mergeCell ref="SHX27:SIB27"/>
    <mergeCell ref="SIC27:SIG27"/>
    <mergeCell ref="SIH27:SIL27"/>
    <mergeCell ref="SIM27:SIQ27"/>
    <mergeCell ref="SIR27:SIV27"/>
    <mergeCell ref="SGO27:SGS27"/>
    <mergeCell ref="SGT27:SGX27"/>
    <mergeCell ref="SGY27:SHC27"/>
    <mergeCell ref="SHD27:SHH27"/>
    <mergeCell ref="SHI27:SHM27"/>
    <mergeCell ref="SHN27:SHR27"/>
    <mergeCell ref="SFK27:SFO27"/>
    <mergeCell ref="SFP27:SFT27"/>
    <mergeCell ref="SFU27:SFY27"/>
    <mergeCell ref="SFZ27:SGD27"/>
    <mergeCell ref="SGE27:SGI27"/>
    <mergeCell ref="SGJ27:SGN27"/>
    <mergeCell ref="SEG27:SEK27"/>
    <mergeCell ref="SEL27:SEP27"/>
    <mergeCell ref="SEQ27:SEU27"/>
    <mergeCell ref="SEV27:SEZ27"/>
    <mergeCell ref="SFA27:SFE27"/>
    <mergeCell ref="SFF27:SFJ27"/>
    <mergeCell ref="SDC27:SDG27"/>
    <mergeCell ref="SDH27:SDL27"/>
    <mergeCell ref="SDM27:SDQ27"/>
    <mergeCell ref="SDR27:SDV27"/>
    <mergeCell ref="SDW27:SEA27"/>
    <mergeCell ref="SEB27:SEF27"/>
    <mergeCell ref="SBY27:SCC27"/>
    <mergeCell ref="SCD27:SCH27"/>
    <mergeCell ref="SCI27:SCM27"/>
    <mergeCell ref="SCN27:SCR27"/>
    <mergeCell ref="SCS27:SCW27"/>
    <mergeCell ref="SCX27:SDB27"/>
    <mergeCell ref="SAU27:SAY27"/>
    <mergeCell ref="SAZ27:SBD27"/>
    <mergeCell ref="SBE27:SBI27"/>
    <mergeCell ref="SBJ27:SBN27"/>
    <mergeCell ref="SBO27:SBS27"/>
    <mergeCell ref="SBT27:SBX27"/>
    <mergeCell ref="RZQ27:RZU27"/>
    <mergeCell ref="RZV27:RZZ27"/>
    <mergeCell ref="SAA27:SAE27"/>
    <mergeCell ref="SAF27:SAJ27"/>
    <mergeCell ref="SAK27:SAO27"/>
    <mergeCell ref="SAP27:SAT27"/>
    <mergeCell ref="RYM27:RYQ27"/>
    <mergeCell ref="RYR27:RYV27"/>
    <mergeCell ref="RYW27:RZA27"/>
    <mergeCell ref="RZB27:RZF27"/>
    <mergeCell ref="RZG27:RZK27"/>
    <mergeCell ref="RZL27:RZP27"/>
    <mergeCell ref="RXI27:RXM27"/>
    <mergeCell ref="RXN27:RXR27"/>
    <mergeCell ref="RXS27:RXW27"/>
    <mergeCell ref="RXX27:RYB27"/>
    <mergeCell ref="RYC27:RYG27"/>
    <mergeCell ref="RYH27:RYL27"/>
    <mergeCell ref="RWE27:RWI27"/>
    <mergeCell ref="RWJ27:RWN27"/>
    <mergeCell ref="RWO27:RWS27"/>
    <mergeCell ref="RWT27:RWX27"/>
    <mergeCell ref="RWY27:RXC27"/>
    <mergeCell ref="RXD27:RXH27"/>
    <mergeCell ref="RVA27:RVE27"/>
    <mergeCell ref="RVF27:RVJ27"/>
    <mergeCell ref="RVK27:RVO27"/>
    <mergeCell ref="RVP27:RVT27"/>
    <mergeCell ref="RVU27:RVY27"/>
    <mergeCell ref="RVZ27:RWD27"/>
    <mergeCell ref="RTW27:RUA27"/>
    <mergeCell ref="RUB27:RUF27"/>
    <mergeCell ref="RUG27:RUK27"/>
    <mergeCell ref="RUL27:RUP27"/>
    <mergeCell ref="RUQ27:RUU27"/>
    <mergeCell ref="RUV27:RUZ27"/>
    <mergeCell ref="RSS27:RSW27"/>
    <mergeCell ref="RSX27:RTB27"/>
    <mergeCell ref="RTC27:RTG27"/>
    <mergeCell ref="RTH27:RTL27"/>
    <mergeCell ref="RTM27:RTQ27"/>
    <mergeCell ref="RTR27:RTV27"/>
    <mergeCell ref="RRO27:RRS27"/>
    <mergeCell ref="RRT27:RRX27"/>
    <mergeCell ref="RRY27:RSC27"/>
    <mergeCell ref="RSD27:RSH27"/>
    <mergeCell ref="RSI27:RSM27"/>
    <mergeCell ref="RSN27:RSR27"/>
    <mergeCell ref="RQK27:RQO27"/>
    <mergeCell ref="RQP27:RQT27"/>
    <mergeCell ref="RQU27:RQY27"/>
    <mergeCell ref="RQZ27:RRD27"/>
    <mergeCell ref="RRE27:RRI27"/>
    <mergeCell ref="RRJ27:RRN27"/>
    <mergeCell ref="RPG27:RPK27"/>
    <mergeCell ref="RPL27:RPP27"/>
    <mergeCell ref="RPQ27:RPU27"/>
    <mergeCell ref="RPV27:RPZ27"/>
    <mergeCell ref="RQA27:RQE27"/>
    <mergeCell ref="RQF27:RQJ27"/>
    <mergeCell ref="ROC27:ROG27"/>
    <mergeCell ref="ROH27:ROL27"/>
    <mergeCell ref="ROM27:ROQ27"/>
    <mergeCell ref="ROR27:ROV27"/>
    <mergeCell ref="ROW27:RPA27"/>
    <mergeCell ref="RPB27:RPF27"/>
    <mergeCell ref="RMY27:RNC27"/>
    <mergeCell ref="RND27:RNH27"/>
    <mergeCell ref="RNI27:RNM27"/>
    <mergeCell ref="RNN27:RNR27"/>
    <mergeCell ref="RNS27:RNW27"/>
    <mergeCell ref="RNX27:ROB27"/>
    <mergeCell ref="RLU27:RLY27"/>
    <mergeCell ref="RLZ27:RMD27"/>
    <mergeCell ref="RME27:RMI27"/>
    <mergeCell ref="RMJ27:RMN27"/>
    <mergeCell ref="RMO27:RMS27"/>
    <mergeCell ref="RMT27:RMX27"/>
    <mergeCell ref="RKQ27:RKU27"/>
    <mergeCell ref="RKV27:RKZ27"/>
    <mergeCell ref="RLA27:RLE27"/>
    <mergeCell ref="RLF27:RLJ27"/>
    <mergeCell ref="RLK27:RLO27"/>
    <mergeCell ref="RLP27:RLT27"/>
    <mergeCell ref="RJM27:RJQ27"/>
    <mergeCell ref="RJR27:RJV27"/>
    <mergeCell ref="RJW27:RKA27"/>
    <mergeCell ref="RKB27:RKF27"/>
    <mergeCell ref="RKG27:RKK27"/>
    <mergeCell ref="RKL27:RKP27"/>
    <mergeCell ref="RII27:RIM27"/>
    <mergeCell ref="RIN27:RIR27"/>
    <mergeCell ref="RIS27:RIW27"/>
    <mergeCell ref="RIX27:RJB27"/>
    <mergeCell ref="RJC27:RJG27"/>
    <mergeCell ref="RJH27:RJL27"/>
    <mergeCell ref="RHE27:RHI27"/>
    <mergeCell ref="RHJ27:RHN27"/>
    <mergeCell ref="RHO27:RHS27"/>
    <mergeCell ref="RHT27:RHX27"/>
    <mergeCell ref="RHY27:RIC27"/>
    <mergeCell ref="RID27:RIH27"/>
    <mergeCell ref="RGA27:RGE27"/>
    <mergeCell ref="RGF27:RGJ27"/>
    <mergeCell ref="RGK27:RGO27"/>
    <mergeCell ref="RGP27:RGT27"/>
    <mergeCell ref="RGU27:RGY27"/>
    <mergeCell ref="RGZ27:RHD27"/>
    <mergeCell ref="REW27:RFA27"/>
    <mergeCell ref="RFB27:RFF27"/>
    <mergeCell ref="RFG27:RFK27"/>
    <mergeCell ref="RFL27:RFP27"/>
    <mergeCell ref="RFQ27:RFU27"/>
    <mergeCell ref="RFV27:RFZ27"/>
    <mergeCell ref="RDS27:RDW27"/>
    <mergeCell ref="RDX27:REB27"/>
    <mergeCell ref="REC27:REG27"/>
    <mergeCell ref="REH27:REL27"/>
    <mergeCell ref="REM27:REQ27"/>
    <mergeCell ref="RER27:REV27"/>
    <mergeCell ref="RCO27:RCS27"/>
    <mergeCell ref="RCT27:RCX27"/>
    <mergeCell ref="RCY27:RDC27"/>
    <mergeCell ref="RDD27:RDH27"/>
    <mergeCell ref="RDI27:RDM27"/>
    <mergeCell ref="RDN27:RDR27"/>
    <mergeCell ref="RBK27:RBO27"/>
    <mergeCell ref="RBP27:RBT27"/>
    <mergeCell ref="RBU27:RBY27"/>
    <mergeCell ref="RBZ27:RCD27"/>
    <mergeCell ref="RCE27:RCI27"/>
    <mergeCell ref="RCJ27:RCN27"/>
    <mergeCell ref="RAG27:RAK27"/>
    <mergeCell ref="RAL27:RAP27"/>
    <mergeCell ref="RAQ27:RAU27"/>
    <mergeCell ref="RAV27:RAZ27"/>
    <mergeCell ref="RBA27:RBE27"/>
    <mergeCell ref="RBF27:RBJ27"/>
    <mergeCell ref="QZC27:QZG27"/>
    <mergeCell ref="QZH27:QZL27"/>
    <mergeCell ref="QZM27:QZQ27"/>
    <mergeCell ref="QZR27:QZV27"/>
    <mergeCell ref="QZW27:RAA27"/>
    <mergeCell ref="RAB27:RAF27"/>
    <mergeCell ref="QXY27:QYC27"/>
    <mergeCell ref="QYD27:QYH27"/>
    <mergeCell ref="QYI27:QYM27"/>
    <mergeCell ref="QYN27:QYR27"/>
    <mergeCell ref="QYS27:QYW27"/>
    <mergeCell ref="QYX27:QZB27"/>
    <mergeCell ref="QWU27:QWY27"/>
    <mergeCell ref="QWZ27:QXD27"/>
    <mergeCell ref="QXE27:QXI27"/>
    <mergeCell ref="QXJ27:QXN27"/>
    <mergeCell ref="QXO27:QXS27"/>
    <mergeCell ref="QXT27:QXX27"/>
    <mergeCell ref="QVQ27:QVU27"/>
    <mergeCell ref="QVV27:QVZ27"/>
    <mergeCell ref="QWA27:QWE27"/>
    <mergeCell ref="QWF27:QWJ27"/>
    <mergeCell ref="QWK27:QWO27"/>
    <mergeCell ref="QWP27:QWT27"/>
    <mergeCell ref="QUM27:QUQ27"/>
    <mergeCell ref="QUR27:QUV27"/>
    <mergeCell ref="QUW27:QVA27"/>
    <mergeCell ref="QVB27:QVF27"/>
    <mergeCell ref="QVG27:QVK27"/>
    <mergeCell ref="QVL27:QVP27"/>
    <mergeCell ref="QTI27:QTM27"/>
    <mergeCell ref="QTN27:QTR27"/>
    <mergeCell ref="QTS27:QTW27"/>
    <mergeCell ref="QTX27:QUB27"/>
    <mergeCell ref="QUC27:QUG27"/>
    <mergeCell ref="QUH27:QUL27"/>
    <mergeCell ref="QSE27:QSI27"/>
    <mergeCell ref="QSJ27:QSN27"/>
    <mergeCell ref="QSO27:QSS27"/>
    <mergeCell ref="QST27:QSX27"/>
    <mergeCell ref="QSY27:QTC27"/>
    <mergeCell ref="QTD27:QTH27"/>
    <mergeCell ref="QRA27:QRE27"/>
    <mergeCell ref="QRF27:QRJ27"/>
    <mergeCell ref="QRK27:QRO27"/>
    <mergeCell ref="QRP27:QRT27"/>
    <mergeCell ref="QRU27:QRY27"/>
    <mergeCell ref="QRZ27:QSD27"/>
    <mergeCell ref="QPW27:QQA27"/>
    <mergeCell ref="QQB27:QQF27"/>
    <mergeCell ref="QQG27:QQK27"/>
    <mergeCell ref="QQL27:QQP27"/>
    <mergeCell ref="QQQ27:QQU27"/>
    <mergeCell ref="QQV27:QQZ27"/>
    <mergeCell ref="QOS27:QOW27"/>
    <mergeCell ref="QOX27:QPB27"/>
    <mergeCell ref="QPC27:QPG27"/>
    <mergeCell ref="QPH27:QPL27"/>
    <mergeCell ref="QPM27:QPQ27"/>
    <mergeCell ref="QPR27:QPV27"/>
    <mergeCell ref="QNO27:QNS27"/>
    <mergeCell ref="QNT27:QNX27"/>
    <mergeCell ref="QNY27:QOC27"/>
    <mergeCell ref="QOD27:QOH27"/>
    <mergeCell ref="QOI27:QOM27"/>
    <mergeCell ref="QON27:QOR27"/>
    <mergeCell ref="QMK27:QMO27"/>
    <mergeCell ref="QMP27:QMT27"/>
    <mergeCell ref="QMU27:QMY27"/>
    <mergeCell ref="QMZ27:QND27"/>
    <mergeCell ref="QNE27:QNI27"/>
    <mergeCell ref="QNJ27:QNN27"/>
    <mergeCell ref="QLG27:QLK27"/>
    <mergeCell ref="QLL27:QLP27"/>
    <mergeCell ref="QLQ27:QLU27"/>
    <mergeCell ref="QLV27:QLZ27"/>
    <mergeCell ref="QMA27:QME27"/>
    <mergeCell ref="QMF27:QMJ27"/>
    <mergeCell ref="QKC27:QKG27"/>
    <mergeCell ref="QKH27:QKL27"/>
    <mergeCell ref="QKM27:QKQ27"/>
    <mergeCell ref="QKR27:QKV27"/>
    <mergeCell ref="QKW27:QLA27"/>
    <mergeCell ref="QLB27:QLF27"/>
    <mergeCell ref="QIY27:QJC27"/>
    <mergeCell ref="QJD27:QJH27"/>
    <mergeCell ref="QJI27:QJM27"/>
    <mergeCell ref="QJN27:QJR27"/>
    <mergeCell ref="QJS27:QJW27"/>
    <mergeCell ref="QJX27:QKB27"/>
    <mergeCell ref="QHU27:QHY27"/>
    <mergeCell ref="QHZ27:QID27"/>
    <mergeCell ref="QIE27:QII27"/>
    <mergeCell ref="QIJ27:QIN27"/>
    <mergeCell ref="QIO27:QIS27"/>
    <mergeCell ref="QIT27:QIX27"/>
    <mergeCell ref="QGQ27:QGU27"/>
    <mergeCell ref="QGV27:QGZ27"/>
    <mergeCell ref="QHA27:QHE27"/>
    <mergeCell ref="QHF27:QHJ27"/>
    <mergeCell ref="QHK27:QHO27"/>
    <mergeCell ref="QHP27:QHT27"/>
    <mergeCell ref="QFM27:QFQ27"/>
    <mergeCell ref="QFR27:QFV27"/>
    <mergeCell ref="QFW27:QGA27"/>
    <mergeCell ref="QGB27:QGF27"/>
    <mergeCell ref="QGG27:QGK27"/>
    <mergeCell ref="QGL27:QGP27"/>
    <mergeCell ref="QEI27:QEM27"/>
    <mergeCell ref="QEN27:QER27"/>
    <mergeCell ref="QES27:QEW27"/>
    <mergeCell ref="QEX27:QFB27"/>
    <mergeCell ref="QFC27:QFG27"/>
    <mergeCell ref="QFH27:QFL27"/>
    <mergeCell ref="QDE27:QDI27"/>
    <mergeCell ref="QDJ27:QDN27"/>
    <mergeCell ref="QDO27:QDS27"/>
    <mergeCell ref="QDT27:QDX27"/>
    <mergeCell ref="QDY27:QEC27"/>
    <mergeCell ref="QED27:QEH27"/>
    <mergeCell ref="QCA27:QCE27"/>
    <mergeCell ref="QCF27:QCJ27"/>
    <mergeCell ref="QCK27:QCO27"/>
    <mergeCell ref="QCP27:QCT27"/>
    <mergeCell ref="QCU27:QCY27"/>
    <mergeCell ref="QCZ27:QDD27"/>
    <mergeCell ref="QAW27:QBA27"/>
    <mergeCell ref="QBB27:QBF27"/>
    <mergeCell ref="QBG27:QBK27"/>
    <mergeCell ref="QBL27:QBP27"/>
    <mergeCell ref="QBQ27:QBU27"/>
    <mergeCell ref="QBV27:QBZ27"/>
    <mergeCell ref="PZS27:PZW27"/>
    <mergeCell ref="PZX27:QAB27"/>
    <mergeCell ref="QAC27:QAG27"/>
    <mergeCell ref="QAH27:QAL27"/>
    <mergeCell ref="QAM27:QAQ27"/>
    <mergeCell ref="QAR27:QAV27"/>
    <mergeCell ref="PYO27:PYS27"/>
    <mergeCell ref="PYT27:PYX27"/>
    <mergeCell ref="PYY27:PZC27"/>
    <mergeCell ref="PZD27:PZH27"/>
    <mergeCell ref="PZI27:PZM27"/>
    <mergeCell ref="PZN27:PZR27"/>
    <mergeCell ref="PXK27:PXO27"/>
    <mergeCell ref="PXP27:PXT27"/>
    <mergeCell ref="PXU27:PXY27"/>
    <mergeCell ref="PXZ27:PYD27"/>
    <mergeCell ref="PYE27:PYI27"/>
    <mergeCell ref="PYJ27:PYN27"/>
    <mergeCell ref="PWG27:PWK27"/>
    <mergeCell ref="PWL27:PWP27"/>
    <mergeCell ref="PWQ27:PWU27"/>
    <mergeCell ref="PWV27:PWZ27"/>
    <mergeCell ref="PXA27:PXE27"/>
    <mergeCell ref="PXF27:PXJ27"/>
    <mergeCell ref="PVC27:PVG27"/>
    <mergeCell ref="PVH27:PVL27"/>
    <mergeCell ref="PVM27:PVQ27"/>
    <mergeCell ref="PVR27:PVV27"/>
    <mergeCell ref="PVW27:PWA27"/>
    <mergeCell ref="PWB27:PWF27"/>
    <mergeCell ref="PTY27:PUC27"/>
    <mergeCell ref="PUD27:PUH27"/>
    <mergeCell ref="PUI27:PUM27"/>
    <mergeCell ref="PUN27:PUR27"/>
    <mergeCell ref="PUS27:PUW27"/>
    <mergeCell ref="PUX27:PVB27"/>
    <mergeCell ref="PSU27:PSY27"/>
    <mergeCell ref="PSZ27:PTD27"/>
    <mergeCell ref="PTE27:PTI27"/>
    <mergeCell ref="PTJ27:PTN27"/>
    <mergeCell ref="PTO27:PTS27"/>
    <mergeCell ref="PTT27:PTX27"/>
    <mergeCell ref="PRQ27:PRU27"/>
    <mergeCell ref="PRV27:PRZ27"/>
    <mergeCell ref="PSA27:PSE27"/>
    <mergeCell ref="PSF27:PSJ27"/>
    <mergeCell ref="PSK27:PSO27"/>
    <mergeCell ref="PSP27:PST27"/>
    <mergeCell ref="PQM27:PQQ27"/>
    <mergeCell ref="PQR27:PQV27"/>
    <mergeCell ref="PQW27:PRA27"/>
    <mergeCell ref="PRB27:PRF27"/>
    <mergeCell ref="PRG27:PRK27"/>
    <mergeCell ref="PRL27:PRP27"/>
    <mergeCell ref="PPI27:PPM27"/>
    <mergeCell ref="PPN27:PPR27"/>
    <mergeCell ref="PPS27:PPW27"/>
    <mergeCell ref="PPX27:PQB27"/>
    <mergeCell ref="PQC27:PQG27"/>
    <mergeCell ref="PQH27:PQL27"/>
    <mergeCell ref="POE27:POI27"/>
    <mergeCell ref="POJ27:PON27"/>
    <mergeCell ref="POO27:POS27"/>
    <mergeCell ref="POT27:POX27"/>
    <mergeCell ref="POY27:PPC27"/>
    <mergeCell ref="PPD27:PPH27"/>
    <mergeCell ref="PNA27:PNE27"/>
    <mergeCell ref="PNF27:PNJ27"/>
    <mergeCell ref="PNK27:PNO27"/>
    <mergeCell ref="PNP27:PNT27"/>
    <mergeCell ref="PNU27:PNY27"/>
    <mergeCell ref="PNZ27:POD27"/>
    <mergeCell ref="PLW27:PMA27"/>
    <mergeCell ref="PMB27:PMF27"/>
    <mergeCell ref="PMG27:PMK27"/>
    <mergeCell ref="PML27:PMP27"/>
    <mergeCell ref="PMQ27:PMU27"/>
    <mergeCell ref="PMV27:PMZ27"/>
    <mergeCell ref="PKS27:PKW27"/>
    <mergeCell ref="PKX27:PLB27"/>
    <mergeCell ref="PLC27:PLG27"/>
    <mergeCell ref="PLH27:PLL27"/>
    <mergeCell ref="PLM27:PLQ27"/>
    <mergeCell ref="PLR27:PLV27"/>
    <mergeCell ref="PJO27:PJS27"/>
    <mergeCell ref="PJT27:PJX27"/>
    <mergeCell ref="PJY27:PKC27"/>
    <mergeCell ref="PKD27:PKH27"/>
    <mergeCell ref="PKI27:PKM27"/>
    <mergeCell ref="PKN27:PKR27"/>
    <mergeCell ref="PIK27:PIO27"/>
    <mergeCell ref="PIP27:PIT27"/>
    <mergeCell ref="PIU27:PIY27"/>
    <mergeCell ref="PIZ27:PJD27"/>
    <mergeCell ref="PJE27:PJI27"/>
    <mergeCell ref="PJJ27:PJN27"/>
    <mergeCell ref="PHG27:PHK27"/>
    <mergeCell ref="PHL27:PHP27"/>
    <mergeCell ref="PHQ27:PHU27"/>
    <mergeCell ref="PHV27:PHZ27"/>
    <mergeCell ref="PIA27:PIE27"/>
    <mergeCell ref="PIF27:PIJ27"/>
    <mergeCell ref="PGC27:PGG27"/>
    <mergeCell ref="PGH27:PGL27"/>
    <mergeCell ref="PGM27:PGQ27"/>
    <mergeCell ref="PGR27:PGV27"/>
    <mergeCell ref="PGW27:PHA27"/>
    <mergeCell ref="PHB27:PHF27"/>
    <mergeCell ref="PEY27:PFC27"/>
    <mergeCell ref="PFD27:PFH27"/>
    <mergeCell ref="PFI27:PFM27"/>
    <mergeCell ref="PFN27:PFR27"/>
    <mergeCell ref="PFS27:PFW27"/>
    <mergeCell ref="PFX27:PGB27"/>
    <mergeCell ref="PDU27:PDY27"/>
    <mergeCell ref="PDZ27:PED27"/>
    <mergeCell ref="PEE27:PEI27"/>
    <mergeCell ref="PEJ27:PEN27"/>
    <mergeCell ref="PEO27:PES27"/>
    <mergeCell ref="PET27:PEX27"/>
    <mergeCell ref="PCQ27:PCU27"/>
    <mergeCell ref="PCV27:PCZ27"/>
    <mergeCell ref="PDA27:PDE27"/>
    <mergeCell ref="PDF27:PDJ27"/>
    <mergeCell ref="PDK27:PDO27"/>
    <mergeCell ref="PDP27:PDT27"/>
    <mergeCell ref="PBM27:PBQ27"/>
    <mergeCell ref="PBR27:PBV27"/>
    <mergeCell ref="PBW27:PCA27"/>
    <mergeCell ref="PCB27:PCF27"/>
    <mergeCell ref="PCG27:PCK27"/>
    <mergeCell ref="PCL27:PCP27"/>
    <mergeCell ref="PAI27:PAM27"/>
    <mergeCell ref="PAN27:PAR27"/>
    <mergeCell ref="PAS27:PAW27"/>
    <mergeCell ref="PAX27:PBB27"/>
    <mergeCell ref="PBC27:PBG27"/>
    <mergeCell ref="PBH27:PBL27"/>
    <mergeCell ref="OZE27:OZI27"/>
    <mergeCell ref="OZJ27:OZN27"/>
    <mergeCell ref="OZO27:OZS27"/>
    <mergeCell ref="OZT27:OZX27"/>
    <mergeCell ref="OZY27:PAC27"/>
    <mergeCell ref="PAD27:PAH27"/>
    <mergeCell ref="OYA27:OYE27"/>
    <mergeCell ref="OYF27:OYJ27"/>
    <mergeCell ref="OYK27:OYO27"/>
    <mergeCell ref="OYP27:OYT27"/>
    <mergeCell ref="OYU27:OYY27"/>
    <mergeCell ref="OYZ27:OZD27"/>
    <mergeCell ref="OWW27:OXA27"/>
    <mergeCell ref="OXB27:OXF27"/>
    <mergeCell ref="OXG27:OXK27"/>
    <mergeCell ref="OXL27:OXP27"/>
    <mergeCell ref="OXQ27:OXU27"/>
    <mergeCell ref="OXV27:OXZ27"/>
    <mergeCell ref="OVS27:OVW27"/>
    <mergeCell ref="OVX27:OWB27"/>
    <mergeCell ref="OWC27:OWG27"/>
    <mergeCell ref="OWH27:OWL27"/>
    <mergeCell ref="OWM27:OWQ27"/>
    <mergeCell ref="OWR27:OWV27"/>
    <mergeCell ref="OUO27:OUS27"/>
    <mergeCell ref="OUT27:OUX27"/>
    <mergeCell ref="OUY27:OVC27"/>
    <mergeCell ref="OVD27:OVH27"/>
    <mergeCell ref="OVI27:OVM27"/>
    <mergeCell ref="OVN27:OVR27"/>
    <mergeCell ref="OTK27:OTO27"/>
    <mergeCell ref="OTP27:OTT27"/>
    <mergeCell ref="OTU27:OTY27"/>
    <mergeCell ref="OTZ27:OUD27"/>
    <mergeCell ref="OUE27:OUI27"/>
    <mergeCell ref="OUJ27:OUN27"/>
    <mergeCell ref="OSG27:OSK27"/>
    <mergeCell ref="OSL27:OSP27"/>
    <mergeCell ref="OSQ27:OSU27"/>
    <mergeCell ref="OSV27:OSZ27"/>
    <mergeCell ref="OTA27:OTE27"/>
    <mergeCell ref="OTF27:OTJ27"/>
    <mergeCell ref="ORC27:ORG27"/>
    <mergeCell ref="ORH27:ORL27"/>
    <mergeCell ref="ORM27:ORQ27"/>
    <mergeCell ref="ORR27:ORV27"/>
    <mergeCell ref="ORW27:OSA27"/>
    <mergeCell ref="OSB27:OSF27"/>
    <mergeCell ref="OPY27:OQC27"/>
    <mergeCell ref="OQD27:OQH27"/>
    <mergeCell ref="OQI27:OQM27"/>
    <mergeCell ref="OQN27:OQR27"/>
    <mergeCell ref="OQS27:OQW27"/>
    <mergeCell ref="OQX27:ORB27"/>
    <mergeCell ref="OOU27:OOY27"/>
    <mergeCell ref="OOZ27:OPD27"/>
    <mergeCell ref="OPE27:OPI27"/>
    <mergeCell ref="OPJ27:OPN27"/>
    <mergeCell ref="OPO27:OPS27"/>
    <mergeCell ref="OPT27:OPX27"/>
    <mergeCell ref="ONQ27:ONU27"/>
    <mergeCell ref="ONV27:ONZ27"/>
    <mergeCell ref="OOA27:OOE27"/>
    <mergeCell ref="OOF27:OOJ27"/>
    <mergeCell ref="OOK27:OOO27"/>
    <mergeCell ref="OOP27:OOT27"/>
    <mergeCell ref="OMM27:OMQ27"/>
    <mergeCell ref="OMR27:OMV27"/>
    <mergeCell ref="OMW27:ONA27"/>
    <mergeCell ref="ONB27:ONF27"/>
    <mergeCell ref="ONG27:ONK27"/>
    <mergeCell ref="ONL27:ONP27"/>
    <mergeCell ref="OLI27:OLM27"/>
    <mergeCell ref="OLN27:OLR27"/>
    <mergeCell ref="OLS27:OLW27"/>
    <mergeCell ref="OLX27:OMB27"/>
    <mergeCell ref="OMC27:OMG27"/>
    <mergeCell ref="OMH27:OML27"/>
    <mergeCell ref="OKE27:OKI27"/>
    <mergeCell ref="OKJ27:OKN27"/>
    <mergeCell ref="OKO27:OKS27"/>
    <mergeCell ref="OKT27:OKX27"/>
    <mergeCell ref="OKY27:OLC27"/>
    <mergeCell ref="OLD27:OLH27"/>
    <mergeCell ref="OJA27:OJE27"/>
    <mergeCell ref="OJF27:OJJ27"/>
    <mergeCell ref="OJK27:OJO27"/>
    <mergeCell ref="OJP27:OJT27"/>
    <mergeCell ref="OJU27:OJY27"/>
    <mergeCell ref="OJZ27:OKD27"/>
    <mergeCell ref="OHW27:OIA27"/>
    <mergeCell ref="OIB27:OIF27"/>
    <mergeCell ref="OIG27:OIK27"/>
    <mergeCell ref="OIL27:OIP27"/>
    <mergeCell ref="OIQ27:OIU27"/>
    <mergeCell ref="OIV27:OIZ27"/>
    <mergeCell ref="OGS27:OGW27"/>
    <mergeCell ref="OGX27:OHB27"/>
    <mergeCell ref="OHC27:OHG27"/>
    <mergeCell ref="OHH27:OHL27"/>
    <mergeCell ref="OHM27:OHQ27"/>
    <mergeCell ref="OHR27:OHV27"/>
    <mergeCell ref="OFO27:OFS27"/>
    <mergeCell ref="OFT27:OFX27"/>
    <mergeCell ref="OFY27:OGC27"/>
    <mergeCell ref="OGD27:OGH27"/>
    <mergeCell ref="OGI27:OGM27"/>
    <mergeCell ref="OGN27:OGR27"/>
    <mergeCell ref="OEK27:OEO27"/>
    <mergeCell ref="OEP27:OET27"/>
    <mergeCell ref="OEU27:OEY27"/>
    <mergeCell ref="OEZ27:OFD27"/>
    <mergeCell ref="OFE27:OFI27"/>
    <mergeCell ref="OFJ27:OFN27"/>
    <mergeCell ref="ODG27:ODK27"/>
    <mergeCell ref="ODL27:ODP27"/>
    <mergeCell ref="ODQ27:ODU27"/>
    <mergeCell ref="ODV27:ODZ27"/>
    <mergeCell ref="OEA27:OEE27"/>
    <mergeCell ref="OEF27:OEJ27"/>
    <mergeCell ref="OCC27:OCG27"/>
    <mergeCell ref="OCH27:OCL27"/>
    <mergeCell ref="OCM27:OCQ27"/>
    <mergeCell ref="OCR27:OCV27"/>
    <mergeCell ref="OCW27:ODA27"/>
    <mergeCell ref="ODB27:ODF27"/>
    <mergeCell ref="OAY27:OBC27"/>
    <mergeCell ref="OBD27:OBH27"/>
    <mergeCell ref="OBI27:OBM27"/>
    <mergeCell ref="OBN27:OBR27"/>
    <mergeCell ref="OBS27:OBW27"/>
    <mergeCell ref="OBX27:OCB27"/>
    <mergeCell ref="NZU27:NZY27"/>
    <mergeCell ref="NZZ27:OAD27"/>
    <mergeCell ref="OAE27:OAI27"/>
    <mergeCell ref="OAJ27:OAN27"/>
    <mergeCell ref="OAO27:OAS27"/>
    <mergeCell ref="OAT27:OAX27"/>
    <mergeCell ref="NYQ27:NYU27"/>
    <mergeCell ref="NYV27:NYZ27"/>
    <mergeCell ref="NZA27:NZE27"/>
    <mergeCell ref="NZF27:NZJ27"/>
    <mergeCell ref="NZK27:NZO27"/>
    <mergeCell ref="NZP27:NZT27"/>
    <mergeCell ref="NXM27:NXQ27"/>
    <mergeCell ref="NXR27:NXV27"/>
    <mergeCell ref="NXW27:NYA27"/>
    <mergeCell ref="NYB27:NYF27"/>
    <mergeCell ref="NYG27:NYK27"/>
    <mergeCell ref="NYL27:NYP27"/>
    <mergeCell ref="NWI27:NWM27"/>
    <mergeCell ref="NWN27:NWR27"/>
    <mergeCell ref="NWS27:NWW27"/>
    <mergeCell ref="NWX27:NXB27"/>
    <mergeCell ref="NXC27:NXG27"/>
    <mergeCell ref="NXH27:NXL27"/>
    <mergeCell ref="NVE27:NVI27"/>
    <mergeCell ref="NVJ27:NVN27"/>
    <mergeCell ref="NVO27:NVS27"/>
    <mergeCell ref="NVT27:NVX27"/>
    <mergeCell ref="NVY27:NWC27"/>
    <mergeCell ref="NWD27:NWH27"/>
    <mergeCell ref="NUA27:NUE27"/>
    <mergeCell ref="NUF27:NUJ27"/>
    <mergeCell ref="NUK27:NUO27"/>
    <mergeCell ref="NUP27:NUT27"/>
    <mergeCell ref="NUU27:NUY27"/>
    <mergeCell ref="NUZ27:NVD27"/>
    <mergeCell ref="NSW27:NTA27"/>
    <mergeCell ref="NTB27:NTF27"/>
    <mergeCell ref="NTG27:NTK27"/>
    <mergeCell ref="NTL27:NTP27"/>
    <mergeCell ref="NTQ27:NTU27"/>
    <mergeCell ref="NTV27:NTZ27"/>
    <mergeCell ref="NRS27:NRW27"/>
    <mergeCell ref="NRX27:NSB27"/>
    <mergeCell ref="NSC27:NSG27"/>
    <mergeCell ref="NSH27:NSL27"/>
    <mergeCell ref="NSM27:NSQ27"/>
    <mergeCell ref="NSR27:NSV27"/>
    <mergeCell ref="NQO27:NQS27"/>
    <mergeCell ref="NQT27:NQX27"/>
    <mergeCell ref="NQY27:NRC27"/>
    <mergeCell ref="NRD27:NRH27"/>
    <mergeCell ref="NRI27:NRM27"/>
    <mergeCell ref="NRN27:NRR27"/>
    <mergeCell ref="NPK27:NPO27"/>
    <mergeCell ref="NPP27:NPT27"/>
    <mergeCell ref="NPU27:NPY27"/>
    <mergeCell ref="NPZ27:NQD27"/>
    <mergeCell ref="NQE27:NQI27"/>
    <mergeCell ref="NQJ27:NQN27"/>
    <mergeCell ref="NOG27:NOK27"/>
    <mergeCell ref="NOL27:NOP27"/>
    <mergeCell ref="NOQ27:NOU27"/>
    <mergeCell ref="NOV27:NOZ27"/>
    <mergeCell ref="NPA27:NPE27"/>
    <mergeCell ref="NPF27:NPJ27"/>
    <mergeCell ref="NNC27:NNG27"/>
    <mergeCell ref="NNH27:NNL27"/>
    <mergeCell ref="NNM27:NNQ27"/>
    <mergeCell ref="NNR27:NNV27"/>
    <mergeCell ref="NNW27:NOA27"/>
    <mergeCell ref="NOB27:NOF27"/>
    <mergeCell ref="NLY27:NMC27"/>
    <mergeCell ref="NMD27:NMH27"/>
    <mergeCell ref="NMI27:NMM27"/>
    <mergeCell ref="NMN27:NMR27"/>
    <mergeCell ref="NMS27:NMW27"/>
    <mergeCell ref="NMX27:NNB27"/>
    <mergeCell ref="NKU27:NKY27"/>
    <mergeCell ref="NKZ27:NLD27"/>
    <mergeCell ref="NLE27:NLI27"/>
    <mergeCell ref="NLJ27:NLN27"/>
    <mergeCell ref="NLO27:NLS27"/>
    <mergeCell ref="NLT27:NLX27"/>
    <mergeCell ref="NJQ27:NJU27"/>
    <mergeCell ref="NJV27:NJZ27"/>
    <mergeCell ref="NKA27:NKE27"/>
    <mergeCell ref="NKF27:NKJ27"/>
    <mergeCell ref="NKK27:NKO27"/>
    <mergeCell ref="NKP27:NKT27"/>
    <mergeCell ref="NIM27:NIQ27"/>
    <mergeCell ref="NIR27:NIV27"/>
    <mergeCell ref="NIW27:NJA27"/>
    <mergeCell ref="NJB27:NJF27"/>
    <mergeCell ref="NJG27:NJK27"/>
    <mergeCell ref="NJL27:NJP27"/>
    <mergeCell ref="NHI27:NHM27"/>
    <mergeCell ref="NHN27:NHR27"/>
    <mergeCell ref="NHS27:NHW27"/>
    <mergeCell ref="NHX27:NIB27"/>
    <mergeCell ref="NIC27:NIG27"/>
    <mergeCell ref="NIH27:NIL27"/>
    <mergeCell ref="NGE27:NGI27"/>
    <mergeCell ref="NGJ27:NGN27"/>
    <mergeCell ref="NGO27:NGS27"/>
    <mergeCell ref="NGT27:NGX27"/>
    <mergeCell ref="NGY27:NHC27"/>
    <mergeCell ref="NHD27:NHH27"/>
    <mergeCell ref="NFA27:NFE27"/>
    <mergeCell ref="NFF27:NFJ27"/>
    <mergeCell ref="NFK27:NFO27"/>
    <mergeCell ref="NFP27:NFT27"/>
    <mergeCell ref="NFU27:NFY27"/>
    <mergeCell ref="NFZ27:NGD27"/>
    <mergeCell ref="NDW27:NEA27"/>
    <mergeCell ref="NEB27:NEF27"/>
    <mergeCell ref="NEG27:NEK27"/>
    <mergeCell ref="NEL27:NEP27"/>
    <mergeCell ref="NEQ27:NEU27"/>
    <mergeCell ref="NEV27:NEZ27"/>
    <mergeCell ref="NCS27:NCW27"/>
    <mergeCell ref="NCX27:NDB27"/>
    <mergeCell ref="NDC27:NDG27"/>
    <mergeCell ref="NDH27:NDL27"/>
    <mergeCell ref="NDM27:NDQ27"/>
    <mergeCell ref="NDR27:NDV27"/>
    <mergeCell ref="NBO27:NBS27"/>
    <mergeCell ref="NBT27:NBX27"/>
    <mergeCell ref="NBY27:NCC27"/>
    <mergeCell ref="NCD27:NCH27"/>
    <mergeCell ref="NCI27:NCM27"/>
    <mergeCell ref="NCN27:NCR27"/>
    <mergeCell ref="NAK27:NAO27"/>
    <mergeCell ref="NAP27:NAT27"/>
    <mergeCell ref="NAU27:NAY27"/>
    <mergeCell ref="NAZ27:NBD27"/>
    <mergeCell ref="NBE27:NBI27"/>
    <mergeCell ref="NBJ27:NBN27"/>
    <mergeCell ref="MZG27:MZK27"/>
    <mergeCell ref="MZL27:MZP27"/>
    <mergeCell ref="MZQ27:MZU27"/>
    <mergeCell ref="MZV27:MZZ27"/>
    <mergeCell ref="NAA27:NAE27"/>
    <mergeCell ref="NAF27:NAJ27"/>
    <mergeCell ref="MYC27:MYG27"/>
    <mergeCell ref="MYH27:MYL27"/>
    <mergeCell ref="MYM27:MYQ27"/>
    <mergeCell ref="MYR27:MYV27"/>
    <mergeCell ref="MYW27:MZA27"/>
    <mergeCell ref="MZB27:MZF27"/>
    <mergeCell ref="MWY27:MXC27"/>
    <mergeCell ref="MXD27:MXH27"/>
    <mergeCell ref="MXI27:MXM27"/>
    <mergeCell ref="MXN27:MXR27"/>
    <mergeCell ref="MXS27:MXW27"/>
    <mergeCell ref="MXX27:MYB27"/>
    <mergeCell ref="MVU27:MVY27"/>
    <mergeCell ref="MVZ27:MWD27"/>
    <mergeCell ref="MWE27:MWI27"/>
    <mergeCell ref="MWJ27:MWN27"/>
    <mergeCell ref="MWO27:MWS27"/>
    <mergeCell ref="MWT27:MWX27"/>
    <mergeCell ref="MUQ27:MUU27"/>
    <mergeCell ref="MUV27:MUZ27"/>
    <mergeCell ref="MVA27:MVE27"/>
    <mergeCell ref="MVF27:MVJ27"/>
    <mergeCell ref="MVK27:MVO27"/>
    <mergeCell ref="MVP27:MVT27"/>
    <mergeCell ref="MTM27:MTQ27"/>
    <mergeCell ref="MTR27:MTV27"/>
    <mergeCell ref="MTW27:MUA27"/>
    <mergeCell ref="MUB27:MUF27"/>
    <mergeCell ref="MUG27:MUK27"/>
    <mergeCell ref="MUL27:MUP27"/>
    <mergeCell ref="MSI27:MSM27"/>
    <mergeCell ref="MSN27:MSR27"/>
    <mergeCell ref="MSS27:MSW27"/>
    <mergeCell ref="MSX27:MTB27"/>
    <mergeCell ref="MTC27:MTG27"/>
    <mergeCell ref="MTH27:MTL27"/>
    <mergeCell ref="MRE27:MRI27"/>
    <mergeCell ref="MRJ27:MRN27"/>
    <mergeCell ref="MRO27:MRS27"/>
    <mergeCell ref="MRT27:MRX27"/>
    <mergeCell ref="MRY27:MSC27"/>
    <mergeCell ref="MSD27:MSH27"/>
    <mergeCell ref="MQA27:MQE27"/>
    <mergeCell ref="MQF27:MQJ27"/>
    <mergeCell ref="MQK27:MQO27"/>
    <mergeCell ref="MQP27:MQT27"/>
    <mergeCell ref="MQU27:MQY27"/>
    <mergeCell ref="MQZ27:MRD27"/>
    <mergeCell ref="MOW27:MPA27"/>
    <mergeCell ref="MPB27:MPF27"/>
    <mergeCell ref="MPG27:MPK27"/>
    <mergeCell ref="MPL27:MPP27"/>
    <mergeCell ref="MPQ27:MPU27"/>
    <mergeCell ref="MPV27:MPZ27"/>
    <mergeCell ref="MNS27:MNW27"/>
    <mergeCell ref="MNX27:MOB27"/>
    <mergeCell ref="MOC27:MOG27"/>
    <mergeCell ref="MOH27:MOL27"/>
    <mergeCell ref="MOM27:MOQ27"/>
    <mergeCell ref="MOR27:MOV27"/>
    <mergeCell ref="MMO27:MMS27"/>
    <mergeCell ref="MMT27:MMX27"/>
    <mergeCell ref="MMY27:MNC27"/>
    <mergeCell ref="MND27:MNH27"/>
    <mergeCell ref="MNI27:MNM27"/>
    <mergeCell ref="MNN27:MNR27"/>
    <mergeCell ref="MLK27:MLO27"/>
    <mergeCell ref="MLP27:MLT27"/>
    <mergeCell ref="MLU27:MLY27"/>
    <mergeCell ref="MLZ27:MMD27"/>
    <mergeCell ref="MME27:MMI27"/>
    <mergeCell ref="MMJ27:MMN27"/>
    <mergeCell ref="MKG27:MKK27"/>
    <mergeCell ref="MKL27:MKP27"/>
    <mergeCell ref="MKQ27:MKU27"/>
    <mergeCell ref="MKV27:MKZ27"/>
    <mergeCell ref="MLA27:MLE27"/>
    <mergeCell ref="MLF27:MLJ27"/>
    <mergeCell ref="MJC27:MJG27"/>
    <mergeCell ref="MJH27:MJL27"/>
    <mergeCell ref="MJM27:MJQ27"/>
    <mergeCell ref="MJR27:MJV27"/>
    <mergeCell ref="MJW27:MKA27"/>
    <mergeCell ref="MKB27:MKF27"/>
    <mergeCell ref="MHY27:MIC27"/>
    <mergeCell ref="MID27:MIH27"/>
    <mergeCell ref="MII27:MIM27"/>
    <mergeCell ref="MIN27:MIR27"/>
    <mergeCell ref="MIS27:MIW27"/>
    <mergeCell ref="MIX27:MJB27"/>
    <mergeCell ref="MGU27:MGY27"/>
    <mergeCell ref="MGZ27:MHD27"/>
    <mergeCell ref="MHE27:MHI27"/>
    <mergeCell ref="MHJ27:MHN27"/>
    <mergeCell ref="MHO27:MHS27"/>
    <mergeCell ref="MHT27:MHX27"/>
    <mergeCell ref="MFQ27:MFU27"/>
    <mergeCell ref="MFV27:MFZ27"/>
    <mergeCell ref="MGA27:MGE27"/>
    <mergeCell ref="MGF27:MGJ27"/>
    <mergeCell ref="MGK27:MGO27"/>
    <mergeCell ref="MGP27:MGT27"/>
    <mergeCell ref="MEM27:MEQ27"/>
    <mergeCell ref="MER27:MEV27"/>
    <mergeCell ref="MEW27:MFA27"/>
    <mergeCell ref="MFB27:MFF27"/>
    <mergeCell ref="MFG27:MFK27"/>
    <mergeCell ref="MFL27:MFP27"/>
    <mergeCell ref="MDI27:MDM27"/>
    <mergeCell ref="MDN27:MDR27"/>
    <mergeCell ref="MDS27:MDW27"/>
    <mergeCell ref="MDX27:MEB27"/>
    <mergeCell ref="MEC27:MEG27"/>
    <mergeCell ref="MEH27:MEL27"/>
    <mergeCell ref="MCE27:MCI27"/>
    <mergeCell ref="MCJ27:MCN27"/>
    <mergeCell ref="MCO27:MCS27"/>
    <mergeCell ref="MCT27:MCX27"/>
    <mergeCell ref="MCY27:MDC27"/>
    <mergeCell ref="MDD27:MDH27"/>
    <mergeCell ref="MBA27:MBE27"/>
    <mergeCell ref="MBF27:MBJ27"/>
    <mergeCell ref="MBK27:MBO27"/>
    <mergeCell ref="MBP27:MBT27"/>
    <mergeCell ref="MBU27:MBY27"/>
    <mergeCell ref="MBZ27:MCD27"/>
    <mergeCell ref="LZW27:MAA27"/>
    <mergeCell ref="MAB27:MAF27"/>
    <mergeCell ref="MAG27:MAK27"/>
    <mergeCell ref="MAL27:MAP27"/>
    <mergeCell ref="MAQ27:MAU27"/>
    <mergeCell ref="MAV27:MAZ27"/>
    <mergeCell ref="LYS27:LYW27"/>
    <mergeCell ref="LYX27:LZB27"/>
    <mergeCell ref="LZC27:LZG27"/>
    <mergeCell ref="LZH27:LZL27"/>
    <mergeCell ref="LZM27:LZQ27"/>
    <mergeCell ref="LZR27:LZV27"/>
    <mergeCell ref="LXO27:LXS27"/>
    <mergeCell ref="LXT27:LXX27"/>
    <mergeCell ref="LXY27:LYC27"/>
    <mergeCell ref="LYD27:LYH27"/>
    <mergeCell ref="LYI27:LYM27"/>
    <mergeCell ref="LYN27:LYR27"/>
    <mergeCell ref="LWK27:LWO27"/>
    <mergeCell ref="LWP27:LWT27"/>
    <mergeCell ref="LWU27:LWY27"/>
    <mergeCell ref="LWZ27:LXD27"/>
    <mergeCell ref="LXE27:LXI27"/>
    <mergeCell ref="LXJ27:LXN27"/>
    <mergeCell ref="LVG27:LVK27"/>
    <mergeCell ref="LVL27:LVP27"/>
    <mergeCell ref="LVQ27:LVU27"/>
    <mergeCell ref="LVV27:LVZ27"/>
    <mergeCell ref="LWA27:LWE27"/>
    <mergeCell ref="LWF27:LWJ27"/>
    <mergeCell ref="LUC27:LUG27"/>
    <mergeCell ref="LUH27:LUL27"/>
    <mergeCell ref="LUM27:LUQ27"/>
    <mergeCell ref="LUR27:LUV27"/>
    <mergeCell ref="LUW27:LVA27"/>
    <mergeCell ref="LVB27:LVF27"/>
    <mergeCell ref="LSY27:LTC27"/>
    <mergeCell ref="LTD27:LTH27"/>
    <mergeCell ref="LTI27:LTM27"/>
    <mergeCell ref="LTN27:LTR27"/>
    <mergeCell ref="LTS27:LTW27"/>
    <mergeCell ref="LTX27:LUB27"/>
    <mergeCell ref="LRU27:LRY27"/>
    <mergeCell ref="LRZ27:LSD27"/>
    <mergeCell ref="LSE27:LSI27"/>
    <mergeCell ref="LSJ27:LSN27"/>
    <mergeCell ref="LSO27:LSS27"/>
    <mergeCell ref="LST27:LSX27"/>
    <mergeCell ref="LQQ27:LQU27"/>
    <mergeCell ref="LQV27:LQZ27"/>
    <mergeCell ref="LRA27:LRE27"/>
    <mergeCell ref="LRF27:LRJ27"/>
    <mergeCell ref="LRK27:LRO27"/>
    <mergeCell ref="LRP27:LRT27"/>
    <mergeCell ref="LPM27:LPQ27"/>
    <mergeCell ref="LPR27:LPV27"/>
    <mergeCell ref="LPW27:LQA27"/>
    <mergeCell ref="LQB27:LQF27"/>
    <mergeCell ref="LQG27:LQK27"/>
    <mergeCell ref="LQL27:LQP27"/>
    <mergeCell ref="LOI27:LOM27"/>
    <mergeCell ref="LON27:LOR27"/>
    <mergeCell ref="LOS27:LOW27"/>
    <mergeCell ref="LOX27:LPB27"/>
    <mergeCell ref="LPC27:LPG27"/>
    <mergeCell ref="LPH27:LPL27"/>
    <mergeCell ref="LNE27:LNI27"/>
    <mergeCell ref="LNJ27:LNN27"/>
    <mergeCell ref="LNO27:LNS27"/>
    <mergeCell ref="LNT27:LNX27"/>
    <mergeCell ref="LNY27:LOC27"/>
    <mergeCell ref="LOD27:LOH27"/>
    <mergeCell ref="LMA27:LME27"/>
    <mergeCell ref="LMF27:LMJ27"/>
    <mergeCell ref="LMK27:LMO27"/>
    <mergeCell ref="LMP27:LMT27"/>
    <mergeCell ref="LMU27:LMY27"/>
    <mergeCell ref="LMZ27:LND27"/>
    <mergeCell ref="LKW27:LLA27"/>
    <mergeCell ref="LLB27:LLF27"/>
    <mergeCell ref="LLG27:LLK27"/>
    <mergeCell ref="LLL27:LLP27"/>
    <mergeCell ref="LLQ27:LLU27"/>
    <mergeCell ref="LLV27:LLZ27"/>
    <mergeCell ref="LJS27:LJW27"/>
    <mergeCell ref="LJX27:LKB27"/>
    <mergeCell ref="LKC27:LKG27"/>
    <mergeCell ref="LKH27:LKL27"/>
    <mergeCell ref="LKM27:LKQ27"/>
    <mergeCell ref="LKR27:LKV27"/>
    <mergeCell ref="LIO27:LIS27"/>
    <mergeCell ref="LIT27:LIX27"/>
    <mergeCell ref="LIY27:LJC27"/>
    <mergeCell ref="LJD27:LJH27"/>
    <mergeCell ref="LJI27:LJM27"/>
    <mergeCell ref="LJN27:LJR27"/>
    <mergeCell ref="LHK27:LHO27"/>
    <mergeCell ref="LHP27:LHT27"/>
    <mergeCell ref="LHU27:LHY27"/>
    <mergeCell ref="LHZ27:LID27"/>
    <mergeCell ref="LIE27:LII27"/>
    <mergeCell ref="LIJ27:LIN27"/>
    <mergeCell ref="LGG27:LGK27"/>
    <mergeCell ref="LGL27:LGP27"/>
    <mergeCell ref="LGQ27:LGU27"/>
    <mergeCell ref="LGV27:LGZ27"/>
    <mergeCell ref="LHA27:LHE27"/>
    <mergeCell ref="LHF27:LHJ27"/>
    <mergeCell ref="LFC27:LFG27"/>
    <mergeCell ref="LFH27:LFL27"/>
    <mergeCell ref="LFM27:LFQ27"/>
    <mergeCell ref="LFR27:LFV27"/>
    <mergeCell ref="LFW27:LGA27"/>
    <mergeCell ref="LGB27:LGF27"/>
    <mergeCell ref="LDY27:LEC27"/>
    <mergeCell ref="LED27:LEH27"/>
    <mergeCell ref="LEI27:LEM27"/>
    <mergeCell ref="LEN27:LER27"/>
    <mergeCell ref="LES27:LEW27"/>
    <mergeCell ref="LEX27:LFB27"/>
    <mergeCell ref="LCU27:LCY27"/>
    <mergeCell ref="LCZ27:LDD27"/>
    <mergeCell ref="LDE27:LDI27"/>
    <mergeCell ref="LDJ27:LDN27"/>
    <mergeCell ref="LDO27:LDS27"/>
    <mergeCell ref="LDT27:LDX27"/>
    <mergeCell ref="LBQ27:LBU27"/>
    <mergeCell ref="LBV27:LBZ27"/>
    <mergeCell ref="LCA27:LCE27"/>
    <mergeCell ref="LCF27:LCJ27"/>
    <mergeCell ref="LCK27:LCO27"/>
    <mergeCell ref="LCP27:LCT27"/>
    <mergeCell ref="LAM27:LAQ27"/>
    <mergeCell ref="LAR27:LAV27"/>
    <mergeCell ref="LAW27:LBA27"/>
    <mergeCell ref="LBB27:LBF27"/>
    <mergeCell ref="LBG27:LBK27"/>
    <mergeCell ref="LBL27:LBP27"/>
    <mergeCell ref="KZI27:KZM27"/>
    <mergeCell ref="KZN27:KZR27"/>
    <mergeCell ref="KZS27:KZW27"/>
    <mergeCell ref="KZX27:LAB27"/>
    <mergeCell ref="LAC27:LAG27"/>
    <mergeCell ref="LAH27:LAL27"/>
    <mergeCell ref="KYE27:KYI27"/>
    <mergeCell ref="KYJ27:KYN27"/>
    <mergeCell ref="KYO27:KYS27"/>
    <mergeCell ref="KYT27:KYX27"/>
    <mergeCell ref="KYY27:KZC27"/>
    <mergeCell ref="KZD27:KZH27"/>
    <mergeCell ref="KXA27:KXE27"/>
    <mergeCell ref="KXF27:KXJ27"/>
    <mergeCell ref="KXK27:KXO27"/>
    <mergeCell ref="KXP27:KXT27"/>
    <mergeCell ref="KXU27:KXY27"/>
    <mergeCell ref="KXZ27:KYD27"/>
    <mergeCell ref="KVW27:KWA27"/>
    <mergeCell ref="KWB27:KWF27"/>
    <mergeCell ref="KWG27:KWK27"/>
    <mergeCell ref="KWL27:KWP27"/>
    <mergeCell ref="KWQ27:KWU27"/>
    <mergeCell ref="KWV27:KWZ27"/>
    <mergeCell ref="KUS27:KUW27"/>
    <mergeCell ref="KUX27:KVB27"/>
    <mergeCell ref="KVC27:KVG27"/>
    <mergeCell ref="KVH27:KVL27"/>
    <mergeCell ref="KVM27:KVQ27"/>
    <mergeCell ref="KVR27:KVV27"/>
    <mergeCell ref="KTO27:KTS27"/>
    <mergeCell ref="KTT27:KTX27"/>
    <mergeCell ref="KTY27:KUC27"/>
    <mergeCell ref="KUD27:KUH27"/>
    <mergeCell ref="KUI27:KUM27"/>
    <mergeCell ref="KUN27:KUR27"/>
    <mergeCell ref="KSK27:KSO27"/>
    <mergeCell ref="KSP27:KST27"/>
    <mergeCell ref="KSU27:KSY27"/>
    <mergeCell ref="KSZ27:KTD27"/>
    <mergeCell ref="KTE27:KTI27"/>
    <mergeCell ref="KTJ27:KTN27"/>
    <mergeCell ref="KRG27:KRK27"/>
    <mergeCell ref="KRL27:KRP27"/>
    <mergeCell ref="KRQ27:KRU27"/>
    <mergeCell ref="KRV27:KRZ27"/>
    <mergeCell ref="KSA27:KSE27"/>
    <mergeCell ref="KSF27:KSJ27"/>
    <mergeCell ref="KQC27:KQG27"/>
    <mergeCell ref="KQH27:KQL27"/>
    <mergeCell ref="KQM27:KQQ27"/>
    <mergeCell ref="KQR27:KQV27"/>
    <mergeCell ref="KQW27:KRA27"/>
    <mergeCell ref="KRB27:KRF27"/>
    <mergeCell ref="KOY27:KPC27"/>
    <mergeCell ref="KPD27:KPH27"/>
    <mergeCell ref="KPI27:KPM27"/>
    <mergeCell ref="KPN27:KPR27"/>
    <mergeCell ref="KPS27:KPW27"/>
    <mergeCell ref="KPX27:KQB27"/>
    <mergeCell ref="KNU27:KNY27"/>
    <mergeCell ref="KNZ27:KOD27"/>
    <mergeCell ref="KOE27:KOI27"/>
    <mergeCell ref="KOJ27:KON27"/>
    <mergeCell ref="KOO27:KOS27"/>
    <mergeCell ref="KOT27:KOX27"/>
    <mergeCell ref="KMQ27:KMU27"/>
    <mergeCell ref="KMV27:KMZ27"/>
    <mergeCell ref="KNA27:KNE27"/>
    <mergeCell ref="KNF27:KNJ27"/>
    <mergeCell ref="KNK27:KNO27"/>
    <mergeCell ref="KNP27:KNT27"/>
    <mergeCell ref="KLM27:KLQ27"/>
    <mergeCell ref="KLR27:KLV27"/>
    <mergeCell ref="KLW27:KMA27"/>
    <mergeCell ref="KMB27:KMF27"/>
    <mergeCell ref="KMG27:KMK27"/>
    <mergeCell ref="KML27:KMP27"/>
    <mergeCell ref="KKI27:KKM27"/>
    <mergeCell ref="KKN27:KKR27"/>
    <mergeCell ref="KKS27:KKW27"/>
    <mergeCell ref="KKX27:KLB27"/>
    <mergeCell ref="KLC27:KLG27"/>
    <mergeCell ref="KLH27:KLL27"/>
    <mergeCell ref="KJE27:KJI27"/>
    <mergeCell ref="KJJ27:KJN27"/>
    <mergeCell ref="KJO27:KJS27"/>
    <mergeCell ref="KJT27:KJX27"/>
    <mergeCell ref="KJY27:KKC27"/>
    <mergeCell ref="KKD27:KKH27"/>
    <mergeCell ref="KIA27:KIE27"/>
    <mergeCell ref="KIF27:KIJ27"/>
    <mergeCell ref="KIK27:KIO27"/>
    <mergeCell ref="KIP27:KIT27"/>
    <mergeCell ref="KIU27:KIY27"/>
    <mergeCell ref="KIZ27:KJD27"/>
    <mergeCell ref="KGW27:KHA27"/>
    <mergeCell ref="KHB27:KHF27"/>
    <mergeCell ref="KHG27:KHK27"/>
    <mergeCell ref="KHL27:KHP27"/>
    <mergeCell ref="KHQ27:KHU27"/>
    <mergeCell ref="KHV27:KHZ27"/>
    <mergeCell ref="KFS27:KFW27"/>
    <mergeCell ref="KFX27:KGB27"/>
    <mergeCell ref="KGC27:KGG27"/>
    <mergeCell ref="KGH27:KGL27"/>
    <mergeCell ref="KGM27:KGQ27"/>
    <mergeCell ref="KGR27:KGV27"/>
    <mergeCell ref="KEO27:KES27"/>
    <mergeCell ref="KET27:KEX27"/>
    <mergeCell ref="KEY27:KFC27"/>
    <mergeCell ref="KFD27:KFH27"/>
    <mergeCell ref="KFI27:KFM27"/>
    <mergeCell ref="KFN27:KFR27"/>
    <mergeCell ref="KDK27:KDO27"/>
    <mergeCell ref="KDP27:KDT27"/>
    <mergeCell ref="KDU27:KDY27"/>
    <mergeCell ref="KDZ27:KED27"/>
    <mergeCell ref="KEE27:KEI27"/>
    <mergeCell ref="KEJ27:KEN27"/>
    <mergeCell ref="KCG27:KCK27"/>
    <mergeCell ref="KCL27:KCP27"/>
    <mergeCell ref="KCQ27:KCU27"/>
    <mergeCell ref="KCV27:KCZ27"/>
    <mergeCell ref="KDA27:KDE27"/>
    <mergeCell ref="KDF27:KDJ27"/>
    <mergeCell ref="KBC27:KBG27"/>
    <mergeCell ref="KBH27:KBL27"/>
    <mergeCell ref="KBM27:KBQ27"/>
    <mergeCell ref="KBR27:KBV27"/>
    <mergeCell ref="KBW27:KCA27"/>
    <mergeCell ref="KCB27:KCF27"/>
    <mergeCell ref="JZY27:KAC27"/>
    <mergeCell ref="KAD27:KAH27"/>
    <mergeCell ref="KAI27:KAM27"/>
    <mergeCell ref="KAN27:KAR27"/>
    <mergeCell ref="KAS27:KAW27"/>
    <mergeCell ref="KAX27:KBB27"/>
    <mergeCell ref="JYU27:JYY27"/>
    <mergeCell ref="JYZ27:JZD27"/>
    <mergeCell ref="JZE27:JZI27"/>
    <mergeCell ref="JZJ27:JZN27"/>
    <mergeCell ref="JZO27:JZS27"/>
    <mergeCell ref="JZT27:JZX27"/>
    <mergeCell ref="JXQ27:JXU27"/>
    <mergeCell ref="JXV27:JXZ27"/>
    <mergeCell ref="JYA27:JYE27"/>
    <mergeCell ref="JYF27:JYJ27"/>
    <mergeCell ref="JYK27:JYO27"/>
    <mergeCell ref="JYP27:JYT27"/>
    <mergeCell ref="JWM27:JWQ27"/>
    <mergeCell ref="JWR27:JWV27"/>
    <mergeCell ref="JWW27:JXA27"/>
    <mergeCell ref="JXB27:JXF27"/>
    <mergeCell ref="JXG27:JXK27"/>
    <mergeCell ref="JXL27:JXP27"/>
    <mergeCell ref="JVI27:JVM27"/>
    <mergeCell ref="JVN27:JVR27"/>
    <mergeCell ref="JVS27:JVW27"/>
    <mergeCell ref="JVX27:JWB27"/>
    <mergeCell ref="JWC27:JWG27"/>
    <mergeCell ref="JWH27:JWL27"/>
    <mergeCell ref="JUE27:JUI27"/>
    <mergeCell ref="JUJ27:JUN27"/>
    <mergeCell ref="JUO27:JUS27"/>
    <mergeCell ref="JUT27:JUX27"/>
    <mergeCell ref="JUY27:JVC27"/>
    <mergeCell ref="JVD27:JVH27"/>
    <mergeCell ref="JTA27:JTE27"/>
    <mergeCell ref="JTF27:JTJ27"/>
    <mergeCell ref="JTK27:JTO27"/>
    <mergeCell ref="JTP27:JTT27"/>
    <mergeCell ref="JTU27:JTY27"/>
    <mergeCell ref="JTZ27:JUD27"/>
    <mergeCell ref="JRW27:JSA27"/>
    <mergeCell ref="JSB27:JSF27"/>
    <mergeCell ref="JSG27:JSK27"/>
    <mergeCell ref="JSL27:JSP27"/>
    <mergeCell ref="JSQ27:JSU27"/>
    <mergeCell ref="JSV27:JSZ27"/>
    <mergeCell ref="JQS27:JQW27"/>
    <mergeCell ref="JQX27:JRB27"/>
    <mergeCell ref="JRC27:JRG27"/>
    <mergeCell ref="JRH27:JRL27"/>
    <mergeCell ref="JRM27:JRQ27"/>
    <mergeCell ref="JRR27:JRV27"/>
    <mergeCell ref="JPO27:JPS27"/>
    <mergeCell ref="JPT27:JPX27"/>
    <mergeCell ref="JPY27:JQC27"/>
    <mergeCell ref="JQD27:JQH27"/>
    <mergeCell ref="JQI27:JQM27"/>
    <mergeCell ref="JQN27:JQR27"/>
    <mergeCell ref="JOK27:JOO27"/>
    <mergeCell ref="JOP27:JOT27"/>
    <mergeCell ref="JOU27:JOY27"/>
    <mergeCell ref="JOZ27:JPD27"/>
    <mergeCell ref="JPE27:JPI27"/>
    <mergeCell ref="JPJ27:JPN27"/>
    <mergeCell ref="JNG27:JNK27"/>
    <mergeCell ref="JNL27:JNP27"/>
    <mergeCell ref="JNQ27:JNU27"/>
    <mergeCell ref="JNV27:JNZ27"/>
    <mergeCell ref="JOA27:JOE27"/>
    <mergeCell ref="JOF27:JOJ27"/>
    <mergeCell ref="JMC27:JMG27"/>
    <mergeCell ref="JMH27:JML27"/>
    <mergeCell ref="JMM27:JMQ27"/>
    <mergeCell ref="JMR27:JMV27"/>
    <mergeCell ref="JMW27:JNA27"/>
    <mergeCell ref="JNB27:JNF27"/>
    <mergeCell ref="JKY27:JLC27"/>
    <mergeCell ref="JLD27:JLH27"/>
    <mergeCell ref="JLI27:JLM27"/>
    <mergeCell ref="JLN27:JLR27"/>
    <mergeCell ref="JLS27:JLW27"/>
    <mergeCell ref="JLX27:JMB27"/>
    <mergeCell ref="JJU27:JJY27"/>
    <mergeCell ref="JJZ27:JKD27"/>
    <mergeCell ref="JKE27:JKI27"/>
    <mergeCell ref="JKJ27:JKN27"/>
    <mergeCell ref="JKO27:JKS27"/>
    <mergeCell ref="JKT27:JKX27"/>
    <mergeCell ref="JIQ27:JIU27"/>
    <mergeCell ref="JIV27:JIZ27"/>
    <mergeCell ref="JJA27:JJE27"/>
    <mergeCell ref="JJF27:JJJ27"/>
    <mergeCell ref="JJK27:JJO27"/>
    <mergeCell ref="JJP27:JJT27"/>
    <mergeCell ref="JHM27:JHQ27"/>
    <mergeCell ref="JHR27:JHV27"/>
    <mergeCell ref="JHW27:JIA27"/>
    <mergeCell ref="JIB27:JIF27"/>
    <mergeCell ref="JIG27:JIK27"/>
    <mergeCell ref="JIL27:JIP27"/>
    <mergeCell ref="JGI27:JGM27"/>
    <mergeCell ref="JGN27:JGR27"/>
    <mergeCell ref="JGS27:JGW27"/>
    <mergeCell ref="JGX27:JHB27"/>
    <mergeCell ref="JHC27:JHG27"/>
    <mergeCell ref="JHH27:JHL27"/>
    <mergeCell ref="JFE27:JFI27"/>
    <mergeCell ref="JFJ27:JFN27"/>
    <mergeCell ref="JFO27:JFS27"/>
    <mergeCell ref="JFT27:JFX27"/>
    <mergeCell ref="JFY27:JGC27"/>
    <mergeCell ref="JGD27:JGH27"/>
    <mergeCell ref="JEA27:JEE27"/>
    <mergeCell ref="JEF27:JEJ27"/>
    <mergeCell ref="JEK27:JEO27"/>
    <mergeCell ref="JEP27:JET27"/>
    <mergeCell ref="JEU27:JEY27"/>
    <mergeCell ref="JEZ27:JFD27"/>
    <mergeCell ref="JCW27:JDA27"/>
    <mergeCell ref="JDB27:JDF27"/>
    <mergeCell ref="JDG27:JDK27"/>
    <mergeCell ref="JDL27:JDP27"/>
    <mergeCell ref="JDQ27:JDU27"/>
    <mergeCell ref="JDV27:JDZ27"/>
    <mergeCell ref="JBS27:JBW27"/>
    <mergeCell ref="JBX27:JCB27"/>
    <mergeCell ref="JCC27:JCG27"/>
    <mergeCell ref="JCH27:JCL27"/>
    <mergeCell ref="JCM27:JCQ27"/>
    <mergeCell ref="JCR27:JCV27"/>
    <mergeCell ref="JAO27:JAS27"/>
    <mergeCell ref="JAT27:JAX27"/>
    <mergeCell ref="JAY27:JBC27"/>
    <mergeCell ref="JBD27:JBH27"/>
    <mergeCell ref="JBI27:JBM27"/>
    <mergeCell ref="JBN27:JBR27"/>
    <mergeCell ref="IZK27:IZO27"/>
    <mergeCell ref="IZP27:IZT27"/>
    <mergeCell ref="IZU27:IZY27"/>
    <mergeCell ref="IZZ27:JAD27"/>
    <mergeCell ref="JAE27:JAI27"/>
    <mergeCell ref="JAJ27:JAN27"/>
    <mergeCell ref="IYG27:IYK27"/>
    <mergeCell ref="IYL27:IYP27"/>
    <mergeCell ref="IYQ27:IYU27"/>
    <mergeCell ref="IYV27:IYZ27"/>
    <mergeCell ref="IZA27:IZE27"/>
    <mergeCell ref="IZF27:IZJ27"/>
    <mergeCell ref="IXC27:IXG27"/>
    <mergeCell ref="IXH27:IXL27"/>
    <mergeCell ref="IXM27:IXQ27"/>
    <mergeCell ref="IXR27:IXV27"/>
    <mergeCell ref="IXW27:IYA27"/>
    <mergeCell ref="IYB27:IYF27"/>
    <mergeCell ref="IVY27:IWC27"/>
    <mergeCell ref="IWD27:IWH27"/>
    <mergeCell ref="IWI27:IWM27"/>
    <mergeCell ref="IWN27:IWR27"/>
    <mergeCell ref="IWS27:IWW27"/>
    <mergeCell ref="IWX27:IXB27"/>
    <mergeCell ref="IUU27:IUY27"/>
    <mergeCell ref="IUZ27:IVD27"/>
    <mergeCell ref="IVE27:IVI27"/>
    <mergeCell ref="IVJ27:IVN27"/>
    <mergeCell ref="IVO27:IVS27"/>
    <mergeCell ref="IVT27:IVX27"/>
    <mergeCell ref="ITQ27:ITU27"/>
    <mergeCell ref="ITV27:ITZ27"/>
    <mergeCell ref="IUA27:IUE27"/>
    <mergeCell ref="IUF27:IUJ27"/>
    <mergeCell ref="IUK27:IUO27"/>
    <mergeCell ref="IUP27:IUT27"/>
    <mergeCell ref="ISM27:ISQ27"/>
    <mergeCell ref="ISR27:ISV27"/>
    <mergeCell ref="ISW27:ITA27"/>
    <mergeCell ref="ITB27:ITF27"/>
    <mergeCell ref="ITG27:ITK27"/>
    <mergeCell ref="ITL27:ITP27"/>
    <mergeCell ref="IRI27:IRM27"/>
    <mergeCell ref="IRN27:IRR27"/>
    <mergeCell ref="IRS27:IRW27"/>
    <mergeCell ref="IRX27:ISB27"/>
    <mergeCell ref="ISC27:ISG27"/>
    <mergeCell ref="ISH27:ISL27"/>
    <mergeCell ref="IQE27:IQI27"/>
    <mergeCell ref="IQJ27:IQN27"/>
    <mergeCell ref="IQO27:IQS27"/>
    <mergeCell ref="IQT27:IQX27"/>
    <mergeCell ref="IQY27:IRC27"/>
    <mergeCell ref="IRD27:IRH27"/>
    <mergeCell ref="IPA27:IPE27"/>
    <mergeCell ref="IPF27:IPJ27"/>
    <mergeCell ref="IPK27:IPO27"/>
    <mergeCell ref="IPP27:IPT27"/>
    <mergeCell ref="IPU27:IPY27"/>
    <mergeCell ref="IPZ27:IQD27"/>
    <mergeCell ref="INW27:IOA27"/>
    <mergeCell ref="IOB27:IOF27"/>
    <mergeCell ref="IOG27:IOK27"/>
    <mergeCell ref="IOL27:IOP27"/>
    <mergeCell ref="IOQ27:IOU27"/>
    <mergeCell ref="IOV27:IOZ27"/>
    <mergeCell ref="IMS27:IMW27"/>
    <mergeCell ref="IMX27:INB27"/>
    <mergeCell ref="INC27:ING27"/>
    <mergeCell ref="INH27:INL27"/>
    <mergeCell ref="INM27:INQ27"/>
    <mergeCell ref="INR27:INV27"/>
    <mergeCell ref="ILO27:ILS27"/>
    <mergeCell ref="ILT27:ILX27"/>
    <mergeCell ref="ILY27:IMC27"/>
    <mergeCell ref="IMD27:IMH27"/>
    <mergeCell ref="IMI27:IMM27"/>
    <mergeCell ref="IMN27:IMR27"/>
    <mergeCell ref="IKK27:IKO27"/>
    <mergeCell ref="IKP27:IKT27"/>
    <mergeCell ref="IKU27:IKY27"/>
    <mergeCell ref="IKZ27:ILD27"/>
    <mergeCell ref="ILE27:ILI27"/>
    <mergeCell ref="ILJ27:ILN27"/>
    <mergeCell ref="IJG27:IJK27"/>
    <mergeCell ref="IJL27:IJP27"/>
    <mergeCell ref="IJQ27:IJU27"/>
    <mergeCell ref="IJV27:IJZ27"/>
    <mergeCell ref="IKA27:IKE27"/>
    <mergeCell ref="IKF27:IKJ27"/>
    <mergeCell ref="IIC27:IIG27"/>
    <mergeCell ref="IIH27:IIL27"/>
    <mergeCell ref="IIM27:IIQ27"/>
    <mergeCell ref="IIR27:IIV27"/>
    <mergeCell ref="IIW27:IJA27"/>
    <mergeCell ref="IJB27:IJF27"/>
    <mergeCell ref="IGY27:IHC27"/>
    <mergeCell ref="IHD27:IHH27"/>
    <mergeCell ref="IHI27:IHM27"/>
    <mergeCell ref="IHN27:IHR27"/>
    <mergeCell ref="IHS27:IHW27"/>
    <mergeCell ref="IHX27:IIB27"/>
    <mergeCell ref="IFU27:IFY27"/>
    <mergeCell ref="IFZ27:IGD27"/>
    <mergeCell ref="IGE27:IGI27"/>
    <mergeCell ref="IGJ27:IGN27"/>
    <mergeCell ref="IGO27:IGS27"/>
    <mergeCell ref="IGT27:IGX27"/>
    <mergeCell ref="IEQ27:IEU27"/>
    <mergeCell ref="IEV27:IEZ27"/>
    <mergeCell ref="IFA27:IFE27"/>
    <mergeCell ref="IFF27:IFJ27"/>
    <mergeCell ref="IFK27:IFO27"/>
    <mergeCell ref="IFP27:IFT27"/>
    <mergeCell ref="IDM27:IDQ27"/>
    <mergeCell ref="IDR27:IDV27"/>
    <mergeCell ref="IDW27:IEA27"/>
    <mergeCell ref="IEB27:IEF27"/>
    <mergeCell ref="IEG27:IEK27"/>
    <mergeCell ref="IEL27:IEP27"/>
    <mergeCell ref="ICI27:ICM27"/>
    <mergeCell ref="ICN27:ICR27"/>
    <mergeCell ref="ICS27:ICW27"/>
    <mergeCell ref="ICX27:IDB27"/>
    <mergeCell ref="IDC27:IDG27"/>
    <mergeCell ref="IDH27:IDL27"/>
    <mergeCell ref="IBE27:IBI27"/>
    <mergeCell ref="IBJ27:IBN27"/>
    <mergeCell ref="IBO27:IBS27"/>
    <mergeCell ref="IBT27:IBX27"/>
    <mergeCell ref="IBY27:ICC27"/>
    <mergeCell ref="ICD27:ICH27"/>
    <mergeCell ref="IAA27:IAE27"/>
    <mergeCell ref="IAF27:IAJ27"/>
    <mergeCell ref="IAK27:IAO27"/>
    <mergeCell ref="IAP27:IAT27"/>
    <mergeCell ref="IAU27:IAY27"/>
    <mergeCell ref="IAZ27:IBD27"/>
    <mergeCell ref="HYW27:HZA27"/>
    <mergeCell ref="HZB27:HZF27"/>
    <mergeCell ref="HZG27:HZK27"/>
    <mergeCell ref="HZL27:HZP27"/>
    <mergeCell ref="HZQ27:HZU27"/>
    <mergeCell ref="HZV27:HZZ27"/>
    <mergeCell ref="HXS27:HXW27"/>
    <mergeCell ref="HXX27:HYB27"/>
    <mergeCell ref="HYC27:HYG27"/>
    <mergeCell ref="HYH27:HYL27"/>
    <mergeCell ref="HYM27:HYQ27"/>
    <mergeCell ref="HYR27:HYV27"/>
    <mergeCell ref="HWO27:HWS27"/>
    <mergeCell ref="HWT27:HWX27"/>
    <mergeCell ref="HWY27:HXC27"/>
    <mergeCell ref="HXD27:HXH27"/>
    <mergeCell ref="HXI27:HXM27"/>
    <mergeCell ref="HXN27:HXR27"/>
    <mergeCell ref="HVK27:HVO27"/>
    <mergeCell ref="HVP27:HVT27"/>
    <mergeCell ref="HVU27:HVY27"/>
    <mergeCell ref="HVZ27:HWD27"/>
    <mergeCell ref="HWE27:HWI27"/>
    <mergeCell ref="HWJ27:HWN27"/>
    <mergeCell ref="HUG27:HUK27"/>
    <mergeCell ref="HUL27:HUP27"/>
    <mergeCell ref="HUQ27:HUU27"/>
    <mergeCell ref="HUV27:HUZ27"/>
    <mergeCell ref="HVA27:HVE27"/>
    <mergeCell ref="HVF27:HVJ27"/>
    <mergeCell ref="HTC27:HTG27"/>
    <mergeCell ref="HTH27:HTL27"/>
    <mergeCell ref="HTM27:HTQ27"/>
    <mergeCell ref="HTR27:HTV27"/>
    <mergeCell ref="HTW27:HUA27"/>
    <mergeCell ref="HUB27:HUF27"/>
    <mergeCell ref="HRY27:HSC27"/>
    <mergeCell ref="HSD27:HSH27"/>
    <mergeCell ref="HSI27:HSM27"/>
    <mergeCell ref="HSN27:HSR27"/>
    <mergeCell ref="HSS27:HSW27"/>
    <mergeCell ref="HSX27:HTB27"/>
    <mergeCell ref="HQU27:HQY27"/>
    <mergeCell ref="HQZ27:HRD27"/>
    <mergeCell ref="HRE27:HRI27"/>
    <mergeCell ref="HRJ27:HRN27"/>
    <mergeCell ref="HRO27:HRS27"/>
    <mergeCell ref="HRT27:HRX27"/>
    <mergeCell ref="HPQ27:HPU27"/>
    <mergeCell ref="HPV27:HPZ27"/>
    <mergeCell ref="HQA27:HQE27"/>
    <mergeCell ref="HQF27:HQJ27"/>
    <mergeCell ref="HQK27:HQO27"/>
    <mergeCell ref="HQP27:HQT27"/>
    <mergeCell ref="HOM27:HOQ27"/>
    <mergeCell ref="HOR27:HOV27"/>
    <mergeCell ref="HOW27:HPA27"/>
    <mergeCell ref="HPB27:HPF27"/>
    <mergeCell ref="HPG27:HPK27"/>
    <mergeCell ref="HPL27:HPP27"/>
    <mergeCell ref="HNI27:HNM27"/>
    <mergeCell ref="HNN27:HNR27"/>
    <mergeCell ref="HNS27:HNW27"/>
    <mergeCell ref="HNX27:HOB27"/>
    <mergeCell ref="HOC27:HOG27"/>
    <mergeCell ref="HOH27:HOL27"/>
    <mergeCell ref="HME27:HMI27"/>
    <mergeCell ref="HMJ27:HMN27"/>
    <mergeCell ref="HMO27:HMS27"/>
    <mergeCell ref="HMT27:HMX27"/>
    <mergeCell ref="HMY27:HNC27"/>
    <mergeCell ref="HND27:HNH27"/>
    <mergeCell ref="HLA27:HLE27"/>
    <mergeCell ref="HLF27:HLJ27"/>
    <mergeCell ref="HLK27:HLO27"/>
    <mergeCell ref="HLP27:HLT27"/>
    <mergeCell ref="HLU27:HLY27"/>
    <mergeCell ref="HLZ27:HMD27"/>
    <mergeCell ref="HJW27:HKA27"/>
    <mergeCell ref="HKB27:HKF27"/>
    <mergeCell ref="HKG27:HKK27"/>
    <mergeCell ref="HKL27:HKP27"/>
    <mergeCell ref="HKQ27:HKU27"/>
    <mergeCell ref="HKV27:HKZ27"/>
    <mergeCell ref="HIS27:HIW27"/>
    <mergeCell ref="HIX27:HJB27"/>
    <mergeCell ref="HJC27:HJG27"/>
    <mergeCell ref="HJH27:HJL27"/>
    <mergeCell ref="HJM27:HJQ27"/>
    <mergeCell ref="HJR27:HJV27"/>
    <mergeCell ref="HHO27:HHS27"/>
    <mergeCell ref="HHT27:HHX27"/>
    <mergeCell ref="HHY27:HIC27"/>
    <mergeCell ref="HID27:HIH27"/>
    <mergeCell ref="HII27:HIM27"/>
    <mergeCell ref="HIN27:HIR27"/>
    <mergeCell ref="HGK27:HGO27"/>
    <mergeCell ref="HGP27:HGT27"/>
    <mergeCell ref="HGU27:HGY27"/>
    <mergeCell ref="HGZ27:HHD27"/>
    <mergeCell ref="HHE27:HHI27"/>
    <mergeCell ref="HHJ27:HHN27"/>
    <mergeCell ref="HFG27:HFK27"/>
    <mergeCell ref="HFL27:HFP27"/>
    <mergeCell ref="HFQ27:HFU27"/>
    <mergeCell ref="HFV27:HFZ27"/>
    <mergeCell ref="HGA27:HGE27"/>
    <mergeCell ref="HGF27:HGJ27"/>
    <mergeCell ref="HEC27:HEG27"/>
    <mergeCell ref="HEH27:HEL27"/>
    <mergeCell ref="HEM27:HEQ27"/>
    <mergeCell ref="HER27:HEV27"/>
    <mergeCell ref="HEW27:HFA27"/>
    <mergeCell ref="HFB27:HFF27"/>
    <mergeCell ref="HCY27:HDC27"/>
    <mergeCell ref="HDD27:HDH27"/>
    <mergeCell ref="HDI27:HDM27"/>
    <mergeCell ref="HDN27:HDR27"/>
    <mergeCell ref="HDS27:HDW27"/>
    <mergeCell ref="HDX27:HEB27"/>
    <mergeCell ref="HBU27:HBY27"/>
    <mergeCell ref="HBZ27:HCD27"/>
    <mergeCell ref="HCE27:HCI27"/>
    <mergeCell ref="HCJ27:HCN27"/>
    <mergeCell ref="HCO27:HCS27"/>
    <mergeCell ref="HCT27:HCX27"/>
    <mergeCell ref="HAQ27:HAU27"/>
    <mergeCell ref="HAV27:HAZ27"/>
    <mergeCell ref="HBA27:HBE27"/>
    <mergeCell ref="HBF27:HBJ27"/>
    <mergeCell ref="HBK27:HBO27"/>
    <mergeCell ref="HBP27:HBT27"/>
    <mergeCell ref="GZM27:GZQ27"/>
    <mergeCell ref="GZR27:GZV27"/>
    <mergeCell ref="GZW27:HAA27"/>
    <mergeCell ref="HAB27:HAF27"/>
    <mergeCell ref="HAG27:HAK27"/>
    <mergeCell ref="HAL27:HAP27"/>
    <mergeCell ref="GYI27:GYM27"/>
    <mergeCell ref="GYN27:GYR27"/>
    <mergeCell ref="GYS27:GYW27"/>
    <mergeCell ref="GYX27:GZB27"/>
    <mergeCell ref="GZC27:GZG27"/>
    <mergeCell ref="GZH27:GZL27"/>
    <mergeCell ref="GXE27:GXI27"/>
    <mergeCell ref="GXJ27:GXN27"/>
    <mergeCell ref="GXO27:GXS27"/>
    <mergeCell ref="GXT27:GXX27"/>
    <mergeCell ref="GXY27:GYC27"/>
    <mergeCell ref="GYD27:GYH27"/>
    <mergeCell ref="GWA27:GWE27"/>
    <mergeCell ref="GWF27:GWJ27"/>
    <mergeCell ref="GWK27:GWO27"/>
    <mergeCell ref="GWP27:GWT27"/>
    <mergeCell ref="GWU27:GWY27"/>
    <mergeCell ref="GWZ27:GXD27"/>
    <mergeCell ref="GUW27:GVA27"/>
    <mergeCell ref="GVB27:GVF27"/>
    <mergeCell ref="GVG27:GVK27"/>
    <mergeCell ref="GVL27:GVP27"/>
    <mergeCell ref="GVQ27:GVU27"/>
    <mergeCell ref="GVV27:GVZ27"/>
    <mergeCell ref="GTS27:GTW27"/>
    <mergeCell ref="GTX27:GUB27"/>
    <mergeCell ref="GUC27:GUG27"/>
    <mergeCell ref="GUH27:GUL27"/>
    <mergeCell ref="GUM27:GUQ27"/>
    <mergeCell ref="GUR27:GUV27"/>
    <mergeCell ref="GSO27:GSS27"/>
    <mergeCell ref="GST27:GSX27"/>
    <mergeCell ref="GSY27:GTC27"/>
    <mergeCell ref="GTD27:GTH27"/>
    <mergeCell ref="GTI27:GTM27"/>
    <mergeCell ref="GTN27:GTR27"/>
    <mergeCell ref="GRK27:GRO27"/>
    <mergeCell ref="GRP27:GRT27"/>
    <mergeCell ref="GRU27:GRY27"/>
    <mergeCell ref="GRZ27:GSD27"/>
    <mergeCell ref="GSE27:GSI27"/>
    <mergeCell ref="GSJ27:GSN27"/>
    <mergeCell ref="GQG27:GQK27"/>
    <mergeCell ref="GQL27:GQP27"/>
    <mergeCell ref="GQQ27:GQU27"/>
    <mergeCell ref="GQV27:GQZ27"/>
    <mergeCell ref="GRA27:GRE27"/>
    <mergeCell ref="GRF27:GRJ27"/>
    <mergeCell ref="GPC27:GPG27"/>
    <mergeCell ref="GPH27:GPL27"/>
    <mergeCell ref="GPM27:GPQ27"/>
    <mergeCell ref="GPR27:GPV27"/>
    <mergeCell ref="GPW27:GQA27"/>
    <mergeCell ref="GQB27:GQF27"/>
    <mergeCell ref="GNY27:GOC27"/>
    <mergeCell ref="GOD27:GOH27"/>
    <mergeCell ref="GOI27:GOM27"/>
    <mergeCell ref="GON27:GOR27"/>
    <mergeCell ref="GOS27:GOW27"/>
    <mergeCell ref="GOX27:GPB27"/>
    <mergeCell ref="GMU27:GMY27"/>
    <mergeCell ref="GMZ27:GND27"/>
    <mergeCell ref="GNE27:GNI27"/>
    <mergeCell ref="GNJ27:GNN27"/>
    <mergeCell ref="GNO27:GNS27"/>
    <mergeCell ref="GNT27:GNX27"/>
    <mergeCell ref="GLQ27:GLU27"/>
    <mergeCell ref="GLV27:GLZ27"/>
    <mergeCell ref="GMA27:GME27"/>
    <mergeCell ref="GMF27:GMJ27"/>
    <mergeCell ref="GMK27:GMO27"/>
    <mergeCell ref="GMP27:GMT27"/>
    <mergeCell ref="GKM27:GKQ27"/>
    <mergeCell ref="GKR27:GKV27"/>
    <mergeCell ref="GKW27:GLA27"/>
    <mergeCell ref="GLB27:GLF27"/>
    <mergeCell ref="GLG27:GLK27"/>
    <mergeCell ref="GLL27:GLP27"/>
    <mergeCell ref="GJI27:GJM27"/>
    <mergeCell ref="GJN27:GJR27"/>
    <mergeCell ref="GJS27:GJW27"/>
    <mergeCell ref="GJX27:GKB27"/>
    <mergeCell ref="GKC27:GKG27"/>
    <mergeCell ref="GKH27:GKL27"/>
    <mergeCell ref="GIE27:GII27"/>
    <mergeCell ref="GIJ27:GIN27"/>
    <mergeCell ref="GIO27:GIS27"/>
    <mergeCell ref="GIT27:GIX27"/>
    <mergeCell ref="GIY27:GJC27"/>
    <mergeCell ref="GJD27:GJH27"/>
    <mergeCell ref="GHA27:GHE27"/>
    <mergeCell ref="GHF27:GHJ27"/>
    <mergeCell ref="GHK27:GHO27"/>
    <mergeCell ref="GHP27:GHT27"/>
    <mergeCell ref="GHU27:GHY27"/>
    <mergeCell ref="GHZ27:GID27"/>
    <mergeCell ref="GFW27:GGA27"/>
    <mergeCell ref="GGB27:GGF27"/>
    <mergeCell ref="GGG27:GGK27"/>
    <mergeCell ref="GGL27:GGP27"/>
    <mergeCell ref="GGQ27:GGU27"/>
    <mergeCell ref="GGV27:GGZ27"/>
    <mergeCell ref="GES27:GEW27"/>
    <mergeCell ref="GEX27:GFB27"/>
    <mergeCell ref="GFC27:GFG27"/>
    <mergeCell ref="GFH27:GFL27"/>
    <mergeCell ref="GFM27:GFQ27"/>
    <mergeCell ref="GFR27:GFV27"/>
    <mergeCell ref="GDO27:GDS27"/>
    <mergeCell ref="GDT27:GDX27"/>
    <mergeCell ref="GDY27:GEC27"/>
    <mergeCell ref="GED27:GEH27"/>
    <mergeCell ref="GEI27:GEM27"/>
    <mergeCell ref="GEN27:GER27"/>
    <mergeCell ref="GCK27:GCO27"/>
    <mergeCell ref="GCP27:GCT27"/>
    <mergeCell ref="GCU27:GCY27"/>
    <mergeCell ref="GCZ27:GDD27"/>
    <mergeCell ref="GDE27:GDI27"/>
    <mergeCell ref="GDJ27:GDN27"/>
    <mergeCell ref="GBG27:GBK27"/>
    <mergeCell ref="GBL27:GBP27"/>
    <mergeCell ref="GBQ27:GBU27"/>
    <mergeCell ref="GBV27:GBZ27"/>
    <mergeCell ref="GCA27:GCE27"/>
    <mergeCell ref="GCF27:GCJ27"/>
    <mergeCell ref="GAC27:GAG27"/>
    <mergeCell ref="GAH27:GAL27"/>
    <mergeCell ref="GAM27:GAQ27"/>
    <mergeCell ref="GAR27:GAV27"/>
    <mergeCell ref="GAW27:GBA27"/>
    <mergeCell ref="GBB27:GBF27"/>
    <mergeCell ref="FYY27:FZC27"/>
    <mergeCell ref="FZD27:FZH27"/>
    <mergeCell ref="FZI27:FZM27"/>
    <mergeCell ref="FZN27:FZR27"/>
    <mergeCell ref="FZS27:FZW27"/>
    <mergeCell ref="FZX27:GAB27"/>
    <mergeCell ref="FXU27:FXY27"/>
    <mergeCell ref="FXZ27:FYD27"/>
    <mergeCell ref="FYE27:FYI27"/>
    <mergeCell ref="FYJ27:FYN27"/>
    <mergeCell ref="FYO27:FYS27"/>
    <mergeCell ref="FYT27:FYX27"/>
    <mergeCell ref="FWQ27:FWU27"/>
    <mergeCell ref="FWV27:FWZ27"/>
    <mergeCell ref="FXA27:FXE27"/>
    <mergeCell ref="FXF27:FXJ27"/>
    <mergeCell ref="FXK27:FXO27"/>
    <mergeCell ref="FXP27:FXT27"/>
    <mergeCell ref="FVM27:FVQ27"/>
    <mergeCell ref="FVR27:FVV27"/>
    <mergeCell ref="FVW27:FWA27"/>
    <mergeCell ref="FWB27:FWF27"/>
    <mergeCell ref="FWG27:FWK27"/>
    <mergeCell ref="FWL27:FWP27"/>
    <mergeCell ref="FUI27:FUM27"/>
    <mergeCell ref="FUN27:FUR27"/>
    <mergeCell ref="FUS27:FUW27"/>
    <mergeCell ref="FUX27:FVB27"/>
    <mergeCell ref="FVC27:FVG27"/>
    <mergeCell ref="FVH27:FVL27"/>
    <mergeCell ref="FTE27:FTI27"/>
    <mergeCell ref="FTJ27:FTN27"/>
    <mergeCell ref="FTO27:FTS27"/>
    <mergeCell ref="FTT27:FTX27"/>
    <mergeCell ref="FTY27:FUC27"/>
    <mergeCell ref="FUD27:FUH27"/>
    <mergeCell ref="FSA27:FSE27"/>
    <mergeCell ref="FSF27:FSJ27"/>
    <mergeCell ref="FSK27:FSO27"/>
    <mergeCell ref="FSP27:FST27"/>
    <mergeCell ref="FSU27:FSY27"/>
    <mergeCell ref="FSZ27:FTD27"/>
    <mergeCell ref="FQW27:FRA27"/>
    <mergeCell ref="FRB27:FRF27"/>
    <mergeCell ref="FRG27:FRK27"/>
    <mergeCell ref="FRL27:FRP27"/>
    <mergeCell ref="FRQ27:FRU27"/>
    <mergeCell ref="FRV27:FRZ27"/>
    <mergeCell ref="FPS27:FPW27"/>
    <mergeCell ref="FPX27:FQB27"/>
    <mergeCell ref="FQC27:FQG27"/>
    <mergeCell ref="FQH27:FQL27"/>
    <mergeCell ref="FQM27:FQQ27"/>
    <mergeCell ref="FQR27:FQV27"/>
    <mergeCell ref="FOO27:FOS27"/>
    <mergeCell ref="FOT27:FOX27"/>
    <mergeCell ref="FOY27:FPC27"/>
    <mergeCell ref="FPD27:FPH27"/>
    <mergeCell ref="FPI27:FPM27"/>
    <mergeCell ref="FPN27:FPR27"/>
    <mergeCell ref="FNK27:FNO27"/>
    <mergeCell ref="FNP27:FNT27"/>
    <mergeCell ref="FNU27:FNY27"/>
    <mergeCell ref="FNZ27:FOD27"/>
    <mergeCell ref="FOE27:FOI27"/>
    <mergeCell ref="FOJ27:FON27"/>
    <mergeCell ref="FMG27:FMK27"/>
    <mergeCell ref="FML27:FMP27"/>
    <mergeCell ref="FMQ27:FMU27"/>
    <mergeCell ref="FMV27:FMZ27"/>
    <mergeCell ref="FNA27:FNE27"/>
    <mergeCell ref="FNF27:FNJ27"/>
    <mergeCell ref="FLC27:FLG27"/>
    <mergeCell ref="FLH27:FLL27"/>
    <mergeCell ref="FLM27:FLQ27"/>
    <mergeCell ref="FLR27:FLV27"/>
    <mergeCell ref="FLW27:FMA27"/>
    <mergeCell ref="FMB27:FMF27"/>
    <mergeCell ref="FJY27:FKC27"/>
    <mergeCell ref="FKD27:FKH27"/>
    <mergeCell ref="FKI27:FKM27"/>
    <mergeCell ref="FKN27:FKR27"/>
    <mergeCell ref="FKS27:FKW27"/>
    <mergeCell ref="FKX27:FLB27"/>
    <mergeCell ref="FIU27:FIY27"/>
    <mergeCell ref="FIZ27:FJD27"/>
    <mergeCell ref="FJE27:FJI27"/>
    <mergeCell ref="FJJ27:FJN27"/>
    <mergeCell ref="FJO27:FJS27"/>
    <mergeCell ref="FJT27:FJX27"/>
    <mergeCell ref="FHQ27:FHU27"/>
    <mergeCell ref="FHV27:FHZ27"/>
    <mergeCell ref="FIA27:FIE27"/>
    <mergeCell ref="FIF27:FIJ27"/>
    <mergeCell ref="FIK27:FIO27"/>
    <mergeCell ref="FIP27:FIT27"/>
    <mergeCell ref="FGM27:FGQ27"/>
    <mergeCell ref="FGR27:FGV27"/>
    <mergeCell ref="FGW27:FHA27"/>
    <mergeCell ref="FHB27:FHF27"/>
    <mergeCell ref="FHG27:FHK27"/>
    <mergeCell ref="FHL27:FHP27"/>
    <mergeCell ref="FFI27:FFM27"/>
    <mergeCell ref="FFN27:FFR27"/>
    <mergeCell ref="FFS27:FFW27"/>
    <mergeCell ref="FFX27:FGB27"/>
    <mergeCell ref="FGC27:FGG27"/>
    <mergeCell ref="FGH27:FGL27"/>
    <mergeCell ref="FEE27:FEI27"/>
    <mergeCell ref="FEJ27:FEN27"/>
    <mergeCell ref="FEO27:FES27"/>
    <mergeCell ref="FET27:FEX27"/>
    <mergeCell ref="FEY27:FFC27"/>
    <mergeCell ref="FFD27:FFH27"/>
    <mergeCell ref="FDA27:FDE27"/>
    <mergeCell ref="FDF27:FDJ27"/>
    <mergeCell ref="FDK27:FDO27"/>
    <mergeCell ref="FDP27:FDT27"/>
    <mergeCell ref="FDU27:FDY27"/>
    <mergeCell ref="FDZ27:FED27"/>
    <mergeCell ref="FBW27:FCA27"/>
    <mergeCell ref="FCB27:FCF27"/>
    <mergeCell ref="FCG27:FCK27"/>
    <mergeCell ref="FCL27:FCP27"/>
    <mergeCell ref="FCQ27:FCU27"/>
    <mergeCell ref="FCV27:FCZ27"/>
    <mergeCell ref="FAS27:FAW27"/>
    <mergeCell ref="FAX27:FBB27"/>
    <mergeCell ref="FBC27:FBG27"/>
    <mergeCell ref="FBH27:FBL27"/>
    <mergeCell ref="FBM27:FBQ27"/>
    <mergeCell ref="FBR27:FBV27"/>
    <mergeCell ref="EZO27:EZS27"/>
    <mergeCell ref="EZT27:EZX27"/>
    <mergeCell ref="EZY27:FAC27"/>
    <mergeCell ref="FAD27:FAH27"/>
    <mergeCell ref="FAI27:FAM27"/>
    <mergeCell ref="FAN27:FAR27"/>
    <mergeCell ref="EYK27:EYO27"/>
    <mergeCell ref="EYP27:EYT27"/>
    <mergeCell ref="EYU27:EYY27"/>
    <mergeCell ref="EYZ27:EZD27"/>
    <mergeCell ref="EZE27:EZI27"/>
    <mergeCell ref="EZJ27:EZN27"/>
    <mergeCell ref="EXG27:EXK27"/>
    <mergeCell ref="EXL27:EXP27"/>
    <mergeCell ref="EXQ27:EXU27"/>
    <mergeCell ref="EXV27:EXZ27"/>
    <mergeCell ref="EYA27:EYE27"/>
    <mergeCell ref="EYF27:EYJ27"/>
    <mergeCell ref="EWC27:EWG27"/>
    <mergeCell ref="EWH27:EWL27"/>
    <mergeCell ref="EWM27:EWQ27"/>
    <mergeCell ref="EWR27:EWV27"/>
    <mergeCell ref="EWW27:EXA27"/>
    <mergeCell ref="EXB27:EXF27"/>
    <mergeCell ref="EUY27:EVC27"/>
    <mergeCell ref="EVD27:EVH27"/>
    <mergeCell ref="EVI27:EVM27"/>
    <mergeCell ref="EVN27:EVR27"/>
    <mergeCell ref="EVS27:EVW27"/>
    <mergeCell ref="EVX27:EWB27"/>
    <mergeCell ref="ETU27:ETY27"/>
    <mergeCell ref="ETZ27:EUD27"/>
    <mergeCell ref="EUE27:EUI27"/>
    <mergeCell ref="EUJ27:EUN27"/>
    <mergeCell ref="EUO27:EUS27"/>
    <mergeCell ref="EUT27:EUX27"/>
    <mergeCell ref="ESQ27:ESU27"/>
    <mergeCell ref="ESV27:ESZ27"/>
    <mergeCell ref="ETA27:ETE27"/>
    <mergeCell ref="ETF27:ETJ27"/>
    <mergeCell ref="ETK27:ETO27"/>
    <mergeCell ref="ETP27:ETT27"/>
    <mergeCell ref="ERM27:ERQ27"/>
    <mergeCell ref="ERR27:ERV27"/>
    <mergeCell ref="ERW27:ESA27"/>
    <mergeCell ref="ESB27:ESF27"/>
    <mergeCell ref="ESG27:ESK27"/>
    <mergeCell ref="ESL27:ESP27"/>
    <mergeCell ref="EQI27:EQM27"/>
    <mergeCell ref="EQN27:EQR27"/>
    <mergeCell ref="EQS27:EQW27"/>
    <mergeCell ref="EQX27:ERB27"/>
    <mergeCell ref="ERC27:ERG27"/>
    <mergeCell ref="ERH27:ERL27"/>
    <mergeCell ref="EPE27:EPI27"/>
    <mergeCell ref="EPJ27:EPN27"/>
    <mergeCell ref="EPO27:EPS27"/>
    <mergeCell ref="EPT27:EPX27"/>
    <mergeCell ref="EPY27:EQC27"/>
    <mergeCell ref="EQD27:EQH27"/>
    <mergeCell ref="EOA27:EOE27"/>
    <mergeCell ref="EOF27:EOJ27"/>
    <mergeCell ref="EOK27:EOO27"/>
    <mergeCell ref="EOP27:EOT27"/>
    <mergeCell ref="EOU27:EOY27"/>
    <mergeCell ref="EOZ27:EPD27"/>
    <mergeCell ref="EMW27:ENA27"/>
    <mergeCell ref="ENB27:ENF27"/>
    <mergeCell ref="ENG27:ENK27"/>
    <mergeCell ref="ENL27:ENP27"/>
    <mergeCell ref="ENQ27:ENU27"/>
    <mergeCell ref="ENV27:ENZ27"/>
    <mergeCell ref="ELS27:ELW27"/>
    <mergeCell ref="ELX27:EMB27"/>
    <mergeCell ref="EMC27:EMG27"/>
    <mergeCell ref="EMH27:EML27"/>
    <mergeCell ref="EMM27:EMQ27"/>
    <mergeCell ref="EMR27:EMV27"/>
    <mergeCell ref="EKO27:EKS27"/>
    <mergeCell ref="EKT27:EKX27"/>
    <mergeCell ref="EKY27:ELC27"/>
    <mergeCell ref="ELD27:ELH27"/>
    <mergeCell ref="ELI27:ELM27"/>
    <mergeCell ref="ELN27:ELR27"/>
    <mergeCell ref="EJK27:EJO27"/>
    <mergeCell ref="EJP27:EJT27"/>
    <mergeCell ref="EJU27:EJY27"/>
    <mergeCell ref="EJZ27:EKD27"/>
    <mergeCell ref="EKE27:EKI27"/>
    <mergeCell ref="EKJ27:EKN27"/>
    <mergeCell ref="EIG27:EIK27"/>
    <mergeCell ref="EIL27:EIP27"/>
    <mergeCell ref="EIQ27:EIU27"/>
    <mergeCell ref="EIV27:EIZ27"/>
    <mergeCell ref="EJA27:EJE27"/>
    <mergeCell ref="EJF27:EJJ27"/>
    <mergeCell ref="EHC27:EHG27"/>
    <mergeCell ref="EHH27:EHL27"/>
    <mergeCell ref="EHM27:EHQ27"/>
    <mergeCell ref="EHR27:EHV27"/>
    <mergeCell ref="EHW27:EIA27"/>
    <mergeCell ref="EIB27:EIF27"/>
    <mergeCell ref="EFY27:EGC27"/>
    <mergeCell ref="EGD27:EGH27"/>
    <mergeCell ref="EGI27:EGM27"/>
    <mergeCell ref="EGN27:EGR27"/>
    <mergeCell ref="EGS27:EGW27"/>
    <mergeCell ref="EGX27:EHB27"/>
    <mergeCell ref="EEU27:EEY27"/>
    <mergeCell ref="EEZ27:EFD27"/>
    <mergeCell ref="EFE27:EFI27"/>
    <mergeCell ref="EFJ27:EFN27"/>
    <mergeCell ref="EFO27:EFS27"/>
    <mergeCell ref="EFT27:EFX27"/>
    <mergeCell ref="EDQ27:EDU27"/>
    <mergeCell ref="EDV27:EDZ27"/>
    <mergeCell ref="EEA27:EEE27"/>
    <mergeCell ref="EEF27:EEJ27"/>
    <mergeCell ref="EEK27:EEO27"/>
    <mergeCell ref="EEP27:EET27"/>
    <mergeCell ref="ECM27:ECQ27"/>
    <mergeCell ref="ECR27:ECV27"/>
    <mergeCell ref="ECW27:EDA27"/>
    <mergeCell ref="EDB27:EDF27"/>
    <mergeCell ref="EDG27:EDK27"/>
    <mergeCell ref="EDL27:EDP27"/>
    <mergeCell ref="EBI27:EBM27"/>
    <mergeCell ref="EBN27:EBR27"/>
    <mergeCell ref="EBS27:EBW27"/>
    <mergeCell ref="EBX27:ECB27"/>
    <mergeCell ref="ECC27:ECG27"/>
    <mergeCell ref="ECH27:ECL27"/>
    <mergeCell ref="EAE27:EAI27"/>
    <mergeCell ref="EAJ27:EAN27"/>
    <mergeCell ref="EAO27:EAS27"/>
    <mergeCell ref="EAT27:EAX27"/>
    <mergeCell ref="EAY27:EBC27"/>
    <mergeCell ref="EBD27:EBH27"/>
    <mergeCell ref="DZA27:DZE27"/>
    <mergeCell ref="DZF27:DZJ27"/>
    <mergeCell ref="DZK27:DZO27"/>
    <mergeCell ref="DZP27:DZT27"/>
    <mergeCell ref="DZU27:DZY27"/>
    <mergeCell ref="DZZ27:EAD27"/>
    <mergeCell ref="DXW27:DYA27"/>
    <mergeCell ref="DYB27:DYF27"/>
    <mergeCell ref="DYG27:DYK27"/>
    <mergeCell ref="DYL27:DYP27"/>
    <mergeCell ref="DYQ27:DYU27"/>
    <mergeCell ref="DYV27:DYZ27"/>
    <mergeCell ref="DWS27:DWW27"/>
    <mergeCell ref="DWX27:DXB27"/>
    <mergeCell ref="DXC27:DXG27"/>
    <mergeCell ref="DXH27:DXL27"/>
    <mergeCell ref="DXM27:DXQ27"/>
    <mergeCell ref="DXR27:DXV27"/>
    <mergeCell ref="DVO27:DVS27"/>
    <mergeCell ref="DVT27:DVX27"/>
    <mergeCell ref="DVY27:DWC27"/>
    <mergeCell ref="DWD27:DWH27"/>
    <mergeCell ref="DWI27:DWM27"/>
    <mergeCell ref="DWN27:DWR27"/>
    <mergeCell ref="DUK27:DUO27"/>
    <mergeCell ref="DUP27:DUT27"/>
    <mergeCell ref="DUU27:DUY27"/>
    <mergeCell ref="DUZ27:DVD27"/>
    <mergeCell ref="DVE27:DVI27"/>
    <mergeCell ref="DVJ27:DVN27"/>
    <mergeCell ref="DTG27:DTK27"/>
    <mergeCell ref="DTL27:DTP27"/>
    <mergeCell ref="DTQ27:DTU27"/>
    <mergeCell ref="DTV27:DTZ27"/>
    <mergeCell ref="DUA27:DUE27"/>
    <mergeCell ref="DUF27:DUJ27"/>
    <mergeCell ref="DSC27:DSG27"/>
    <mergeCell ref="DSH27:DSL27"/>
    <mergeCell ref="DSM27:DSQ27"/>
    <mergeCell ref="DSR27:DSV27"/>
    <mergeCell ref="DSW27:DTA27"/>
    <mergeCell ref="DTB27:DTF27"/>
    <mergeCell ref="DQY27:DRC27"/>
    <mergeCell ref="DRD27:DRH27"/>
    <mergeCell ref="DRI27:DRM27"/>
    <mergeCell ref="DRN27:DRR27"/>
    <mergeCell ref="DRS27:DRW27"/>
    <mergeCell ref="DRX27:DSB27"/>
    <mergeCell ref="DPU27:DPY27"/>
    <mergeCell ref="DPZ27:DQD27"/>
    <mergeCell ref="DQE27:DQI27"/>
    <mergeCell ref="DQJ27:DQN27"/>
    <mergeCell ref="DQO27:DQS27"/>
    <mergeCell ref="DQT27:DQX27"/>
    <mergeCell ref="DOQ27:DOU27"/>
    <mergeCell ref="DOV27:DOZ27"/>
    <mergeCell ref="DPA27:DPE27"/>
    <mergeCell ref="DPF27:DPJ27"/>
    <mergeCell ref="DPK27:DPO27"/>
    <mergeCell ref="DPP27:DPT27"/>
    <mergeCell ref="DNM27:DNQ27"/>
    <mergeCell ref="DNR27:DNV27"/>
    <mergeCell ref="DNW27:DOA27"/>
    <mergeCell ref="DOB27:DOF27"/>
    <mergeCell ref="DOG27:DOK27"/>
    <mergeCell ref="DOL27:DOP27"/>
    <mergeCell ref="DMI27:DMM27"/>
    <mergeCell ref="DMN27:DMR27"/>
    <mergeCell ref="DMS27:DMW27"/>
    <mergeCell ref="DMX27:DNB27"/>
    <mergeCell ref="DNC27:DNG27"/>
    <mergeCell ref="DNH27:DNL27"/>
    <mergeCell ref="DLE27:DLI27"/>
    <mergeCell ref="DLJ27:DLN27"/>
    <mergeCell ref="DLO27:DLS27"/>
    <mergeCell ref="DLT27:DLX27"/>
    <mergeCell ref="DLY27:DMC27"/>
    <mergeCell ref="DMD27:DMH27"/>
    <mergeCell ref="DKA27:DKE27"/>
    <mergeCell ref="DKF27:DKJ27"/>
    <mergeCell ref="DKK27:DKO27"/>
    <mergeCell ref="DKP27:DKT27"/>
    <mergeCell ref="DKU27:DKY27"/>
    <mergeCell ref="DKZ27:DLD27"/>
    <mergeCell ref="DIW27:DJA27"/>
    <mergeCell ref="DJB27:DJF27"/>
    <mergeCell ref="DJG27:DJK27"/>
    <mergeCell ref="DJL27:DJP27"/>
    <mergeCell ref="DJQ27:DJU27"/>
    <mergeCell ref="DJV27:DJZ27"/>
    <mergeCell ref="DHS27:DHW27"/>
    <mergeCell ref="DHX27:DIB27"/>
    <mergeCell ref="DIC27:DIG27"/>
    <mergeCell ref="DIH27:DIL27"/>
    <mergeCell ref="DIM27:DIQ27"/>
    <mergeCell ref="DIR27:DIV27"/>
    <mergeCell ref="DGO27:DGS27"/>
    <mergeCell ref="DGT27:DGX27"/>
    <mergeCell ref="DGY27:DHC27"/>
    <mergeCell ref="DHD27:DHH27"/>
    <mergeCell ref="DHI27:DHM27"/>
    <mergeCell ref="DHN27:DHR27"/>
    <mergeCell ref="DFK27:DFO27"/>
    <mergeCell ref="DFP27:DFT27"/>
    <mergeCell ref="DFU27:DFY27"/>
    <mergeCell ref="DFZ27:DGD27"/>
    <mergeCell ref="DGE27:DGI27"/>
    <mergeCell ref="DGJ27:DGN27"/>
    <mergeCell ref="DEG27:DEK27"/>
    <mergeCell ref="DEL27:DEP27"/>
    <mergeCell ref="DEQ27:DEU27"/>
    <mergeCell ref="DEV27:DEZ27"/>
    <mergeCell ref="DFA27:DFE27"/>
    <mergeCell ref="DFF27:DFJ27"/>
    <mergeCell ref="DDC27:DDG27"/>
    <mergeCell ref="DDH27:DDL27"/>
    <mergeCell ref="DDM27:DDQ27"/>
    <mergeCell ref="DDR27:DDV27"/>
    <mergeCell ref="DDW27:DEA27"/>
    <mergeCell ref="DEB27:DEF27"/>
    <mergeCell ref="DBY27:DCC27"/>
    <mergeCell ref="DCD27:DCH27"/>
    <mergeCell ref="DCI27:DCM27"/>
    <mergeCell ref="DCN27:DCR27"/>
    <mergeCell ref="DCS27:DCW27"/>
    <mergeCell ref="DCX27:DDB27"/>
    <mergeCell ref="DAU27:DAY27"/>
    <mergeCell ref="DAZ27:DBD27"/>
    <mergeCell ref="DBE27:DBI27"/>
    <mergeCell ref="DBJ27:DBN27"/>
    <mergeCell ref="DBO27:DBS27"/>
    <mergeCell ref="DBT27:DBX27"/>
    <mergeCell ref="CZQ27:CZU27"/>
    <mergeCell ref="CZV27:CZZ27"/>
    <mergeCell ref="DAA27:DAE27"/>
    <mergeCell ref="DAF27:DAJ27"/>
    <mergeCell ref="DAK27:DAO27"/>
    <mergeCell ref="DAP27:DAT27"/>
    <mergeCell ref="CYM27:CYQ27"/>
    <mergeCell ref="CYR27:CYV27"/>
    <mergeCell ref="CYW27:CZA27"/>
    <mergeCell ref="CZB27:CZF27"/>
    <mergeCell ref="CZG27:CZK27"/>
    <mergeCell ref="CZL27:CZP27"/>
    <mergeCell ref="CXI27:CXM27"/>
    <mergeCell ref="CXN27:CXR27"/>
    <mergeCell ref="CXS27:CXW27"/>
    <mergeCell ref="CXX27:CYB27"/>
    <mergeCell ref="CYC27:CYG27"/>
    <mergeCell ref="CYH27:CYL27"/>
    <mergeCell ref="CWE27:CWI27"/>
    <mergeCell ref="CWJ27:CWN27"/>
    <mergeCell ref="CWO27:CWS27"/>
    <mergeCell ref="CWT27:CWX27"/>
    <mergeCell ref="CWY27:CXC27"/>
    <mergeCell ref="CXD27:CXH27"/>
    <mergeCell ref="CVA27:CVE27"/>
    <mergeCell ref="CVF27:CVJ27"/>
    <mergeCell ref="CVK27:CVO27"/>
    <mergeCell ref="CVP27:CVT27"/>
    <mergeCell ref="CVU27:CVY27"/>
    <mergeCell ref="CVZ27:CWD27"/>
    <mergeCell ref="CTW27:CUA27"/>
    <mergeCell ref="CUB27:CUF27"/>
    <mergeCell ref="CUG27:CUK27"/>
    <mergeCell ref="CUL27:CUP27"/>
    <mergeCell ref="CUQ27:CUU27"/>
    <mergeCell ref="CUV27:CUZ27"/>
    <mergeCell ref="CSS27:CSW27"/>
    <mergeCell ref="CSX27:CTB27"/>
    <mergeCell ref="CTC27:CTG27"/>
    <mergeCell ref="CTH27:CTL27"/>
    <mergeCell ref="CTM27:CTQ27"/>
    <mergeCell ref="CTR27:CTV27"/>
    <mergeCell ref="CRO27:CRS27"/>
    <mergeCell ref="CRT27:CRX27"/>
    <mergeCell ref="CRY27:CSC27"/>
    <mergeCell ref="CSD27:CSH27"/>
    <mergeCell ref="CSI27:CSM27"/>
    <mergeCell ref="CSN27:CSR27"/>
    <mergeCell ref="CQK27:CQO27"/>
    <mergeCell ref="CQP27:CQT27"/>
    <mergeCell ref="CQU27:CQY27"/>
    <mergeCell ref="CQZ27:CRD27"/>
    <mergeCell ref="CRE27:CRI27"/>
    <mergeCell ref="CRJ27:CRN27"/>
    <mergeCell ref="CPG27:CPK27"/>
    <mergeCell ref="CPL27:CPP27"/>
    <mergeCell ref="CPQ27:CPU27"/>
    <mergeCell ref="CPV27:CPZ27"/>
    <mergeCell ref="CQA27:CQE27"/>
    <mergeCell ref="CQF27:CQJ27"/>
    <mergeCell ref="COC27:COG27"/>
    <mergeCell ref="COH27:COL27"/>
    <mergeCell ref="COM27:COQ27"/>
    <mergeCell ref="COR27:COV27"/>
    <mergeCell ref="COW27:CPA27"/>
    <mergeCell ref="CPB27:CPF27"/>
    <mergeCell ref="CMY27:CNC27"/>
    <mergeCell ref="CND27:CNH27"/>
    <mergeCell ref="CNI27:CNM27"/>
    <mergeCell ref="CNN27:CNR27"/>
    <mergeCell ref="CNS27:CNW27"/>
    <mergeCell ref="CNX27:COB27"/>
    <mergeCell ref="CLU27:CLY27"/>
    <mergeCell ref="CLZ27:CMD27"/>
    <mergeCell ref="CME27:CMI27"/>
    <mergeCell ref="CMJ27:CMN27"/>
    <mergeCell ref="CMO27:CMS27"/>
    <mergeCell ref="CMT27:CMX27"/>
    <mergeCell ref="CKQ27:CKU27"/>
    <mergeCell ref="CKV27:CKZ27"/>
    <mergeCell ref="CLA27:CLE27"/>
    <mergeCell ref="CLF27:CLJ27"/>
    <mergeCell ref="CLK27:CLO27"/>
    <mergeCell ref="CLP27:CLT27"/>
    <mergeCell ref="CJM27:CJQ27"/>
    <mergeCell ref="CJR27:CJV27"/>
    <mergeCell ref="CJW27:CKA27"/>
    <mergeCell ref="CKB27:CKF27"/>
    <mergeCell ref="CKG27:CKK27"/>
    <mergeCell ref="CKL27:CKP27"/>
    <mergeCell ref="CII27:CIM27"/>
    <mergeCell ref="CIN27:CIR27"/>
    <mergeCell ref="CIS27:CIW27"/>
    <mergeCell ref="CIX27:CJB27"/>
    <mergeCell ref="CJC27:CJG27"/>
    <mergeCell ref="CJH27:CJL27"/>
    <mergeCell ref="CHE27:CHI27"/>
    <mergeCell ref="CHJ27:CHN27"/>
    <mergeCell ref="CHO27:CHS27"/>
    <mergeCell ref="CHT27:CHX27"/>
    <mergeCell ref="CHY27:CIC27"/>
    <mergeCell ref="CID27:CIH27"/>
    <mergeCell ref="CGA27:CGE27"/>
    <mergeCell ref="CGF27:CGJ27"/>
    <mergeCell ref="CGK27:CGO27"/>
    <mergeCell ref="CGP27:CGT27"/>
    <mergeCell ref="CGU27:CGY27"/>
    <mergeCell ref="CGZ27:CHD27"/>
    <mergeCell ref="CEW27:CFA27"/>
    <mergeCell ref="CFB27:CFF27"/>
    <mergeCell ref="CFG27:CFK27"/>
    <mergeCell ref="CFL27:CFP27"/>
    <mergeCell ref="CFQ27:CFU27"/>
    <mergeCell ref="CFV27:CFZ27"/>
    <mergeCell ref="CDS27:CDW27"/>
    <mergeCell ref="CDX27:CEB27"/>
    <mergeCell ref="CEC27:CEG27"/>
    <mergeCell ref="CEH27:CEL27"/>
    <mergeCell ref="CEM27:CEQ27"/>
    <mergeCell ref="CER27:CEV27"/>
    <mergeCell ref="CCO27:CCS27"/>
    <mergeCell ref="CCT27:CCX27"/>
    <mergeCell ref="CCY27:CDC27"/>
    <mergeCell ref="CDD27:CDH27"/>
    <mergeCell ref="CDI27:CDM27"/>
    <mergeCell ref="CDN27:CDR27"/>
    <mergeCell ref="CBK27:CBO27"/>
    <mergeCell ref="CBP27:CBT27"/>
    <mergeCell ref="CBU27:CBY27"/>
    <mergeCell ref="CBZ27:CCD27"/>
    <mergeCell ref="CCE27:CCI27"/>
    <mergeCell ref="CCJ27:CCN27"/>
    <mergeCell ref="CAG27:CAK27"/>
    <mergeCell ref="CAL27:CAP27"/>
    <mergeCell ref="CAQ27:CAU27"/>
    <mergeCell ref="CAV27:CAZ27"/>
    <mergeCell ref="CBA27:CBE27"/>
    <mergeCell ref="CBF27:CBJ27"/>
    <mergeCell ref="BZC27:BZG27"/>
    <mergeCell ref="BZH27:BZL27"/>
    <mergeCell ref="BZM27:BZQ27"/>
    <mergeCell ref="BZR27:BZV27"/>
    <mergeCell ref="BZW27:CAA27"/>
    <mergeCell ref="CAB27:CAF27"/>
    <mergeCell ref="BXY27:BYC27"/>
    <mergeCell ref="BYD27:BYH27"/>
    <mergeCell ref="BYI27:BYM27"/>
    <mergeCell ref="BYN27:BYR27"/>
    <mergeCell ref="BYS27:BYW27"/>
    <mergeCell ref="BYX27:BZB27"/>
    <mergeCell ref="BWU27:BWY27"/>
    <mergeCell ref="BWZ27:BXD27"/>
    <mergeCell ref="BXE27:BXI27"/>
    <mergeCell ref="BXJ27:BXN27"/>
    <mergeCell ref="BXO27:BXS27"/>
    <mergeCell ref="BXT27:BXX27"/>
    <mergeCell ref="BVQ27:BVU27"/>
    <mergeCell ref="BVV27:BVZ27"/>
    <mergeCell ref="BWA27:BWE27"/>
    <mergeCell ref="BWF27:BWJ27"/>
    <mergeCell ref="BWK27:BWO27"/>
    <mergeCell ref="BWP27:BWT27"/>
    <mergeCell ref="BUM27:BUQ27"/>
    <mergeCell ref="BUR27:BUV27"/>
    <mergeCell ref="BUW27:BVA27"/>
    <mergeCell ref="BVB27:BVF27"/>
    <mergeCell ref="BVG27:BVK27"/>
    <mergeCell ref="BVL27:BVP27"/>
    <mergeCell ref="BTI27:BTM27"/>
    <mergeCell ref="BTN27:BTR27"/>
    <mergeCell ref="BTS27:BTW27"/>
    <mergeCell ref="BTX27:BUB27"/>
    <mergeCell ref="BUC27:BUG27"/>
    <mergeCell ref="BUH27:BUL27"/>
    <mergeCell ref="BSE27:BSI27"/>
    <mergeCell ref="BSJ27:BSN27"/>
    <mergeCell ref="BSO27:BSS27"/>
    <mergeCell ref="BST27:BSX27"/>
    <mergeCell ref="BSY27:BTC27"/>
    <mergeCell ref="BTD27:BTH27"/>
    <mergeCell ref="BRA27:BRE27"/>
    <mergeCell ref="BRF27:BRJ27"/>
    <mergeCell ref="BRK27:BRO27"/>
    <mergeCell ref="BRP27:BRT27"/>
    <mergeCell ref="BRU27:BRY27"/>
    <mergeCell ref="BRZ27:BSD27"/>
    <mergeCell ref="BPW27:BQA27"/>
    <mergeCell ref="BQB27:BQF27"/>
    <mergeCell ref="BQG27:BQK27"/>
    <mergeCell ref="BQL27:BQP27"/>
    <mergeCell ref="BQQ27:BQU27"/>
    <mergeCell ref="BQV27:BQZ27"/>
    <mergeCell ref="BOS27:BOW27"/>
    <mergeCell ref="BOX27:BPB27"/>
    <mergeCell ref="BPC27:BPG27"/>
    <mergeCell ref="BPH27:BPL27"/>
    <mergeCell ref="BPM27:BPQ27"/>
    <mergeCell ref="BPR27:BPV27"/>
    <mergeCell ref="BNO27:BNS27"/>
    <mergeCell ref="BNT27:BNX27"/>
    <mergeCell ref="BNY27:BOC27"/>
    <mergeCell ref="BOD27:BOH27"/>
    <mergeCell ref="BOI27:BOM27"/>
    <mergeCell ref="BON27:BOR27"/>
    <mergeCell ref="BMK27:BMO27"/>
    <mergeCell ref="BMP27:BMT27"/>
    <mergeCell ref="BMU27:BMY27"/>
    <mergeCell ref="BMZ27:BND27"/>
    <mergeCell ref="BNE27:BNI27"/>
    <mergeCell ref="BNJ27:BNN27"/>
    <mergeCell ref="BLG27:BLK27"/>
    <mergeCell ref="BLL27:BLP27"/>
    <mergeCell ref="BLQ27:BLU27"/>
    <mergeCell ref="BLV27:BLZ27"/>
    <mergeCell ref="BMA27:BME27"/>
    <mergeCell ref="BMF27:BMJ27"/>
    <mergeCell ref="BKC27:BKG27"/>
    <mergeCell ref="BKH27:BKL27"/>
    <mergeCell ref="BKM27:BKQ27"/>
    <mergeCell ref="BKR27:BKV27"/>
    <mergeCell ref="BKW27:BLA27"/>
    <mergeCell ref="BLB27:BLF27"/>
    <mergeCell ref="BIY27:BJC27"/>
    <mergeCell ref="BJD27:BJH27"/>
    <mergeCell ref="BJI27:BJM27"/>
    <mergeCell ref="BJN27:BJR27"/>
    <mergeCell ref="BJS27:BJW27"/>
    <mergeCell ref="BJX27:BKB27"/>
    <mergeCell ref="BHU27:BHY27"/>
    <mergeCell ref="BHZ27:BID27"/>
    <mergeCell ref="BIE27:BII27"/>
    <mergeCell ref="BIJ27:BIN27"/>
    <mergeCell ref="BIO27:BIS27"/>
    <mergeCell ref="BIT27:BIX27"/>
    <mergeCell ref="BGQ27:BGU27"/>
    <mergeCell ref="BGV27:BGZ27"/>
    <mergeCell ref="BHA27:BHE27"/>
    <mergeCell ref="BHF27:BHJ27"/>
    <mergeCell ref="BHK27:BHO27"/>
    <mergeCell ref="BHP27:BHT27"/>
    <mergeCell ref="BFM27:BFQ27"/>
    <mergeCell ref="BFR27:BFV27"/>
    <mergeCell ref="BFW27:BGA27"/>
    <mergeCell ref="BGB27:BGF27"/>
    <mergeCell ref="BGG27:BGK27"/>
    <mergeCell ref="BGL27:BGP27"/>
    <mergeCell ref="BEI27:BEM27"/>
    <mergeCell ref="BEN27:BER27"/>
    <mergeCell ref="BES27:BEW27"/>
    <mergeCell ref="BEX27:BFB27"/>
    <mergeCell ref="BFC27:BFG27"/>
    <mergeCell ref="BFH27:BFL27"/>
    <mergeCell ref="BDE27:BDI27"/>
    <mergeCell ref="BDJ27:BDN27"/>
    <mergeCell ref="BDO27:BDS27"/>
    <mergeCell ref="BDT27:BDX27"/>
    <mergeCell ref="BDY27:BEC27"/>
    <mergeCell ref="BED27:BEH27"/>
    <mergeCell ref="BCA27:BCE27"/>
    <mergeCell ref="BCF27:BCJ27"/>
    <mergeCell ref="BCK27:BCO27"/>
    <mergeCell ref="BCP27:BCT27"/>
    <mergeCell ref="BCU27:BCY27"/>
    <mergeCell ref="BCZ27:BDD27"/>
    <mergeCell ref="BAW27:BBA27"/>
    <mergeCell ref="BBB27:BBF27"/>
    <mergeCell ref="BBG27:BBK27"/>
    <mergeCell ref="BBL27:BBP27"/>
    <mergeCell ref="BBQ27:BBU27"/>
    <mergeCell ref="BBV27:BBZ27"/>
    <mergeCell ref="AZS27:AZW27"/>
    <mergeCell ref="AZX27:BAB27"/>
    <mergeCell ref="BAC27:BAG27"/>
    <mergeCell ref="BAH27:BAL27"/>
    <mergeCell ref="BAM27:BAQ27"/>
    <mergeCell ref="BAR27:BAV27"/>
    <mergeCell ref="AYO27:AYS27"/>
    <mergeCell ref="AYT27:AYX27"/>
    <mergeCell ref="AYY27:AZC27"/>
    <mergeCell ref="AZD27:AZH27"/>
    <mergeCell ref="AZI27:AZM27"/>
    <mergeCell ref="AZN27:AZR27"/>
    <mergeCell ref="AXK27:AXO27"/>
    <mergeCell ref="AXP27:AXT27"/>
    <mergeCell ref="AXU27:AXY27"/>
    <mergeCell ref="AXZ27:AYD27"/>
    <mergeCell ref="AYE27:AYI27"/>
    <mergeCell ref="AYJ27:AYN27"/>
    <mergeCell ref="AWG27:AWK27"/>
    <mergeCell ref="AWL27:AWP27"/>
    <mergeCell ref="AWQ27:AWU27"/>
    <mergeCell ref="AWV27:AWZ27"/>
    <mergeCell ref="AXA27:AXE27"/>
    <mergeCell ref="AXF27:AXJ27"/>
    <mergeCell ref="AVC27:AVG27"/>
    <mergeCell ref="AVH27:AVL27"/>
    <mergeCell ref="AVM27:AVQ27"/>
    <mergeCell ref="AVR27:AVV27"/>
    <mergeCell ref="AVW27:AWA27"/>
    <mergeCell ref="AWB27:AWF27"/>
    <mergeCell ref="ATY27:AUC27"/>
    <mergeCell ref="AUD27:AUH27"/>
    <mergeCell ref="AUI27:AUM27"/>
    <mergeCell ref="AUN27:AUR27"/>
    <mergeCell ref="AUS27:AUW27"/>
    <mergeCell ref="AUX27:AVB27"/>
    <mergeCell ref="ASU27:ASY27"/>
    <mergeCell ref="ASZ27:ATD27"/>
    <mergeCell ref="ATE27:ATI27"/>
    <mergeCell ref="ATJ27:ATN27"/>
    <mergeCell ref="ATO27:ATS27"/>
    <mergeCell ref="ATT27:ATX27"/>
    <mergeCell ref="ARQ27:ARU27"/>
    <mergeCell ref="ARV27:ARZ27"/>
    <mergeCell ref="ASA27:ASE27"/>
    <mergeCell ref="ASF27:ASJ27"/>
    <mergeCell ref="ASK27:ASO27"/>
    <mergeCell ref="ASP27:AST27"/>
    <mergeCell ref="AQM27:AQQ27"/>
    <mergeCell ref="AQR27:AQV27"/>
    <mergeCell ref="AQW27:ARA27"/>
    <mergeCell ref="ARB27:ARF27"/>
    <mergeCell ref="ARG27:ARK27"/>
    <mergeCell ref="ARL27:ARP27"/>
    <mergeCell ref="API27:APM27"/>
    <mergeCell ref="APN27:APR27"/>
    <mergeCell ref="APS27:APW27"/>
    <mergeCell ref="APX27:AQB27"/>
    <mergeCell ref="AQC27:AQG27"/>
    <mergeCell ref="AQH27:AQL27"/>
    <mergeCell ref="AOE27:AOI27"/>
    <mergeCell ref="AOJ27:AON27"/>
    <mergeCell ref="AOO27:AOS27"/>
    <mergeCell ref="AOT27:AOX27"/>
    <mergeCell ref="AOY27:APC27"/>
    <mergeCell ref="APD27:APH27"/>
    <mergeCell ref="ANA27:ANE27"/>
    <mergeCell ref="ANF27:ANJ27"/>
    <mergeCell ref="ANK27:ANO27"/>
    <mergeCell ref="ANP27:ANT27"/>
    <mergeCell ref="ANU27:ANY27"/>
    <mergeCell ref="ANZ27:AOD27"/>
    <mergeCell ref="ALW27:AMA27"/>
    <mergeCell ref="AMB27:AMF27"/>
    <mergeCell ref="AMG27:AMK27"/>
    <mergeCell ref="AML27:AMP27"/>
    <mergeCell ref="AMQ27:AMU27"/>
    <mergeCell ref="AMV27:AMZ27"/>
    <mergeCell ref="AKS27:AKW27"/>
    <mergeCell ref="AKX27:ALB27"/>
    <mergeCell ref="ALC27:ALG27"/>
    <mergeCell ref="ALH27:ALL27"/>
    <mergeCell ref="ALM27:ALQ27"/>
    <mergeCell ref="ALR27:ALV27"/>
    <mergeCell ref="AJO27:AJS27"/>
    <mergeCell ref="AJT27:AJX27"/>
    <mergeCell ref="AJY27:AKC27"/>
    <mergeCell ref="AKD27:AKH27"/>
    <mergeCell ref="AKI27:AKM27"/>
    <mergeCell ref="AKN27:AKR27"/>
    <mergeCell ref="AIK27:AIO27"/>
    <mergeCell ref="AIP27:AIT27"/>
    <mergeCell ref="AIU27:AIY27"/>
    <mergeCell ref="AIZ27:AJD27"/>
    <mergeCell ref="AJE27:AJI27"/>
    <mergeCell ref="AJJ27:AJN27"/>
    <mergeCell ref="AHG27:AHK27"/>
    <mergeCell ref="AHL27:AHP27"/>
    <mergeCell ref="AHQ27:AHU27"/>
    <mergeCell ref="AHV27:AHZ27"/>
    <mergeCell ref="AIA27:AIE27"/>
    <mergeCell ref="AIF27:AIJ27"/>
    <mergeCell ref="AGC27:AGG27"/>
    <mergeCell ref="AGH27:AGL27"/>
    <mergeCell ref="AGM27:AGQ27"/>
    <mergeCell ref="AGR27:AGV27"/>
    <mergeCell ref="AGW27:AHA27"/>
    <mergeCell ref="AHB27:AHF27"/>
    <mergeCell ref="AEY27:AFC27"/>
    <mergeCell ref="AFD27:AFH27"/>
    <mergeCell ref="AFI27:AFM27"/>
    <mergeCell ref="AFN27:AFR27"/>
    <mergeCell ref="AFS27:AFW27"/>
    <mergeCell ref="AFX27:AGB27"/>
    <mergeCell ref="ADU27:ADY27"/>
    <mergeCell ref="ADZ27:AED27"/>
    <mergeCell ref="AEE27:AEI27"/>
    <mergeCell ref="AEJ27:AEN27"/>
    <mergeCell ref="AEO27:AES27"/>
    <mergeCell ref="AET27:AEX27"/>
    <mergeCell ref="ACQ27:ACU27"/>
    <mergeCell ref="ACV27:ACZ27"/>
    <mergeCell ref="ADA27:ADE27"/>
    <mergeCell ref="ADF27:ADJ27"/>
    <mergeCell ref="ADK27:ADO27"/>
    <mergeCell ref="ADP27:ADT27"/>
    <mergeCell ref="ABM27:ABQ27"/>
    <mergeCell ref="ABR27:ABV27"/>
    <mergeCell ref="ABW27:ACA27"/>
    <mergeCell ref="ACB27:ACF27"/>
    <mergeCell ref="ACG27:ACK27"/>
    <mergeCell ref="ACL27:ACP27"/>
    <mergeCell ref="AAI27:AAM27"/>
    <mergeCell ref="AAN27:AAR27"/>
    <mergeCell ref="AAS27:AAW27"/>
    <mergeCell ref="AAX27:ABB27"/>
    <mergeCell ref="ABC27:ABG27"/>
    <mergeCell ref="ABH27:ABL27"/>
    <mergeCell ref="ZE27:ZI27"/>
    <mergeCell ref="ZJ27:ZN27"/>
    <mergeCell ref="ZO27:ZS27"/>
    <mergeCell ref="ZT27:ZX27"/>
    <mergeCell ref="ZY27:AAC27"/>
    <mergeCell ref="AAD27:AAH27"/>
    <mergeCell ref="YA27:YE27"/>
    <mergeCell ref="YF27:YJ27"/>
    <mergeCell ref="YK27:YO27"/>
    <mergeCell ref="YP27:YT27"/>
    <mergeCell ref="YU27:YY27"/>
    <mergeCell ref="YZ27:ZD27"/>
    <mergeCell ref="WW27:XA27"/>
    <mergeCell ref="XB27:XF27"/>
    <mergeCell ref="XG27:XK27"/>
    <mergeCell ref="XL27:XP27"/>
    <mergeCell ref="XQ27:XU27"/>
    <mergeCell ref="XV27:XZ27"/>
    <mergeCell ref="VS27:VW27"/>
    <mergeCell ref="VX27:WB27"/>
    <mergeCell ref="WC27:WG27"/>
    <mergeCell ref="WH27:WL27"/>
    <mergeCell ref="WM27:WQ27"/>
    <mergeCell ref="WR27:WV27"/>
    <mergeCell ref="UO27:US27"/>
    <mergeCell ref="UT27:UX27"/>
    <mergeCell ref="UY27:VC27"/>
    <mergeCell ref="VD27:VH27"/>
    <mergeCell ref="VI27:VM27"/>
    <mergeCell ref="VN27:VR27"/>
    <mergeCell ref="TK27:TO27"/>
    <mergeCell ref="TP27:TT27"/>
    <mergeCell ref="TU27:TY27"/>
    <mergeCell ref="TZ27:UD27"/>
    <mergeCell ref="UE27:UI27"/>
    <mergeCell ref="UJ27:UN27"/>
    <mergeCell ref="SG27:SK27"/>
    <mergeCell ref="SL27:SP27"/>
    <mergeCell ref="SQ27:SU27"/>
    <mergeCell ref="SV27:SZ27"/>
    <mergeCell ref="TA27:TE27"/>
    <mergeCell ref="TF27:TJ27"/>
    <mergeCell ref="RC27:RG27"/>
    <mergeCell ref="RH27:RL27"/>
    <mergeCell ref="RM27:RQ27"/>
    <mergeCell ref="RR27:RV27"/>
    <mergeCell ref="RW27:SA27"/>
    <mergeCell ref="SB27:SF27"/>
    <mergeCell ref="PY27:QC27"/>
    <mergeCell ref="QD27:QH27"/>
    <mergeCell ref="QI27:QM27"/>
    <mergeCell ref="QN27:QR27"/>
    <mergeCell ref="QS27:QW27"/>
    <mergeCell ref="QX27:RB27"/>
    <mergeCell ref="OU27:OY27"/>
    <mergeCell ref="OZ27:PD27"/>
    <mergeCell ref="PE27:PI27"/>
    <mergeCell ref="PJ27:PN27"/>
    <mergeCell ref="PO27:PS27"/>
    <mergeCell ref="PT27:PX27"/>
    <mergeCell ref="NQ27:NU27"/>
    <mergeCell ref="NV27:NZ27"/>
    <mergeCell ref="OA27:OE27"/>
    <mergeCell ref="OF27:OJ27"/>
    <mergeCell ref="OK27:OO27"/>
    <mergeCell ref="OP27:OT27"/>
    <mergeCell ref="MM27:MQ27"/>
    <mergeCell ref="MR27:MV27"/>
    <mergeCell ref="MW27:NA27"/>
    <mergeCell ref="NB27:NF27"/>
    <mergeCell ref="NG27:NK27"/>
    <mergeCell ref="NL27:NP27"/>
    <mergeCell ref="LI27:LM27"/>
    <mergeCell ref="LN27:LR27"/>
    <mergeCell ref="LS27:LW27"/>
    <mergeCell ref="LX27:MB27"/>
    <mergeCell ref="MC27:MG27"/>
    <mergeCell ref="MH27:ML27"/>
    <mergeCell ref="KE27:KI27"/>
    <mergeCell ref="KJ27:KN27"/>
    <mergeCell ref="KO27:KS27"/>
    <mergeCell ref="KT27:KX27"/>
    <mergeCell ref="KY27:LC27"/>
    <mergeCell ref="LD27:LH27"/>
    <mergeCell ref="JA27:JE27"/>
    <mergeCell ref="C13:F13"/>
    <mergeCell ref="JF27:JJ27"/>
    <mergeCell ref="JK27:JO27"/>
    <mergeCell ref="JP27:JT27"/>
    <mergeCell ref="JU27:JY27"/>
    <mergeCell ref="JZ27:KD27"/>
    <mergeCell ref="HW27:IA27"/>
    <mergeCell ref="IB27:IF27"/>
    <mergeCell ref="IG27:IK27"/>
    <mergeCell ref="IL27:IP27"/>
    <mergeCell ref="IQ27:IU27"/>
    <mergeCell ref="IV27:IZ27"/>
    <mergeCell ref="GS27:GW27"/>
    <mergeCell ref="GX27:HB27"/>
    <mergeCell ref="HC27:HG27"/>
    <mergeCell ref="HH27:HL27"/>
    <mergeCell ref="HM27:HQ27"/>
    <mergeCell ref="HR27:HV27"/>
    <mergeCell ref="FO27:FS27"/>
    <mergeCell ref="FT27:FX27"/>
    <mergeCell ref="FY27:GC27"/>
    <mergeCell ref="GD27:GH27"/>
    <mergeCell ref="GI27:GM27"/>
    <mergeCell ref="GN27:GR27"/>
    <mergeCell ref="EK27:EO27"/>
    <mergeCell ref="EP27:ET27"/>
    <mergeCell ref="EU27:EY27"/>
    <mergeCell ref="EZ27:FD27"/>
    <mergeCell ref="FE27:FI27"/>
    <mergeCell ref="FJ27:FN27"/>
    <mergeCell ref="DG27:DK27"/>
    <mergeCell ref="DL27:DP27"/>
    <mergeCell ref="DQ27:DU27"/>
    <mergeCell ref="DV27:DZ27"/>
    <mergeCell ref="EA27:EE27"/>
    <mergeCell ref="EF27:EJ27"/>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A3:D4"/>
    <mergeCell ref="A5:B5"/>
    <mergeCell ref="E3:G4"/>
    <mergeCell ref="C6:D6"/>
    <mergeCell ref="CC27:CG27"/>
    <mergeCell ref="CH27:CL27"/>
    <mergeCell ref="CM27:CQ27"/>
    <mergeCell ref="CR27:CV27"/>
    <mergeCell ref="CW27:DA27"/>
    <mergeCell ref="DB27:DF27"/>
    <mergeCell ref="AY27:BC27"/>
    <mergeCell ref="BD27:BH27"/>
    <mergeCell ref="BI27:BM27"/>
    <mergeCell ref="BN27:BR27"/>
    <mergeCell ref="BS27:BW27"/>
    <mergeCell ref="BX27:CB27"/>
    <mergeCell ref="U27:Y27"/>
    <mergeCell ref="Z27:AD27"/>
    <mergeCell ref="AE27:AI27"/>
    <mergeCell ref="AJ27:AN27"/>
    <mergeCell ref="AO27:AS27"/>
    <mergeCell ref="AT27:AX27"/>
    <mergeCell ref="A12:E12"/>
    <mergeCell ref="A24:E24"/>
    <mergeCell ref="A27:E27"/>
    <mergeCell ref="F27:J27"/>
    <mergeCell ref="K27:O27"/>
    <mergeCell ref="P27:T27"/>
    <mergeCell ref="C18:F18"/>
    <mergeCell ref="C17:F17"/>
    <mergeCell ref="C16:F16"/>
    <mergeCell ref="C15:F15"/>
    <mergeCell ref="AJ31:AN31"/>
    <mergeCell ref="AO31:AS31"/>
    <mergeCell ref="AT31:AX31"/>
    <mergeCell ref="AY31:BC31"/>
    <mergeCell ref="BD31:BH31"/>
    <mergeCell ref="BI31:BM31"/>
    <mergeCell ref="A34:E34"/>
    <mergeCell ref="F34:J34"/>
    <mergeCell ref="K34:O34"/>
    <mergeCell ref="P34:T34"/>
    <mergeCell ref="U34:Y34"/>
    <mergeCell ref="Z34:AD34"/>
  </mergeCells>
  <phoneticPr fontId="3"/>
  <dataValidations count="3">
    <dataValidation type="list" allowBlank="1" showInputMessage="1" showErrorMessage="1" sqref="C29:F29" xr:uid="{EA7E5B34-6990-4D89-A5AF-4AB49B025A9F}">
      <formula1>"PDF納品"</formula1>
    </dataValidation>
    <dataValidation type="list" allowBlank="1" showInputMessage="1" showErrorMessage="1" sqref="C25:F25" xr:uid="{E8D39D86-011D-46F6-B5B9-0E6D4D917ED0}">
      <formula1>"通常納期,特急納期"</formula1>
    </dataValidation>
    <dataValidation type="list" allowBlank="1" showInputMessage="1" showErrorMessage="1" sqref="C32:F32" xr:uid="{44FBED0B-1A27-4A02-BC69-0587064A56E6}">
      <formula1>"廃棄,要返却"</formula1>
    </dataValidation>
  </dataValidations>
  <hyperlinks>
    <hyperlink ref="B9" r:id="rId1" xr:uid="{D73A8615-71BA-4EA1-88B9-6D0AAA14BBB2}"/>
  </hyperlinks>
  <pageMargins left="0.7" right="0.7" top="0.75" bottom="0.75" header="0.3" footer="0.3"/>
  <pageSetup paperSize="9" orientation="portrait" horizontalDpi="300" verticalDpi="300" r:id="rId2"/>
  <colBreaks count="1" manualBreakCount="1">
    <brk id="7" max="1048575" man="1"/>
  </col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4EA66-536C-4CF9-959B-BCED2F31701D}">
  <sheetPr>
    <pageSetUpPr fitToPage="1"/>
  </sheetPr>
  <dimension ref="A1:DA114"/>
  <sheetViews>
    <sheetView showZeros="0" view="pageBreakPreview" topLeftCell="B1" zoomScaleNormal="115" zoomScaleSheetLayoutView="100" workbookViewId="0">
      <selection activeCell="L43" sqref="L43:Y52"/>
    </sheetView>
    <sheetView workbookViewId="1"/>
  </sheetViews>
  <sheetFormatPr defaultColWidth="14.46484375" defaultRowHeight="15" customHeight="1"/>
  <cols>
    <col min="1" max="1" width="1.6640625" style="106" customWidth="1"/>
    <col min="2" max="99" width="1.33203125" style="106" customWidth="1"/>
    <col min="100" max="100" width="8.6640625" style="106" customWidth="1"/>
    <col min="101" max="101" width="14.46484375" style="106" customWidth="1"/>
    <col min="102" max="16384" width="14.46484375" style="106"/>
  </cols>
  <sheetData>
    <row r="1" spans="1:102" ht="15" customHeight="1" thickTop="1" thickBot="1">
      <c r="CN1" s="143" t="s">
        <v>249</v>
      </c>
      <c r="CO1" s="670" t="s">
        <v>266</v>
      </c>
      <c r="CP1" s="670"/>
      <c r="CQ1" s="550" t="s">
        <v>248</v>
      </c>
      <c r="CR1" s="550"/>
      <c r="CS1" s="549">
        <f>'★成績書 (23)'!$CW$1</f>
        <v>0</v>
      </c>
      <c r="CT1" s="549"/>
      <c r="CU1" s="142" t="s">
        <v>247</v>
      </c>
      <c r="CW1" s="145">
        <f>'★成績書 (9)'!CW1</f>
        <v>0</v>
      </c>
      <c r="CX1" s="144" t="s">
        <v>250</v>
      </c>
    </row>
    <row r="2" spans="1:102" ht="9" customHeight="1" thickTop="1">
      <c r="B2" s="543" t="s">
        <v>175</v>
      </c>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row>
    <row r="3" spans="1:102" ht="9" customHeight="1">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W3" s="537" t="s">
        <v>221</v>
      </c>
    </row>
    <row r="4" spans="1:102" ht="9" customHeight="1">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W4" s="537"/>
    </row>
    <row r="5" spans="1:102" ht="9" customHeight="1">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W5" s="537"/>
    </row>
    <row r="6" spans="1:102" ht="9" customHeight="1">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Y6" s="108"/>
      <c r="BZ6" s="108"/>
      <c r="CA6" s="539" t="s">
        <v>176</v>
      </c>
      <c r="CB6" s="539"/>
      <c r="CC6" s="539"/>
      <c r="CD6" s="539"/>
      <c r="CE6" s="539"/>
      <c r="CF6" s="539"/>
      <c r="CG6" s="538" t="str">
        <f>'★成績書 (23)'!$CW$3</f>
        <v>A04942-A1</v>
      </c>
      <c r="CH6" s="538"/>
      <c r="CI6" s="538"/>
      <c r="CJ6" s="538"/>
      <c r="CK6" s="538"/>
      <c r="CL6" s="538"/>
      <c r="CM6" s="538"/>
      <c r="CN6" s="538"/>
      <c r="CO6" s="538"/>
      <c r="CP6" s="538"/>
      <c r="CQ6" s="539" t="s">
        <v>189</v>
      </c>
      <c r="CR6" s="540" t="str">
        <f>CO1</f>
        <v>23</v>
      </c>
      <c r="CS6" s="540"/>
      <c r="CT6" s="540"/>
      <c r="CU6" s="540"/>
      <c r="CW6" s="537"/>
    </row>
    <row r="7" spans="1:102" ht="9" customHeight="1">
      <c r="A7" s="547">
        <f>★注文シート!C28</f>
        <v>0</v>
      </c>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8" t="str">
        <f>IF(COUNTIF(★注文シート!C28,"*株式会社*")+COUNTIF(★注文シート!C28,"*有限会社*"),"御中","様")</f>
        <v>様</v>
      </c>
      <c r="AG7" s="548"/>
      <c r="AH7" s="548"/>
      <c r="AI7" s="548"/>
      <c r="AJ7" s="548"/>
      <c r="AK7" s="548"/>
      <c r="AL7" s="548"/>
      <c r="AM7"/>
      <c r="AN7"/>
      <c r="AO7"/>
      <c r="AP7"/>
      <c r="AQ7"/>
      <c r="AR7"/>
      <c r="AS7"/>
      <c r="AT7"/>
      <c r="AU7"/>
      <c r="AV7"/>
      <c r="AW7"/>
      <c r="AX7"/>
      <c r="AY7"/>
      <c r="AZ7"/>
      <c r="BA7"/>
      <c r="BB7"/>
      <c r="BC7"/>
      <c r="BD7"/>
      <c r="BE7"/>
      <c r="BF7"/>
      <c r="BG7"/>
      <c r="BH7"/>
      <c r="BI7"/>
      <c r="BJ7"/>
      <c r="BK7"/>
      <c r="BL7"/>
      <c r="BM7"/>
      <c r="BN7"/>
      <c r="BO7"/>
      <c r="BP7"/>
      <c r="BQ7"/>
      <c r="BR7"/>
      <c r="BS7" s="108"/>
      <c r="BT7" s="108"/>
      <c r="BU7" s="108"/>
      <c r="BV7" s="108"/>
      <c r="BW7" s="108"/>
      <c r="BX7" s="108"/>
      <c r="BY7" s="108"/>
      <c r="BZ7" s="108"/>
      <c r="CA7" s="539"/>
      <c r="CB7" s="539"/>
      <c r="CC7" s="539"/>
      <c r="CD7" s="539"/>
      <c r="CE7" s="539"/>
      <c r="CF7" s="539"/>
      <c r="CG7" s="538"/>
      <c r="CH7" s="538"/>
      <c r="CI7" s="538"/>
      <c r="CJ7" s="538"/>
      <c r="CK7" s="538"/>
      <c r="CL7" s="538"/>
      <c r="CM7" s="538"/>
      <c r="CN7" s="538"/>
      <c r="CO7" s="538"/>
      <c r="CP7" s="538"/>
      <c r="CQ7" s="539"/>
      <c r="CR7" s="540"/>
      <c r="CS7" s="540"/>
      <c r="CT7" s="540"/>
      <c r="CU7" s="540"/>
    </row>
    <row r="8" spans="1:102" ht="9" customHeight="1">
      <c r="A8" s="547"/>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8"/>
      <c r="AG8" s="548"/>
      <c r="AH8" s="548"/>
      <c r="AI8" s="548"/>
      <c r="AJ8" s="548"/>
      <c r="AK8" s="548"/>
      <c r="AL8" s="548"/>
      <c r="AM8"/>
      <c r="AN8"/>
      <c r="AO8"/>
      <c r="AP8"/>
      <c r="AQ8"/>
      <c r="AR8"/>
      <c r="AS8"/>
      <c r="AT8"/>
      <c r="AU8"/>
      <c r="AV8"/>
      <c r="AW8"/>
      <c r="AX8"/>
      <c r="AY8"/>
      <c r="AZ8"/>
      <c r="BA8"/>
      <c r="BB8"/>
      <c r="BC8"/>
      <c r="BD8"/>
      <c r="BE8"/>
      <c r="BF8"/>
      <c r="BG8"/>
      <c r="BH8"/>
      <c r="BI8"/>
      <c r="BJ8"/>
      <c r="BK8"/>
      <c r="BL8"/>
      <c r="BM8"/>
      <c r="BN8"/>
      <c r="BO8"/>
      <c r="BP8"/>
      <c r="BQ8"/>
      <c r="BR8"/>
      <c r="BS8" s="108"/>
      <c r="BT8" s="108"/>
      <c r="BU8" s="108"/>
      <c r="BV8" s="108"/>
      <c r="BW8" s="108"/>
      <c r="BX8" s="108"/>
      <c r="BY8" s="108"/>
      <c r="BZ8" s="108"/>
      <c r="CA8" s="539" t="s">
        <v>177</v>
      </c>
      <c r="CB8" s="539"/>
      <c r="CC8" s="539"/>
      <c r="CD8" s="539"/>
      <c r="CE8" s="539"/>
      <c r="CF8" s="539"/>
      <c r="CG8" s="545">
        <f>'★成績書 (22)'!CG8:CU9</f>
        <v>0</v>
      </c>
      <c r="CH8" s="545"/>
      <c r="CI8" s="545"/>
      <c r="CJ8" s="545"/>
      <c r="CK8" s="545"/>
      <c r="CL8" s="545"/>
      <c r="CM8" s="545"/>
      <c r="CN8" s="545"/>
      <c r="CO8" s="545"/>
      <c r="CP8" s="545"/>
      <c r="CQ8" s="545"/>
      <c r="CR8" s="545"/>
      <c r="CS8" s="545"/>
      <c r="CT8" s="545"/>
      <c r="CU8" s="545"/>
      <c r="CW8" s="658" t="s">
        <v>258</v>
      </c>
    </row>
    <row r="9" spans="1:102" ht="9" customHeight="1">
      <c r="A9" s="547"/>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8"/>
      <c r="AG9" s="548"/>
      <c r="AH9" s="548"/>
      <c r="AI9" s="548"/>
      <c r="AJ9" s="548"/>
      <c r="AK9" s="548"/>
      <c r="AL9" s="548"/>
      <c r="AM9"/>
      <c r="AN9"/>
      <c r="AO9"/>
      <c r="AP9"/>
      <c r="AQ9"/>
      <c r="AR9"/>
      <c r="AS9"/>
      <c r="AT9"/>
      <c r="AU9"/>
      <c r="AV9"/>
      <c r="AW9"/>
      <c r="AX9"/>
      <c r="AY9"/>
      <c r="AZ9"/>
      <c r="BA9"/>
      <c r="BB9"/>
      <c r="BC9"/>
      <c r="BD9"/>
      <c r="BE9"/>
      <c r="BF9"/>
      <c r="BG9"/>
      <c r="BH9"/>
      <c r="BI9"/>
      <c r="BJ9"/>
      <c r="BK9"/>
      <c r="BL9"/>
      <c r="BM9"/>
      <c r="BN9"/>
      <c r="BO9"/>
      <c r="BP9"/>
      <c r="BQ9"/>
      <c r="BR9"/>
      <c r="BS9" s="108"/>
      <c r="BT9" s="108"/>
      <c r="BU9" s="108"/>
      <c r="BV9" s="108"/>
      <c r="BW9" s="108"/>
      <c r="BX9" s="108"/>
      <c r="BY9" s="108"/>
      <c r="BZ9" s="108"/>
      <c r="CA9" s="539"/>
      <c r="CB9" s="539"/>
      <c r="CC9" s="539"/>
      <c r="CD9" s="539"/>
      <c r="CE9" s="539"/>
      <c r="CF9" s="539"/>
      <c r="CG9" s="545"/>
      <c r="CH9" s="545"/>
      <c r="CI9" s="545"/>
      <c r="CJ9" s="545"/>
      <c r="CK9" s="545"/>
      <c r="CL9" s="545"/>
      <c r="CM9" s="545"/>
      <c r="CN9" s="545"/>
      <c r="CO9" s="545"/>
      <c r="CP9" s="545"/>
      <c r="CQ9" s="545"/>
      <c r="CR9" s="545"/>
      <c r="CS9" s="545"/>
      <c r="CT9" s="545"/>
      <c r="CU9" s="545"/>
      <c r="CW9" s="658"/>
    </row>
    <row r="10" spans="1:102" ht="9" customHeight="1">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8"/>
      <c r="BP10" s="108"/>
      <c r="BQ10" s="108"/>
      <c r="BR10" s="108"/>
      <c r="BS10" s="108"/>
      <c r="BT10" s="108"/>
      <c r="BU10" s="108"/>
      <c r="BV10" s="108"/>
      <c r="BW10" s="108"/>
      <c r="BX10" s="108"/>
      <c r="BY10" s="108"/>
      <c r="BZ10" s="108"/>
      <c r="CA10" s="108"/>
      <c r="CB10" s="108"/>
      <c r="CC10" s="108"/>
      <c r="CD10" s="108"/>
      <c r="CE10" s="108"/>
      <c r="CF10" s="108"/>
      <c r="CG10" s="110"/>
      <c r="CH10" s="110"/>
      <c r="CI10" s="110"/>
      <c r="CJ10" s="110"/>
      <c r="CK10" s="110"/>
      <c r="CL10" s="110"/>
      <c r="CM10" s="110"/>
      <c r="CN10" s="110"/>
      <c r="CO10" s="110"/>
      <c r="CP10" s="110"/>
      <c r="CQ10" s="110"/>
      <c r="CR10" s="110"/>
      <c r="CS10" s="110"/>
      <c r="CT10" s="110"/>
      <c r="CU10" s="110"/>
    </row>
    <row r="11" spans="1:102" ht="9" customHeight="1">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8"/>
      <c r="BP11" s="108"/>
      <c r="BQ11" s="108"/>
      <c r="BR11" s="108"/>
      <c r="BS11" s="108"/>
      <c r="BT11" s="108"/>
      <c r="BU11" s="108"/>
      <c r="BV11" s="108"/>
      <c r="BW11" s="108"/>
      <c r="BX11" s="108"/>
      <c r="BY11" s="109"/>
      <c r="BZ11" s="109"/>
      <c r="CA11" s="109"/>
      <c r="CB11" s="109"/>
      <c r="CC11" s="109"/>
      <c r="CD11" s="109"/>
      <c r="CE11" s="108"/>
      <c r="CF11" s="108"/>
      <c r="CG11" s="111"/>
      <c r="CH11" s="111"/>
      <c r="CI11" s="111"/>
      <c r="CJ11" s="111"/>
      <c r="CK11" s="111"/>
      <c r="CL11" s="111"/>
      <c r="CM11" s="111"/>
      <c r="CN11" s="111"/>
      <c r="CO11" s="111"/>
      <c r="CP11" s="111"/>
      <c r="CQ11" s="111"/>
      <c r="CR11" s="111"/>
      <c r="CS11" s="111"/>
      <c r="CT11" s="111"/>
      <c r="CU11" s="111"/>
      <c r="CW11" s="541" t="s">
        <v>260</v>
      </c>
      <c r="CX11" s="541"/>
    </row>
    <row r="12" spans="1:102" ht="11" customHeight="1">
      <c r="B12" s="539" t="s">
        <v>178</v>
      </c>
      <c r="C12" s="546"/>
      <c r="D12" s="546"/>
      <c r="E12" s="546"/>
      <c r="F12" s="546"/>
      <c r="G12" s="546"/>
      <c r="H12" s="546"/>
      <c r="I12" s="546"/>
      <c r="J12" s="546"/>
      <c r="K12" s="546"/>
      <c r="L12" s="110"/>
      <c r="M12" s="551">
        <f>★注文シート!C13</f>
        <v>0</v>
      </c>
      <c r="N12" s="551"/>
      <c r="O12" s="551"/>
      <c r="P12" s="551"/>
      <c r="Q12" s="551"/>
      <c r="R12" s="551"/>
      <c r="S12" s="551"/>
      <c r="T12" s="551"/>
      <c r="U12" s="551"/>
      <c r="V12" s="551"/>
      <c r="W12" s="551"/>
      <c r="X12" s="551"/>
      <c r="Y12" s="551"/>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W12" s="541"/>
      <c r="CX12" s="541"/>
    </row>
    <row r="13" spans="1:102" ht="11" customHeight="1">
      <c r="B13" s="546"/>
      <c r="C13" s="546"/>
      <c r="D13" s="546"/>
      <c r="E13" s="546"/>
      <c r="F13" s="546"/>
      <c r="G13" s="546"/>
      <c r="H13" s="546"/>
      <c r="I13" s="546"/>
      <c r="J13" s="546"/>
      <c r="K13" s="546"/>
      <c r="L13" s="110"/>
      <c r="M13" s="551"/>
      <c r="N13" s="551"/>
      <c r="O13" s="551"/>
      <c r="P13" s="551"/>
      <c r="Q13" s="551"/>
      <c r="R13" s="551"/>
      <c r="S13" s="551"/>
      <c r="T13" s="551"/>
      <c r="U13" s="551"/>
      <c r="V13" s="551"/>
      <c r="W13" s="551"/>
      <c r="X13" s="551"/>
      <c r="Y13" s="551"/>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row>
    <row r="14" spans="1:102" ht="11" customHeight="1">
      <c r="B14" s="539" t="s">
        <v>179</v>
      </c>
      <c r="C14" s="546"/>
      <c r="D14" s="546"/>
      <c r="E14" s="546"/>
      <c r="F14" s="546"/>
      <c r="G14" s="546"/>
      <c r="H14" s="546"/>
      <c r="I14" s="546"/>
      <c r="J14" s="546"/>
      <c r="K14" s="546"/>
      <c r="L14" s="110"/>
      <c r="M14" s="551">
        <f>M12</f>
        <v>0</v>
      </c>
      <c r="N14" s="551"/>
      <c r="O14" s="551"/>
      <c r="P14" s="551"/>
      <c r="Q14" s="551"/>
      <c r="R14" s="551"/>
      <c r="S14" s="551"/>
      <c r="T14" s="551"/>
      <c r="U14" s="551"/>
      <c r="V14" s="551"/>
      <c r="W14" s="551"/>
      <c r="X14" s="551"/>
      <c r="Y14" s="551"/>
      <c r="Z14" s="545" t="s">
        <v>180</v>
      </c>
      <c r="AA14" s="545"/>
      <c r="AB14" s="545"/>
      <c r="AC14" s="545"/>
      <c r="AD14" s="551">
        <f>CG8</f>
        <v>0</v>
      </c>
      <c r="AE14" s="551"/>
      <c r="AF14" s="551"/>
      <c r="AG14" s="551"/>
      <c r="AH14" s="551"/>
      <c r="AI14" s="551"/>
      <c r="AJ14" s="551"/>
      <c r="AK14" s="551"/>
      <c r="AL14" s="551"/>
      <c r="AM14" s="551"/>
      <c r="AN14" s="551"/>
      <c r="AO14" s="551"/>
      <c r="AP14" s="551"/>
      <c r="AQ14" s="110"/>
      <c r="AR14" s="110"/>
      <c r="AS14" s="110"/>
      <c r="AT14" s="110"/>
      <c r="AU14" s="110"/>
      <c r="AV14" s="110"/>
      <c r="AW14" s="110"/>
      <c r="AX14" s="110"/>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row>
    <row r="15" spans="1:102" ht="11" customHeight="1">
      <c r="B15" s="546"/>
      <c r="C15" s="546"/>
      <c r="D15" s="546"/>
      <c r="E15" s="546"/>
      <c r="F15" s="546"/>
      <c r="G15" s="546"/>
      <c r="H15" s="546"/>
      <c r="I15" s="546"/>
      <c r="J15" s="546"/>
      <c r="K15" s="546"/>
      <c r="L15" s="110"/>
      <c r="M15" s="551"/>
      <c r="N15" s="551"/>
      <c r="O15" s="551"/>
      <c r="P15" s="551"/>
      <c r="Q15" s="551"/>
      <c r="R15" s="551"/>
      <c r="S15" s="551"/>
      <c r="T15" s="551"/>
      <c r="U15" s="551"/>
      <c r="V15" s="551"/>
      <c r="W15" s="551"/>
      <c r="X15" s="551"/>
      <c r="Y15" s="551"/>
      <c r="Z15" s="545"/>
      <c r="AA15" s="545"/>
      <c r="AB15" s="545"/>
      <c r="AC15" s="545"/>
      <c r="AD15" s="551"/>
      <c r="AE15" s="551"/>
      <c r="AF15" s="551"/>
      <c r="AG15" s="551"/>
      <c r="AH15" s="551"/>
      <c r="AI15" s="551"/>
      <c r="AJ15" s="551"/>
      <c r="AK15" s="551"/>
      <c r="AL15" s="551"/>
      <c r="AM15" s="551"/>
      <c r="AN15" s="551"/>
      <c r="AO15" s="551"/>
      <c r="AP15" s="551"/>
      <c r="AQ15" s="110"/>
      <c r="AR15" s="110"/>
      <c r="AS15" s="110"/>
      <c r="AT15" s="110"/>
      <c r="AU15" s="110"/>
      <c r="AV15" s="110"/>
      <c r="AW15" s="110"/>
      <c r="AX15" s="110"/>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row>
    <row r="16" spans="1:102" ht="11" customHeight="1">
      <c r="B16" s="539" t="s">
        <v>181</v>
      </c>
      <c r="C16" s="546"/>
      <c r="D16" s="546"/>
      <c r="E16" s="546"/>
      <c r="F16" s="546"/>
      <c r="G16" s="546"/>
      <c r="H16" s="546"/>
      <c r="I16" s="546"/>
      <c r="J16" s="546"/>
      <c r="K16" s="546"/>
      <c r="L16" s="108"/>
      <c r="M16" s="562" t="s">
        <v>182</v>
      </c>
      <c r="N16" s="562"/>
      <c r="O16" s="562"/>
      <c r="P16" s="562"/>
      <c r="Q16" s="562"/>
      <c r="R16" s="562"/>
      <c r="S16" s="562"/>
      <c r="T16" s="562"/>
      <c r="U16" s="562"/>
      <c r="V16" s="562"/>
      <c r="W16" s="562"/>
      <c r="X16" s="562"/>
      <c r="Y16" s="562"/>
      <c r="Z16" s="562"/>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row>
    <row r="17" spans="2:104" ht="11" customHeight="1">
      <c r="B17" s="546"/>
      <c r="C17" s="546"/>
      <c r="D17" s="546"/>
      <c r="E17" s="546"/>
      <c r="F17" s="546"/>
      <c r="G17" s="546"/>
      <c r="H17" s="546"/>
      <c r="I17" s="546"/>
      <c r="J17" s="546"/>
      <c r="K17" s="546"/>
      <c r="L17" s="108"/>
      <c r="M17" s="562"/>
      <c r="N17" s="562"/>
      <c r="O17" s="562"/>
      <c r="P17" s="562"/>
      <c r="Q17" s="562"/>
      <c r="R17" s="562"/>
      <c r="S17" s="562"/>
      <c r="T17" s="562"/>
      <c r="U17" s="562"/>
      <c r="V17" s="562"/>
      <c r="W17" s="562"/>
      <c r="X17" s="562"/>
      <c r="Y17" s="562"/>
      <c r="Z17" s="562"/>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row>
    <row r="18" spans="2:104" ht="11" customHeight="1">
      <c r="B18" s="539" t="s">
        <v>183</v>
      </c>
      <c r="C18" s="546"/>
      <c r="D18" s="546"/>
      <c r="E18" s="546"/>
      <c r="F18" s="546"/>
      <c r="G18" s="546"/>
      <c r="H18" s="546"/>
      <c r="I18" s="546"/>
      <c r="J18" s="546"/>
      <c r="K18" s="546"/>
      <c r="L18" s="108"/>
      <c r="M18" s="563">
        <f>★注文シート!G61</f>
        <v>0</v>
      </c>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113"/>
      <c r="AX18" s="113"/>
      <c r="AY18" s="113"/>
      <c r="AZ18" s="113"/>
      <c r="BA18" s="113"/>
      <c r="BB18" s="113"/>
      <c r="BC18" s="113"/>
      <c r="BD18" s="113"/>
      <c r="BE18" s="113"/>
      <c r="BF18" s="113"/>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row>
    <row r="19" spans="2:104" ht="11" customHeight="1">
      <c r="B19" s="546"/>
      <c r="C19" s="546"/>
      <c r="D19" s="546"/>
      <c r="E19" s="546"/>
      <c r="F19" s="546"/>
      <c r="G19" s="546"/>
      <c r="H19" s="546"/>
      <c r="I19" s="546"/>
      <c r="J19" s="546"/>
      <c r="K19" s="546"/>
      <c r="L19" s="108"/>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113"/>
      <c r="AX19" s="113"/>
      <c r="AY19" s="113"/>
      <c r="AZ19" s="113"/>
      <c r="BA19" s="113"/>
      <c r="BB19" s="113"/>
      <c r="BC19" s="113"/>
      <c r="BD19" s="113"/>
      <c r="BE19" s="113"/>
      <c r="BF19" s="113"/>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row>
    <row r="20" spans="2:104" ht="11" customHeight="1">
      <c r="B20" s="108"/>
      <c r="C20" s="108"/>
      <c r="D20" s="108"/>
      <c r="E20" s="108"/>
      <c r="F20" s="108"/>
      <c r="G20" s="108"/>
      <c r="H20" s="108"/>
      <c r="I20" s="108"/>
      <c r="J20" s="108"/>
      <c r="K20" s="108"/>
      <c r="L20" s="108"/>
      <c r="M20" s="108"/>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row>
    <row r="21" spans="2:104" ht="9" customHeight="1">
      <c r="B21" s="113"/>
      <c r="C21" s="113"/>
      <c r="D21" s="113"/>
      <c r="E21" s="113"/>
      <c r="F21" s="113"/>
      <c r="G21" s="113"/>
      <c r="H21" s="113"/>
      <c r="I21" s="113"/>
      <c r="J21" s="113"/>
      <c r="K21" s="113"/>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row>
    <row r="22" spans="2:104" ht="9" customHeight="1">
      <c r="B22" s="113"/>
      <c r="C22" s="113"/>
      <c r="D22" s="113"/>
      <c r="E22" s="113"/>
      <c r="F22" s="113"/>
      <c r="G22" s="113"/>
      <c r="H22" s="113"/>
      <c r="I22" s="113"/>
      <c r="J22" s="113"/>
      <c r="K22" s="113"/>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row>
    <row r="23" spans="2:104" ht="9" customHeight="1">
      <c r="B23" s="113"/>
      <c r="C23" s="113"/>
      <c r="D23" s="113"/>
      <c r="E23" s="113"/>
      <c r="F23" s="113"/>
      <c r="G23" s="113"/>
      <c r="H23" s="113"/>
      <c r="I23" s="113"/>
      <c r="J23" s="113"/>
      <c r="K23" s="113"/>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row>
    <row r="24" spans="2:104" ht="9" customHeight="1">
      <c r="B24" s="564" t="s">
        <v>184</v>
      </c>
      <c r="C24" s="565"/>
      <c r="D24" s="565"/>
      <c r="E24" s="565"/>
      <c r="F24" s="565"/>
      <c r="G24" s="565"/>
      <c r="H24" s="565"/>
      <c r="I24" s="565"/>
      <c r="J24" s="565"/>
      <c r="K24" s="565"/>
      <c r="L24" s="114"/>
      <c r="M24" s="566">
        <f>★注文シート!C35</f>
        <v>0</v>
      </c>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row>
    <row r="25" spans="2:104" ht="9" customHeight="1">
      <c r="B25" s="565"/>
      <c r="C25" s="565"/>
      <c r="D25" s="565"/>
      <c r="E25" s="565"/>
      <c r="F25" s="565"/>
      <c r="G25" s="565"/>
      <c r="H25" s="565"/>
      <c r="I25" s="565"/>
      <c r="J25" s="565"/>
      <c r="K25" s="565"/>
      <c r="L25" s="114"/>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row>
    <row r="26" spans="2:104" ht="9" customHeight="1">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row>
    <row r="27" spans="2:104" ht="7.5" customHeight="1">
      <c r="B27" s="539" t="s">
        <v>185</v>
      </c>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row>
    <row r="28" spans="2:104" ht="7.5" customHeight="1" thickBot="1">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row>
    <row r="29" spans="2:104" ht="9" customHeight="1">
      <c r="B29" s="567" t="s">
        <v>186</v>
      </c>
      <c r="C29" s="568"/>
      <c r="D29" s="568"/>
      <c r="E29" s="568"/>
      <c r="F29" s="568"/>
      <c r="G29" s="568"/>
      <c r="H29" s="568"/>
      <c r="I29" s="568"/>
      <c r="J29" s="568"/>
      <c r="K29" s="568"/>
      <c r="L29" s="568"/>
      <c r="M29" s="568"/>
      <c r="N29" s="568"/>
      <c r="O29" s="568"/>
      <c r="P29" s="568"/>
      <c r="Q29" s="568"/>
      <c r="R29" s="569"/>
      <c r="S29" s="115"/>
      <c r="T29" s="570">
        <f>★注文シート!D61</f>
        <v>0</v>
      </c>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1"/>
      <c r="CX29" s="149" t="s">
        <v>195</v>
      </c>
      <c r="CY29" s="149" t="s">
        <v>196</v>
      </c>
      <c r="CZ29" s="149" t="s">
        <v>197</v>
      </c>
    </row>
    <row r="30" spans="2:104" ht="9" customHeight="1">
      <c r="B30" s="555"/>
      <c r="C30" s="556"/>
      <c r="D30" s="556"/>
      <c r="E30" s="556"/>
      <c r="F30" s="556"/>
      <c r="G30" s="556"/>
      <c r="H30" s="556"/>
      <c r="I30" s="556"/>
      <c r="J30" s="556"/>
      <c r="K30" s="556"/>
      <c r="L30" s="556"/>
      <c r="M30" s="556"/>
      <c r="N30" s="556"/>
      <c r="O30" s="556"/>
      <c r="P30" s="556"/>
      <c r="Q30" s="556"/>
      <c r="R30" s="557"/>
      <c r="S30" s="117"/>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1"/>
      <c r="CW30" s="106" t="s">
        <v>203</v>
      </c>
      <c r="CX30" s="106" t="s">
        <v>204</v>
      </c>
      <c r="CY30" s="106" t="s">
        <v>205</v>
      </c>
      <c r="CZ30" s="150">
        <v>0</v>
      </c>
    </row>
    <row r="31" spans="2:104" ht="9" customHeight="1">
      <c r="B31" s="552" t="s">
        <v>187</v>
      </c>
      <c r="C31" s="553"/>
      <c r="D31" s="553"/>
      <c r="E31" s="553"/>
      <c r="F31" s="553"/>
      <c r="G31" s="553"/>
      <c r="H31" s="553"/>
      <c r="I31" s="553"/>
      <c r="J31" s="553"/>
      <c r="K31" s="553"/>
      <c r="L31" s="553"/>
      <c r="M31" s="553"/>
      <c r="N31" s="553"/>
      <c r="O31" s="553"/>
      <c r="P31" s="553"/>
      <c r="Q31" s="553"/>
      <c r="R31" s="554"/>
      <c r="S31" s="118"/>
      <c r="T31" s="558">
        <f>★注文シート!F61</f>
        <v>0</v>
      </c>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9"/>
      <c r="CW31" s="106" t="s">
        <v>206</v>
      </c>
      <c r="CX31" s="106" t="s">
        <v>207</v>
      </c>
      <c r="CY31" s="106" t="s">
        <v>205</v>
      </c>
      <c r="CZ31" s="150">
        <v>0</v>
      </c>
    </row>
    <row r="32" spans="2:104" ht="9" customHeight="1">
      <c r="B32" s="555"/>
      <c r="C32" s="556"/>
      <c r="D32" s="556"/>
      <c r="E32" s="556"/>
      <c r="F32" s="556"/>
      <c r="G32" s="556"/>
      <c r="H32" s="556"/>
      <c r="I32" s="556"/>
      <c r="J32" s="556"/>
      <c r="K32" s="556"/>
      <c r="L32" s="556"/>
      <c r="M32" s="556"/>
      <c r="N32" s="556"/>
      <c r="O32" s="556"/>
      <c r="P32" s="556"/>
      <c r="Q32" s="556"/>
      <c r="R32" s="557"/>
      <c r="S32" s="117"/>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1"/>
      <c r="CW32" s="106" t="s">
        <v>209</v>
      </c>
      <c r="CX32" s="106" t="s">
        <v>210</v>
      </c>
      <c r="CY32" s="106" t="s">
        <v>205</v>
      </c>
      <c r="CZ32" s="150">
        <v>0</v>
      </c>
    </row>
    <row r="33" spans="2:105" ht="9" customHeight="1">
      <c r="B33" s="552" t="s">
        <v>188</v>
      </c>
      <c r="C33" s="553"/>
      <c r="D33" s="553"/>
      <c r="E33" s="553"/>
      <c r="F33" s="553"/>
      <c r="G33" s="553"/>
      <c r="H33" s="553"/>
      <c r="I33" s="553"/>
      <c r="J33" s="553"/>
      <c r="K33" s="553"/>
      <c r="L33" s="553"/>
      <c r="M33" s="553"/>
      <c r="N33" s="553"/>
      <c r="O33" s="553"/>
      <c r="P33" s="553"/>
      <c r="Q33" s="553"/>
      <c r="R33" s="554"/>
      <c r="S33" s="119"/>
      <c r="T33" s="594">
        <f>★注文シート!E61</f>
        <v>0</v>
      </c>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4"/>
      <c r="BM33" s="594"/>
      <c r="BN33" s="594"/>
      <c r="BO33" s="594"/>
      <c r="BP33" s="594"/>
      <c r="BQ33" s="594"/>
      <c r="BR33" s="594"/>
      <c r="BS33" s="594"/>
      <c r="BT33" s="594"/>
      <c r="BU33" s="594"/>
      <c r="BV33" s="594"/>
      <c r="BW33" s="594"/>
      <c r="BX33" s="594"/>
      <c r="BY33" s="594"/>
      <c r="BZ33" s="594"/>
      <c r="CA33" s="594"/>
      <c r="CB33" s="594"/>
      <c r="CC33" s="594"/>
      <c r="CD33" s="594"/>
      <c r="CE33" s="594"/>
      <c r="CF33" s="594"/>
      <c r="CG33" s="594"/>
      <c r="CH33" s="594"/>
      <c r="CI33" s="594"/>
      <c r="CJ33" s="594"/>
      <c r="CK33" s="594"/>
      <c r="CL33" s="594"/>
      <c r="CM33" s="594"/>
      <c r="CN33" s="594"/>
      <c r="CO33" s="594"/>
      <c r="CP33" s="594"/>
      <c r="CQ33" s="594"/>
      <c r="CR33" s="594"/>
      <c r="CS33" s="594"/>
      <c r="CT33" s="594"/>
      <c r="CU33" s="595"/>
      <c r="CW33" s="67" t="s">
        <v>211</v>
      </c>
      <c r="CX33" s="106" t="s">
        <v>212</v>
      </c>
      <c r="CY33" s="106" t="s">
        <v>205</v>
      </c>
      <c r="CZ33" s="150">
        <v>0</v>
      </c>
    </row>
    <row r="34" spans="2:105" ht="9" customHeight="1">
      <c r="B34" s="555"/>
      <c r="C34" s="556"/>
      <c r="D34" s="556"/>
      <c r="E34" s="556"/>
      <c r="F34" s="556"/>
      <c r="G34" s="556"/>
      <c r="H34" s="556"/>
      <c r="I34" s="556"/>
      <c r="J34" s="556"/>
      <c r="K34" s="556"/>
      <c r="L34" s="556"/>
      <c r="M34" s="556"/>
      <c r="N34" s="556"/>
      <c r="O34" s="556"/>
      <c r="P34" s="556"/>
      <c r="Q34" s="556"/>
      <c r="R34" s="557"/>
      <c r="S34" s="11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c r="BM34" s="596"/>
      <c r="BN34" s="596"/>
      <c r="BO34" s="596"/>
      <c r="BP34" s="596"/>
      <c r="BQ34" s="596"/>
      <c r="BR34" s="596"/>
      <c r="BS34" s="596"/>
      <c r="BT34" s="596"/>
      <c r="BU34" s="596"/>
      <c r="BV34" s="596"/>
      <c r="BW34" s="596"/>
      <c r="BX34" s="596"/>
      <c r="BY34" s="596"/>
      <c r="BZ34" s="596"/>
      <c r="CA34" s="596"/>
      <c r="CB34" s="596"/>
      <c r="CC34" s="596"/>
      <c r="CD34" s="596"/>
      <c r="CE34" s="596"/>
      <c r="CF34" s="596"/>
      <c r="CG34" s="596"/>
      <c r="CH34" s="596"/>
      <c r="CI34" s="596"/>
      <c r="CJ34" s="596"/>
      <c r="CK34" s="596"/>
      <c r="CL34" s="596"/>
      <c r="CM34" s="596"/>
      <c r="CN34" s="596"/>
      <c r="CO34" s="596"/>
      <c r="CP34" s="596"/>
      <c r="CQ34" s="596"/>
      <c r="CR34" s="596"/>
      <c r="CS34" s="596"/>
      <c r="CT34" s="596"/>
      <c r="CU34" s="597"/>
      <c r="CW34" s="67" t="s">
        <v>213</v>
      </c>
      <c r="CX34" s="106" t="s">
        <v>214</v>
      </c>
      <c r="CY34" s="106" t="s">
        <v>205</v>
      </c>
      <c r="CZ34" s="150">
        <v>0</v>
      </c>
    </row>
    <row r="35" spans="2:105" ht="9" customHeight="1">
      <c r="B35" s="552" t="s">
        <v>190</v>
      </c>
      <c r="C35" s="553"/>
      <c r="D35" s="553"/>
      <c r="E35" s="553"/>
      <c r="F35" s="553"/>
      <c r="G35" s="553"/>
      <c r="H35" s="553"/>
      <c r="I35" s="553"/>
      <c r="J35" s="553"/>
      <c r="K35" s="553"/>
      <c r="L35" s="553"/>
      <c r="M35" s="553"/>
      <c r="N35" s="553"/>
      <c r="O35" s="553"/>
      <c r="P35" s="553"/>
      <c r="Q35" s="553"/>
      <c r="R35" s="554"/>
      <c r="S35" s="120"/>
      <c r="T35" s="601" t="s">
        <v>191</v>
      </c>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2"/>
      <c r="CW35" s="106" t="s">
        <v>215</v>
      </c>
      <c r="CX35" s="106" t="s">
        <v>216</v>
      </c>
      <c r="CY35" s="106" t="s">
        <v>205</v>
      </c>
      <c r="CZ35" s="150">
        <v>0</v>
      </c>
    </row>
    <row r="36" spans="2:105" ht="9" customHeight="1" thickBot="1">
      <c r="B36" s="598"/>
      <c r="C36" s="599"/>
      <c r="D36" s="599"/>
      <c r="E36" s="599"/>
      <c r="F36" s="599"/>
      <c r="G36" s="599"/>
      <c r="H36" s="599"/>
      <c r="I36" s="599"/>
      <c r="J36" s="599"/>
      <c r="K36" s="599"/>
      <c r="L36" s="599"/>
      <c r="M36" s="599"/>
      <c r="N36" s="599"/>
      <c r="O36" s="599"/>
      <c r="P36" s="599"/>
      <c r="Q36" s="599"/>
      <c r="R36" s="600"/>
      <c r="S36" s="121"/>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603"/>
      <c r="BB36" s="603"/>
      <c r="BC36" s="603"/>
      <c r="BD36" s="603"/>
      <c r="BE36" s="603"/>
      <c r="BF36" s="603"/>
      <c r="BG36" s="603"/>
      <c r="BH36" s="603"/>
      <c r="BI36" s="603"/>
      <c r="BJ36" s="603"/>
      <c r="BK36" s="603"/>
      <c r="BL36" s="603"/>
      <c r="BM36" s="603"/>
      <c r="BN36" s="603"/>
      <c r="BO36" s="603"/>
      <c r="BP36" s="603"/>
      <c r="BQ36" s="603"/>
      <c r="BR36" s="603"/>
      <c r="BS36" s="603"/>
      <c r="BT36" s="603"/>
      <c r="BU36" s="603"/>
      <c r="BV36" s="603"/>
      <c r="BW36" s="603"/>
      <c r="BX36" s="603"/>
      <c r="BY36" s="603"/>
      <c r="BZ36" s="603"/>
      <c r="CA36" s="603"/>
      <c r="CB36" s="603"/>
      <c r="CC36" s="603"/>
      <c r="CD36" s="603"/>
      <c r="CE36" s="603"/>
      <c r="CF36" s="603"/>
      <c r="CG36" s="603"/>
      <c r="CH36" s="603"/>
      <c r="CI36" s="603"/>
      <c r="CJ36" s="603"/>
      <c r="CK36" s="603"/>
      <c r="CL36" s="603"/>
      <c r="CM36" s="603"/>
      <c r="CN36" s="603"/>
      <c r="CO36" s="603"/>
      <c r="CP36" s="603"/>
      <c r="CQ36" s="603"/>
      <c r="CR36" s="603"/>
      <c r="CS36" s="603"/>
      <c r="CT36" s="603"/>
      <c r="CU36" s="604"/>
    </row>
    <row r="37" spans="2:105" ht="9" customHeight="1">
      <c r="B37" s="605" t="s">
        <v>192</v>
      </c>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606"/>
    </row>
    <row r="38" spans="2:105" ht="9" customHeight="1" thickBot="1">
      <c r="B38" s="60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606"/>
    </row>
    <row r="39" spans="2:105" ht="9" customHeight="1">
      <c r="B39" s="567" t="s">
        <v>193</v>
      </c>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3"/>
      <c r="CE39" s="567" t="s">
        <v>194</v>
      </c>
      <c r="CF39" s="572"/>
      <c r="CG39" s="572"/>
      <c r="CH39" s="572"/>
      <c r="CI39" s="572"/>
      <c r="CJ39" s="572"/>
      <c r="CK39" s="572"/>
      <c r="CL39" s="572"/>
      <c r="CM39" s="572"/>
      <c r="CN39" s="572"/>
      <c r="CO39" s="572"/>
      <c r="CP39" s="572"/>
      <c r="CQ39" s="572"/>
      <c r="CR39" s="572"/>
      <c r="CS39" s="572"/>
      <c r="CT39" s="572"/>
      <c r="CU39" s="573"/>
    </row>
    <row r="40" spans="2:105" ht="9" customHeight="1">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6"/>
      <c r="CE40" s="574"/>
      <c r="CF40" s="575"/>
      <c r="CG40" s="575"/>
      <c r="CH40" s="575"/>
      <c r="CI40" s="575"/>
      <c r="CJ40" s="575"/>
      <c r="CK40" s="575"/>
      <c r="CL40" s="575"/>
      <c r="CM40" s="575"/>
      <c r="CN40" s="575"/>
      <c r="CO40" s="575"/>
      <c r="CP40" s="575"/>
      <c r="CQ40" s="575"/>
      <c r="CR40" s="575"/>
      <c r="CS40" s="575"/>
      <c r="CT40" s="575"/>
      <c r="CU40" s="576"/>
    </row>
    <row r="41" spans="2:105" ht="9" customHeight="1">
      <c r="B41" s="574" t="s">
        <v>198</v>
      </c>
      <c r="C41" s="580"/>
      <c r="D41" s="580"/>
      <c r="E41" s="583" t="s">
        <v>199</v>
      </c>
      <c r="F41" s="580"/>
      <c r="G41" s="580"/>
      <c r="H41" s="580"/>
      <c r="I41" s="580"/>
      <c r="J41" s="580"/>
      <c r="K41" s="584"/>
      <c r="L41" s="583" t="s">
        <v>200</v>
      </c>
      <c r="M41" s="580"/>
      <c r="N41" s="580"/>
      <c r="O41" s="580"/>
      <c r="P41" s="580"/>
      <c r="Q41" s="580"/>
      <c r="R41" s="580"/>
      <c r="S41" s="580"/>
      <c r="T41" s="580"/>
      <c r="U41" s="580"/>
      <c r="V41" s="580"/>
      <c r="W41" s="580"/>
      <c r="X41" s="580"/>
      <c r="Y41" s="584"/>
      <c r="Z41" s="583" t="s">
        <v>201</v>
      </c>
      <c r="AA41" s="575"/>
      <c r="AB41" s="575"/>
      <c r="AC41" s="575"/>
      <c r="AD41" s="575"/>
      <c r="AE41" s="575"/>
      <c r="AF41" s="575"/>
      <c r="AG41" s="575"/>
      <c r="AH41" s="575"/>
      <c r="AI41" s="575"/>
      <c r="AJ41" s="575"/>
      <c r="AK41" s="588" t="s">
        <v>202</v>
      </c>
      <c r="AL41" s="589"/>
      <c r="AM41" s="589"/>
      <c r="AN41" s="589"/>
      <c r="AO41" s="589"/>
      <c r="AP41" s="589"/>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90"/>
      <c r="CE41" s="574"/>
      <c r="CF41" s="575"/>
      <c r="CG41" s="575"/>
      <c r="CH41" s="575"/>
      <c r="CI41" s="575"/>
      <c r="CJ41" s="575"/>
      <c r="CK41" s="575"/>
      <c r="CL41" s="575"/>
      <c r="CM41" s="575"/>
      <c r="CN41" s="575"/>
      <c r="CO41" s="575"/>
      <c r="CP41" s="575"/>
      <c r="CQ41" s="575"/>
      <c r="CR41" s="575"/>
      <c r="CS41" s="575"/>
      <c r="CT41" s="575"/>
      <c r="CU41" s="576"/>
    </row>
    <row r="42" spans="2:105" ht="9" customHeight="1">
      <c r="B42" s="581"/>
      <c r="C42" s="582"/>
      <c r="D42" s="582"/>
      <c r="E42" s="585"/>
      <c r="F42" s="582"/>
      <c r="G42" s="582"/>
      <c r="H42" s="582"/>
      <c r="I42" s="582"/>
      <c r="J42" s="582"/>
      <c r="K42" s="586"/>
      <c r="L42" s="585"/>
      <c r="M42" s="582"/>
      <c r="N42" s="582"/>
      <c r="O42" s="582"/>
      <c r="P42" s="582"/>
      <c r="Q42" s="582"/>
      <c r="R42" s="582"/>
      <c r="S42" s="582"/>
      <c r="T42" s="582"/>
      <c r="U42" s="582"/>
      <c r="V42" s="582"/>
      <c r="W42" s="582"/>
      <c r="X42" s="582"/>
      <c r="Y42" s="586"/>
      <c r="Z42" s="587"/>
      <c r="AA42" s="578"/>
      <c r="AB42" s="578"/>
      <c r="AC42" s="578"/>
      <c r="AD42" s="578"/>
      <c r="AE42" s="578"/>
      <c r="AF42" s="578"/>
      <c r="AG42" s="578"/>
      <c r="AH42" s="578"/>
      <c r="AI42" s="578"/>
      <c r="AJ42" s="578"/>
      <c r="AK42" s="591"/>
      <c r="AL42" s="592"/>
      <c r="AM42" s="592"/>
      <c r="AN42" s="592"/>
      <c r="AO42" s="592"/>
      <c r="AP42" s="592"/>
      <c r="AQ42" s="592"/>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3"/>
      <c r="CE42" s="577"/>
      <c r="CF42" s="578"/>
      <c r="CG42" s="578"/>
      <c r="CH42" s="578"/>
      <c r="CI42" s="578"/>
      <c r="CJ42" s="578"/>
      <c r="CK42" s="578"/>
      <c r="CL42" s="578"/>
      <c r="CM42" s="578"/>
      <c r="CN42" s="578"/>
      <c r="CO42" s="578"/>
      <c r="CP42" s="578"/>
      <c r="CQ42" s="578"/>
      <c r="CR42" s="578"/>
      <c r="CS42" s="578"/>
      <c r="CT42" s="578"/>
      <c r="CU42" s="579"/>
      <c r="CW42" s="146" t="s">
        <v>251</v>
      </c>
      <c r="CX42" s="147" t="s">
        <v>252</v>
      </c>
      <c r="CY42" s="147" t="s">
        <v>253</v>
      </c>
      <c r="CZ42" s="147" t="s">
        <v>254</v>
      </c>
      <c r="DA42" s="148" t="s">
        <v>255</v>
      </c>
    </row>
    <row r="43" spans="2:105" ht="9" customHeight="1">
      <c r="B43" s="614">
        <v>1</v>
      </c>
      <c r="C43" s="615"/>
      <c r="D43" s="616"/>
      <c r="E43" s="617" t="str">
        <f>CW43</f>
        <v>-</v>
      </c>
      <c r="F43" s="618"/>
      <c r="G43" s="618"/>
      <c r="H43" s="618"/>
      <c r="I43" s="618"/>
      <c r="J43" s="618"/>
      <c r="K43" s="619"/>
      <c r="L43" s="623" t="str">
        <f>CY43</f>
        <v>-</v>
      </c>
      <c r="M43" s="624"/>
      <c r="N43" s="624"/>
      <c r="O43" s="624"/>
      <c r="P43" s="624"/>
      <c r="Q43" s="624"/>
      <c r="R43" s="624"/>
      <c r="S43" s="624"/>
      <c r="T43" s="624"/>
      <c r="U43" s="624"/>
      <c r="V43" s="624"/>
      <c r="W43" s="624"/>
      <c r="X43" s="624"/>
      <c r="Y43" s="625"/>
      <c r="Z43" s="629" t="str">
        <f>CX43</f>
        <v>-</v>
      </c>
      <c r="AA43" s="630"/>
      <c r="AB43" s="630"/>
      <c r="AC43" s="630"/>
      <c r="AD43" s="630"/>
      <c r="AE43" s="630"/>
      <c r="AF43" s="630"/>
      <c r="AG43" s="630"/>
      <c r="AH43" s="630"/>
      <c r="AI43" s="630"/>
      <c r="AJ43" s="630"/>
      <c r="AK43" s="629" t="str">
        <f>IF(DA43="","-",DA43)</f>
        <v>-</v>
      </c>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0"/>
      <c r="BW43" s="630"/>
      <c r="BX43" s="630"/>
      <c r="BY43" s="630"/>
      <c r="BZ43" s="630"/>
      <c r="CA43" s="630"/>
      <c r="CB43" s="630"/>
      <c r="CC43" s="630"/>
      <c r="CD43" s="633"/>
      <c r="CE43" s="661" t="str">
        <f>IF(DA43&amp;DA45&amp;DA47&amp;DA49&amp;DA51&lt;&gt;"","検出","不検出")</f>
        <v>不検出</v>
      </c>
      <c r="CF43" s="662"/>
      <c r="CG43" s="662"/>
      <c r="CH43" s="662"/>
      <c r="CI43" s="662"/>
      <c r="CJ43" s="662"/>
      <c r="CK43" s="662"/>
      <c r="CL43" s="662"/>
      <c r="CM43" s="662"/>
      <c r="CN43" s="662"/>
      <c r="CO43" s="662"/>
      <c r="CP43" s="662"/>
      <c r="CQ43" s="662"/>
      <c r="CR43" s="662"/>
      <c r="CS43" s="662"/>
      <c r="CT43" s="662"/>
      <c r="CU43" s="663"/>
      <c r="CW43" s="533" t="s">
        <v>256</v>
      </c>
      <c r="CX43" s="535" t="s">
        <v>256</v>
      </c>
      <c r="CY43" s="535" t="s">
        <v>256</v>
      </c>
      <c r="CZ43" s="535" t="s">
        <v>256</v>
      </c>
      <c r="DA43" s="535"/>
    </row>
    <row r="44" spans="2:105" ht="9" customHeight="1">
      <c r="B44" s="581"/>
      <c r="C44" s="582"/>
      <c r="D44" s="586"/>
      <c r="E44" s="620"/>
      <c r="F44" s="621"/>
      <c r="G44" s="621"/>
      <c r="H44" s="621"/>
      <c r="I44" s="621"/>
      <c r="J44" s="621"/>
      <c r="K44" s="622"/>
      <c r="L44" s="626"/>
      <c r="M44" s="627"/>
      <c r="N44" s="627"/>
      <c r="O44" s="627"/>
      <c r="P44" s="627"/>
      <c r="Q44" s="627"/>
      <c r="R44" s="627"/>
      <c r="S44" s="627"/>
      <c r="T44" s="627"/>
      <c r="U44" s="627"/>
      <c r="V44" s="627"/>
      <c r="W44" s="627"/>
      <c r="X44" s="627"/>
      <c r="Y44" s="628"/>
      <c r="Z44" s="631"/>
      <c r="AA44" s="632"/>
      <c r="AB44" s="632"/>
      <c r="AC44" s="632"/>
      <c r="AD44" s="632"/>
      <c r="AE44" s="632"/>
      <c r="AF44" s="632"/>
      <c r="AG44" s="632"/>
      <c r="AH44" s="632"/>
      <c r="AI44" s="632"/>
      <c r="AJ44" s="632"/>
      <c r="AK44" s="608"/>
      <c r="AL44" s="609"/>
      <c r="AM44" s="609"/>
      <c r="AN44" s="609"/>
      <c r="AO44" s="609"/>
      <c r="AP44" s="609"/>
      <c r="AQ44" s="609"/>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09"/>
      <c r="BN44" s="609"/>
      <c r="BO44" s="609"/>
      <c r="BP44" s="609"/>
      <c r="BQ44" s="609"/>
      <c r="BR44" s="609"/>
      <c r="BS44" s="609"/>
      <c r="BT44" s="609"/>
      <c r="BU44" s="609"/>
      <c r="BV44" s="609"/>
      <c r="BW44" s="609"/>
      <c r="BX44" s="609"/>
      <c r="BY44" s="609"/>
      <c r="BZ44" s="609"/>
      <c r="CA44" s="609"/>
      <c r="CB44" s="609"/>
      <c r="CC44" s="609"/>
      <c r="CD44" s="610"/>
      <c r="CE44" s="664"/>
      <c r="CF44" s="665"/>
      <c r="CG44" s="665"/>
      <c r="CH44" s="665"/>
      <c r="CI44" s="665"/>
      <c r="CJ44" s="665"/>
      <c r="CK44" s="665"/>
      <c r="CL44" s="665"/>
      <c r="CM44" s="665"/>
      <c r="CN44" s="665"/>
      <c r="CO44" s="665"/>
      <c r="CP44" s="665"/>
      <c r="CQ44" s="665"/>
      <c r="CR44" s="665"/>
      <c r="CS44" s="665"/>
      <c r="CT44" s="665"/>
      <c r="CU44" s="666"/>
      <c r="CW44" s="534"/>
      <c r="CX44" s="536"/>
      <c r="CY44" s="536"/>
      <c r="CZ44" s="536"/>
      <c r="DA44" s="536"/>
    </row>
    <row r="45" spans="2:105" ht="9" customHeight="1">
      <c r="B45" s="634">
        <v>2</v>
      </c>
      <c r="C45" s="615"/>
      <c r="D45" s="616"/>
      <c r="E45" s="617" t="str">
        <f t="shared" ref="E45" si="0">CW45</f>
        <v>-</v>
      </c>
      <c r="F45" s="618"/>
      <c r="G45" s="618"/>
      <c r="H45" s="618"/>
      <c r="I45" s="618"/>
      <c r="J45" s="618"/>
      <c r="K45" s="619"/>
      <c r="L45" s="635" t="str">
        <f t="shared" ref="L45" si="1">CY45</f>
        <v>-</v>
      </c>
      <c r="M45" s="624"/>
      <c r="N45" s="624"/>
      <c r="O45" s="624"/>
      <c r="P45" s="624"/>
      <c r="Q45" s="624"/>
      <c r="R45" s="624"/>
      <c r="S45" s="624"/>
      <c r="T45" s="624"/>
      <c r="U45" s="624"/>
      <c r="V45" s="624"/>
      <c r="W45" s="624"/>
      <c r="X45" s="624"/>
      <c r="Y45" s="625"/>
      <c r="Z45" s="629" t="str">
        <f t="shared" ref="Z45" si="2">CX45</f>
        <v>-</v>
      </c>
      <c r="AA45" s="630"/>
      <c r="AB45" s="630"/>
      <c r="AC45" s="630"/>
      <c r="AD45" s="630"/>
      <c r="AE45" s="630"/>
      <c r="AF45" s="630"/>
      <c r="AG45" s="630"/>
      <c r="AH45" s="630"/>
      <c r="AI45" s="630"/>
      <c r="AJ45" s="630"/>
      <c r="AK45" s="629" t="str">
        <f t="shared" ref="AK45" si="3">IF(DA45="","-",DA45)</f>
        <v>-</v>
      </c>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0"/>
      <c r="BU45" s="630"/>
      <c r="BV45" s="630"/>
      <c r="BW45" s="630"/>
      <c r="BX45" s="630"/>
      <c r="BY45" s="630"/>
      <c r="BZ45" s="630"/>
      <c r="CA45" s="630"/>
      <c r="CB45" s="630"/>
      <c r="CC45" s="630"/>
      <c r="CD45" s="633"/>
      <c r="CE45" s="664"/>
      <c r="CF45" s="665"/>
      <c r="CG45" s="665"/>
      <c r="CH45" s="665"/>
      <c r="CI45" s="665"/>
      <c r="CJ45" s="665"/>
      <c r="CK45" s="665"/>
      <c r="CL45" s="665"/>
      <c r="CM45" s="665"/>
      <c r="CN45" s="665"/>
      <c r="CO45" s="665"/>
      <c r="CP45" s="665"/>
      <c r="CQ45" s="665"/>
      <c r="CR45" s="665"/>
      <c r="CS45" s="665"/>
      <c r="CT45" s="665"/>
      <c r="CU45" s="666"/>
      <c r="CW45" s="533" t="s">
        <v>256</v>
      </c>
      <c r="CX45" s="535" t="s">
        <v>256</v>
      </c>
      <c r="CY45" s="535" t="s">
        <v>256</v>
      </c>
      <c r="CZ45" s="535" t="s">
        <v>256</v>
      </c>
      <c r="DA45" s="535"/>
    </row>
    <row r="46" spans="2:105" ht="9" customHeight="1">
      <c r="B46" s="581"/>
      <c r="C46" s="582"/>
      <c r="D46" s="586"/>
      <c r="E46" s="620"/>
      <c r="F46" s="621"/>
      <c r="G46" s="621"/>
      <c r="H46" s="621"/>
      <c r="I46" s="621"/>
      <c r="J46" s="621"/>
      <c r="K46" s="622"/>
      <c r="L46" s="626"/>
      <c r="M46" s="627"/>
      <c r="N46" s="627"/>
      <c r="O46" s="627"/>
      <c r="P46" s="627"/>
      <c r="Q46" s="627"/>
      <c r="R46" s="627"/>
      <c r="S46" s="627"/>
      <c r="T46" s="627"/>
      <c r="U46" s="627"/>
      <c r="V46" s="627"/>
      <c r="W46" s="627"/>
      <c r="X46" s="627"/>
      <c r="Y46" s="628"/>
      <c r="Z46" s="631"/>
      <c r="AA46" s="632"/>
      <c r="AB46" s="632"/>
      <c r="AC46" s="632"/>
      <c r="AD46" s="632"/>
      <c r="AE46" s="632"/>
      <c r="AF46" s="632"/>
      <c r="AG46" s="632"/>
      <c r="AH46" s="632"/>
      <c r="AI46" s="632"/>
      <c r="AJ46" s="632"/>
      <c r="AK46" s="631"/>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60"/>
      <c r="CE46" s="664"/>
      <c r="CF46" s="665"/>
      <c r="CG46" s="665"/>
      <c r="CH46" s="665"/>
      <c r="CI46" s="665"/>
      <c r="CJ46" s="665"/>
      <c r="CK46" s="665"/>
      <c r="CL46" s="665"/>
      <c r="CM46" s="665"/>
      <c r="CN46" s="665"/>
      <c r="CO46" s="665"/>
      <c r="CP46" s="665"/>
      <c r="CQ46" s="665"/>
      <c r="CR46" s="665"/>
      <c r="CS46" s="665"/>
      <c r="CT46" s="665"/>
      <c r="CU46" s="666"/>
      <c r="CW46" s="534"/>
      <c r="CX46" s="536"/>
      <c r="CY46" s="536"/>
      <c r="CZ46" s="536"/>
      <c r="DA46" s="536"/>
    </row>
    <row r="47" spans="2:105" ht="9" customHeight="1">
      <c r="B47" s="634">
        <v>3</v>
      </c>
      <c r="C47" s="615"/>
      <c r="D47" s="616"/>
      <c r="E47" s="617" t="str">
        <f t="shared" ref="E47" si="4">CW47</f>
        <v>-</v>
      </c>
      <c r="F47" s="618"/>
      <c r="G47" s="618"/>
      <c r="H47" s="618"/>
      <c r="I47" s="618"/>
      <c r="J47" s="618"/>
      <c r="K47" s="619"/>
      <c r="L47" s="635" t="str">
        <f t="shared" ref="L47" si="5">CY47</f>
        <v>-</v>
      </c>
      <c r="M47" s="624"/>
      <c r="N47" s="624"/>
      <c r="O47" s="624"/>
      <c r="P47" s="624"/>
      <c r="Q47" s="624"/>
      <c r="R47" s="624"/>
      <c r="S47" s="624"/>
      <c r="T47" s="624"/>
      <c r="U47" s="624"/>
      <c r="V47" s="624"/>
      <c r="W47" s="624"/>
      <c r="X47" s="624"/>
      <c r="Y47" s="625"/>
      <c r="Z47" s="629" t="str">
        <f t="shared" ref="Z47" si="6">CX47</f>
        <v>-</v>
      </c>
      <c r="AA47" s="630"/>
      <c r="AB47" s="630"/>
      <c r="AC47" s="630"/>
      <c r="AD47" s="630"/>
      <c r="AE47" s="630"/>
      <c r="AF47" s="630"/>
      <c r="AG47" s="630"/>
      <c r="AH47" s="630"/>
      <c r="AI47" s="630"/>
      <c r="AJ47" s="630"/>
      <c r="AK47" s="608" t="str">
        <f t="shared" ref="AK47" si="7">IF(DA47="","-",DA47)</f>
        <v>-</v>
      </c>
      <c r="AL47" s="609"/>
      <c r="AM47" s="609"/>
      <c r="AN47" s="609"/>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10"/>
      <c r="CE47" s="664"/>
      <c r="CF47" s="665"/>
      <c r="CG47" s="665"/>
      <c r="CH47" s="665"/>
      <c r="CI47" s="665"/>
      <c r="CJ47" s="665"/>
      <c r="CK47" s="665"/>
      <c r="CL47" s="665"/>
      <c r="CM47" s="665"/>
      <c r="CN47" s="665"/>
      <c r="CO47" s="665"/>
      <c r="CP47" s="665"/>
      <c r="CQ47" s="665"/>
      <c r="CR47" s="665"/>
      <c r="CS47" s="665"/>
      <c r="CT47" s="665"/>
      <c r="CU47" s="666"/>
      <c r="CW47" s="533" t="s">
        <v>256</v>
      </c>
      <c r="CX47" s="535" t="s">
        <v>256</v>
      </c>
      <c r="CY47" s="535" t="s">
        <v>256</v>
      </c>
      <c r="CZ47" s="535" t="s">
        <v>256</v>
      </c>
      <c r="DA47" s="535"/>
    </row>
    <row r="48" spans="2:105" ht="9" customHeight="1">
      <c r="B48" s="581"/>
      <c r="C48" s="582"/>
      <c r="D48" s="586"/>
      <c r="E48" s="620"/>
      <c r="F48" s="621"/>
      <c r="G48" s="621"/>
      <c r="H48" s="621"/>
      <c r="I48" s="621"/>
      <c r="J48" s="621"/>
      <c r="K48" s="622"/>
      <c r="L48" s="626"/>
      <c r="M48" s="627"/>
      <c r="N48" s="627"/>
      <c r="O48" s="627"/>
      <c r="P48" s="627"/>
      <c r="Q48" s="627"/>
      <c r="R48" s="627"/>
      <c r="S48" s="627"/>
      <c r="T48" s="627"/>
      <c r="U48" s="627"/>
      <c r="V48" s="627"/>
      <c r="W48" s="627"/>
      <c r="X48" s="627"/>
      <c r="Y48" s="628"/>
      <c r="Z48" s="631"/>
      <c r="AA48" s="632"/>
      <c r="AB48" s="632"/>
      <c r="AC48" s="632"/>
      <c r="AD48" s="632"/>
      <c r="AE48" s="632"/>
      <c r="AF48" s="632"/>
      <c r="AG48" s="632"/>
      <c r="AH48" s="632"/>
      <c r="AI48" s="632"/>
      <c r="AJ48" s="632"/>
      <c r="AK48" s="608"/>
      <c r="AL48" s="609"/>
      <c r="AM48" s="609"/>
      <c r="AN48" s="609"/>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10"/>
      <c r="CE48" s="664"/>
      <c r="CF48" s="665"/>
      <c r="CG48" s="665"/>
      <c r="CH48" s="665"/>
      <c r="CI48" s="665"/>
      <c r="CJ48" s="665"/>
      <c r="CK48" s="665"/>
      <c r="CL48" s="665"/>
      <c r="CM48" s="665"/>
      <c r="CN48" s="665"/>
      <c r="CO48" s="665"/>
      <c r="CP48" s="665"/>
      <c r="CQ48" s="665"/>
      <c r="CR48" s="665"/>
      <c r="CS48" s="665"/>
      <c r="CT48" s="665"/>
      <c r="CU48" s="666"/>
      <c r="CW48" s="534"/>
      <c r="CX48" s="536"/>
      <c r="CY48" s="536"/>
      <c r="CZ48" s="536"/>
      <c r="DA48" s="536"/>
    </row>
    <row r="49" spans="2:105" ht="9" customHeight="1">
      <c r="B49" s="634">
        <v>4</v>
      </c>
      <c r="C49" s="615"/>
      <c r="D49" s="616"/>
      <c r="E49" s="617" t="str">
        <f t="shared" ref="E49" si="8">CW49</f>
        <v>-</v>
      </c>
      <c r="F49" s="618"/>
      <c r="G49" s="618"/>
      <c r="H49" s="618"/>
      <c r="I49" s="618"/>
      <c r="J49" s="618"/>
      <c r="K49" s="619"/>
      <c r="L49" s="635" t="str">
        <f t="shared" ref="L49" si="9">CY49</f>
        <v>-</v>
      </c>
      <c r="M49" s="624"/>
      <c r="N49" s="624"/>
      <c r="O49" s="624"/>
      <c r="P49" s="624"/>
      <c r="Q49" s="624"/>
      <c r="R49" s="624"/>
      <c r="S49" s="624"/>
      <c r="T49" s="624"/>
      <c r="U49" s="624"/>
      <c r="V49" s="624"/>
      <c r="W49" s="624"/>
      <c r="X49" s="624"/>
      <c r="Y49" s="625"/>
      <c r="Z49" s="629" t="str">
        <f t="shared" ref="Z49" si="10">CX49</f>
        <v>-</v>
      </c>
      <c r="AA49" s="630"/>
      <c r="AB49" s="630"/>
      <c r="AC49" s="630"/>
      <c r="AD49" s="630"/>
      <c r="AE49" s="630"/>
      <c r="AF49" s="630"/>
      <c r="AG49" s="630"/>
      <c r="AH49" s="630"/>
      <c r="AI49" s="630"/>
      <c r="AJ49" s="630"/>
      <c r="AK49" s="629" t="str">
        <f t="shared" ref="AK49" si="11">IF(DA49="","-",DA49)</f>
        <v>-</v>
      </c>
      <c r="AL49" s="630"/>
      <c r="AM49" s="630"/>
      <c r="AN49" s="630"/>
      <c r="AO49" s="630"/>
      <c r="AP49" s="630"/>
      <c r="AQ49" s="630"/>
      <c r="AR49" s="630"/>
      <c r="AS49" s="630"/>
      <c r="AT49" s="630"/>
      <c r="AU49" s="630"/>
      <c r="AV49" s="630"/>
      <c r="AW49" s="630"/>
      <c r="AX49" s="630"/>
      <c r="AY49" s="630"/>
      <c r="AZ49" s="630"/>
      <c r="BA49" s="630"/>
      <c r="BB49" s="630"/>
      <c r="BC49" s="630"/>
      <c r="BD49" s="630"/>
      <c r="BE49" s="630"/>
      <c r="BF49" s="630"/>
      <c r="BG49" s="630"/>
      <c r="BH49" s="630"/>
      <c r="BI49" s="630"/>
      <c r="BJ49" s="630"/>
      <c r="BK49" s="630"/>
      <c r="BL49" s="630"/>
      <c r="BM49" s="630"/>
      <c r="BN49" s="630"/>
      <c r="BO49" s="630"/>
      <c r="BP49" s="630"/>
      <c r="BQ49" s="630"/>
      <c r="BR49" s="630"/>
      <c r="BS49" s="630"/>
      <c r="BT49" s="630"/>
      <c r="BU49" s="630"/>
      <c r="BV49" s="630"/>
      <c r="BW49" s="630"/>
      <c r="BX49" s="630"/>
      <c r="BY49" s="630"/>
      <c r="BZ49" s="630"/>
      <c r="CA49" s="630"/>
      <c r="CB49" s="630"/>
      <c r="CC49" s="630"/>
      <c r="CD49" s="633"/>
      <c r="CE49" s="664"/>
      <c r="CF49" s="665"/>
      <c r="CG49" s="665"/>
      <c r="CH49" s="665"/>
      <c r="CI49" s="665"/>
      <c r="CJ49" s="665"/>
      <c r="CK49" s="665"/>
      <c r="CL49" s="665"/>
      <c r="CM49" s="665"/>
      <c r="CN49" s="665"/>
      <c r="CO49" s="665"/>
      <c r="CP49" s="665"/>
      <c r="CQ49" s="665"/>
      <c r="CR49" s="665"/>
      <c r="CS49" s="665"/>
      <c r="CT49" s="665"/>
      <c r="CU49" s="666"/>
      <c r="CW49" s="533" t="s">
        <v>256</v>
      </c>
      <c r="CX49" s="535" t="s">
        <v>256</v>
      </c>
      <c r="CY49" s="535" t="s">
        <v>256</v>
      </c>
      <c r="CZ49" s="535" t="s">
        <v>256</v>
      </c>
      <c r="DA49" s="535"/>
    </row>
    <row r="50" spans="2:105" ht="9" customHeight="1">
      <c r="B50" s="581"/>
      <c r="C50" s="582"/>
      <c r="D50" s="586"/>
      <c r="E50" s="620"/>
      <c r="F50" s="621"/>
      <c r="G50" s="621"/>
      <c r="H50" s="621"/>
      <c r="I50" s="621"/>
      <c r="J50" s="621"/>
      <c r="K50" s="622"/>
      <c r="L50" s="626"/>
      <c r="M50" s="627"/>
      <c r="N50" s="627"/>
      <c r="O50" s="627"/>
      <c r="P50" s="627"/>
      <c r="Q50" s="627"/>
      <c r="R50" s="627"/>
      <c r="S50" s="627"/>
      <c r="T50" s="627"/>
      <c r="U50" s="627"/>
      <c r="V50" s="627"/>
      <c r="W50" s="627"/>
      <c r="X50" s="627"/>
      <c r="Y50" s="628"/>
      <c r="Z50" s="631"/>
      <c r="AA50" s="632"/>
      <c r="AB50" s="632"/>
      <c r="AC50" s="632"/>
      <c r="AD50" s="632"/>
      <c r="AE50" s="632"/>
      <c r="AF50" s="632"/>
      <c r="AG50" s="632"/>
      <c r="AH50" s="632"/>
      <c r="AI50" s="632"/>
      <c r="AJ50" s="632"/>
      <c r="AK50" s="631"/>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2"/>
      <c r="BW50" s="632"/>
      <c r="BX50" s="632"/>
      <c r="BY50" s="632"/>
      <c r="BZ50" s="632"/>
      <c r="CA50" s="632"/>
      <c r="CB50" s="632"/>
      <c r="CC50" s="632"/>
      <c r="CD50" s="660"/>
      <c r="CE50" s="664"/>
      <c r="CF50" s="665"/>
      <c r="CG50" s="665"/>
      <c r="CH50" s="665"/>
      <c r="CI50" s="665"/>
      <c r="CJ50" s="665"/>
      <c r="CK50" s="665"/>
      <c r="CL50" s="665"/>
      <c r="CM50" s="665"/>
      <c r="CN50" s="665"/>
      <c r="CO50" s="665"/>
      <c r="CP50" s="665"/>
      <c r="CQ50" s="665"/>
      <c r="CR50" s="665"/>
      <c r="CS50" s="665"/>
      <c r="CT50" s="665"/>
      <c r="CU50" s="666"/>
      <c r="CW50" s="534"/>
      <c r="CX50" s="536"/>
      <c r="CY50" s="536"/>
      <c r="CZ50" s="536"/>
      <c r="DA50" s="536"/>
    </row>
    <row r="51" spans="2:105" ht="9" customHeight="1">
      <c r="B51" s="634">
        <v>5</v>
      </c>
      <c r="C51" s="615"/>
      <c r="D51" s="616"/>
      <c r="E51" s="617" t="str">
        <f t="shared" ref="E51" si="12">CW51</f>
        <v>-</v>
      </c>
      <c r="F51" s="618"/>
      <c r="G51" s="618"/>
      <c r="H51" s="618"/>
      <c r="I51" s="618"/>
      <c r="J51" s="618"/>
      <c r="K51" s="619"/>
      <c r="L51" s="635" t="str">
        <f t="shared" ref="L51" si="13">CY51</f>
        <v>-</v>
      </c>
      <c r="M51" s="624"/>
      <c r="N51" s="624"/>
      <c r="O51" s="624"/>
      <c r="P51" s="624"/>
      <c r="Q51" s="624"/>
      <c r="R51" s="624"/>
      <c r="S51" s="624"/>
      <c r="T51" s="624"/>
      <c r="U51" s="624"/>
      <c r="V51" s="624"/>
      <c r="W51" s="624"/>
      <c r="X51" s="624"/>
      <c r="Y51" s="625"/>
      <c r="Z51" s="629" t="str">
        <f t="shared" ref="Z51" si="14">CX51</f>
        <v>-</v>
      </c>
      <c r="AA51" s="630"/>
      <c r="AB51" s="630"/>
      <c r="AC51" s="630"/>
      <c r="AD51" s="630"/>
      <c r="AE51" s="630"/>
      <c r="AF51" s="630"/>
      <c r="AG51" s="630"/>
      <c r="AH51" s="630"/>
      <c r="AI51" s="630"/>
      <c r="AJ51" s="630"/>
      <c r="AK51" s="608" t="str">
        <f t="shared" ref="AK51" si="15">IF(DA51="","-",DA51)</f>
        <v>-</v>
      </c>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09"/>
      <c r="BN51" s="609"/>
      <c r="BO51" s="609"/>
      <c r="BP51" s="609"/>
      <c r="BQ51" s="609"/>
      <c r="BR51" s="609"/>
      <c r="BS51" s="609"/>
      <c r="BT51" s="609"/>
      <c r="BU51" s="609"/>
      <c r="BV51" s="609"/>
      <c r="BW51" s="609"/>
      <c r="BX51" s="609"/>
      <c r="BY51" s="609"/>
      <c r="BZ51" s="609"/>
      <c r="CA51" s="609"/>
      <c r="CB51" s="609"/>
      <c r="CC51" s="609"/>
      <c r="CD51" s="610"/>
      <c r="CE51" s="664"/>
      <c r="CF51" s="665"/>
      <c r="CG51" s="665"/>
      <c r="CH51" s="665"/>
      <c r="CI51" s="665"/>
      <c r="CJ51" s="665"/>
      <c r="CK51" s="665"/>
      <c r="CL51" s="665"/>
      <c r="CM51" s="665"/>
      <c r="CN51" s="665"/>
      <c r="CO51" s="665"/>
      <c r="CP51" s="665"/>
      <c r="CQ51" s="665"/>
      <c r="CR51" s="665"/>
      <c r="CS51" s="665"/>
      <c r="CT51" s="665"/>
      <c r="CU51" s="666"/>
      <c r="CW51" s="533" t="s">
        <v>256</v>
      </c>
      <c r="CX51" s="535" t="s">
        <v>256</v>
      </c>
      <c r="CY51" s="535" t="s">
        <v>256</v>
      </c>
      <c r="CZ51" s="535" t="s">
        <v>256</v>
      </c>
      <c r="DA51" s="535"/>
    </row>
    <row r="52" spans="2:105" ht="9" customHeight="1" thickBot="1">
      <c r="B52" s="598"/>
      <c r="C52" s="599"/>
      <c r="D52" s="600"/>
      <c r="E52" s="620"/>
      <c r="F52" s="621"/>
      <c r="G52" s="621"/>
      <c r="H52" s="621"/>
      <c r="I52" s="621"/>
      <c r="J52" s="621"/>
      <c r="K52" s="622"/>
      <c r="L52" s="636"/>
      <c r="M52" s="637"/>
      <c r="N52" s="637"/>
      <c r="O52" s="637"/>
      <c r="P52" s="637"/>
      <c r="Q52" s="637"/>
      <c r="R52" s="637"/>
      <c r="S52" s="637"/>
      <c r="T52" s="637"/>
      <c r="U52" s="637"/>
      <c r="V52" s="637"/>
      <c r="W52" s="637"/>
      <c r="X52" s="637"/>
      <c r="Y52" s="638"/>
      <c r="Z52" s="611"/>
      <c r="AA52" s="612"/>
      <c r="AB52" s="612"/>
      <c r="AC52" s="612"/>
      <c r="AD52" s="612"/>
      <c r="AE52" s="612"/>
      <c r="AF52" s="612"/>
      <c r="AG52" s="612"/>
      <c r="AH52" s="612"/>
      <c r="AI52" s="612"/>
      <c r="AJ52" s="612"/>
      <c r="AK52" s="611"/>
      <c r="AL52" s="612"/>
      <c r="AM52" s="612"/>
      <c r="AN52" s="612"/>
      <c r="AO52" s="612"/>
      <c r="AP52" s="612"/>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3"/>
      <c r="CE52" s="667"/>
      <c r="CF52" s="668"/>
      <c r="CG52" s="668"/>
      <c r="CH52" s="668"/>
      <c r="CI52" s="668"/>
      <c r="CJ52" s="668"/>
      <c r="CK52" s="668"/>
      <c r="CL52" s="668"/>
      <c r="CM52" s="668"/>
      <c r="CN52" s="668"/>
      <c r="CO52" s="668"/>
      <c r="CP52" s="668"/>
      <c r="CQ52" s="668"/>
      <c r="CR52" s="668"/>
      <c r="CS52" s="668"/>
      <c r="CT52" s="668"/>
      <c r="CU52" s="669"/>
      <c r="CW52" s="534"/>
      <c r="CX52" s="536"/>
      <c r="CY52" s="536"/>
      <c r="CZ52" s="536"/>
      <c r="DA52" s="536"/>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659"/>
      <c r="CY53" s="67"/>
    </row>
    <row r="54" spans="2:105" ht="9" customHeight="1">
      <c r="B54" s="607"/>
      <c r="C54" s="580"/>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0"/>
      <c r="AU54" s="580"/>
      <c r="AV54" s="580"/>
      <c r="AW54" s="580"/>
      <c r="AX54" s="580"/>
      <c r="AY54" s="580"/>
      <c r="AZ54" s="580"/>
      <c r="BA54" s="580"/>
      <c r="BB54" s="580"/>
      <c r="BC54" s="580"/>
      <c r="BD54" s="580"/>
      <c r="BE54" s="580"/>
      <c r="BF54" s="580"/>
      <c r="BG54" s="580"/>
      <c r="BH54" s="580"/>
      <c r="BI54" s="580"/>
      <c r="BJ54" s="580"/>
      <c r="BK54" s="580"/>
      <c r="BL54" s="580"/>
      <c r="BM54" s="580"/>
      <c r="BN54" s="580"/>
      <c r="BO54" s="580"/>
      <c r="BP54" s="580"/>
      <c r="BQ54" s="580"/>
      <c r="BR54" s="580"/>
      <c r="BS54" s="580"/>
      <c r="BT54" s="580"/>
      <c r="BU54" s="580"/>
      <c r="BV54" s="580"/>
      <c r="BW54" s="580"/>
      <c r="BX54" s="580"/>
      <c r="BY54" s="580"/>
      <c r="BZ54" s="580"/>
      <c r="CA54" s="580"/>
      <c r="CB54" s="580"/>
      <c r="CC54" s="580"/>
      <c r="CD54" s="580"/>
      <c r="CE54" s="580"/>
      <c r="CF54" s="580"/>
      <c r="CG54" s="580"/>
      <c r="CH54" s="580"/>
      <c r="CI54" s="580"/>
      <c r="CJ54" s="580"/>
      <c r="CK54" s="580"/>
      <c r="CL54" s="580"/>
      <c r="CM54" s="580"/>
      <c r="CN54" s="580"/>
      <c r="CO54" s="580"/>
      <c r="CP54" s="580"/>
      <c r="CQ54" s="580"/>
      <c r="CR54" s="580"/>
      <c r="CS54" s="580"/>
      <c r="CT54" s="580"/>
      <c r="CU54" s="606"/>
      <c r="CY54" s="67"/>
    </row>
    <row r="55" spans="2:105" ht="7.5" customHeight="1">
      <c r="B55" s="614" t="s">
        <v>218</v>
      </c>
      <c r="C55" s="639"/>
      <c r="D55" s="639"/>
      <c r="E55" s="639"/>
      <c r="F55" s="639"/>
      <c r="G55" s="639"/>
      <c r="H55" s="639"/>
      <c r="I55" s="639"/>
      <c r="J55" s="639"/>
      <c r="K55" s="639"/>
      <c r="L55" s="639"/>
      <c r="M55" s="639"/>
      <c r="N55" s="639"/>
      <c r="O55" s="639"/>
      <c r="P55" s="639"/>
      <c r="Q55" s="639"/>
      <c r="R55" s="639"/>
      <c r="S55" s="639"/>
      <c r="T55" s="639"/>
      <c r="U55" s="639"/>
      <c r="V55" s="639"/>
      <c r="W55" s="616"/>
      <c r="X55" s="640" t="s">
        <v>219</v>
      </c>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16"/>
      <c r="BJ55" s="640" t="s">
        <v>220</v>
      </c>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41"/>
      <c r="CW55" s="152">
        <f>SUM(CW43:CW52)</f>
        <v>0</v>
      </c>
      <c r="CX55" s="123"/>
      <c r="CY55" s="67"/>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6"/>
      <c r="X56" s="585"/>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6"/>
      <c r="BJ56" s="585"/>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42"/>
      <c r="CX56" s="123"/>
      <c r="CY56" s="67"/>
    </row>
    <row r="57" spans="2:105" ht="9.75" customHeight="1">
      <c r="B57" s="643" t="str">
        <f>IF(CE43="不検出","不検出",IF(CE43="検出","クリソタイル",""))</f>
        <v>不検出</v>
      </c>
      <c r="C57" s="546"/>
      <c r="D57" s="546"/>
      <c r="E57" s="546"/>
      <c r="F57" s="546"/>
      <c r="G57" s="546"/>
      <c r="H57" s="546"/>
      <c r="I57" s="546"/>
      <c r="J57" s="546"/>
      <c r="K57" s="546"/>
      <c r="L57" s="546"/>
      <c r="M57" s="546"/>
      <c r="N57" s="546"/>
      <c r="O57" s="546"/>
      <c r="P57" s="546"/>
      <c r="Q57" s="546"/>
      <c r="R57" s="546"/>
      <c r="S57" s="546"/>
      <c r="T57" s="546"/>
      <c r="U57" s="546"/>
      <c r="V57" s="546"/>
      <c r="W57" s="584"/>
      <c r="X57" s="122"/>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5"/>
      <c r="BJ57" s="122"/>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6"/>
      <c r="CX57" s="123"/>
      <c r="CY57" s="67"/>
    </row>
    <row r="58" spans="2:105" ht="9.75" customHeight="1">
      <c r="B58" s="607"/>
      <c r="C58" s="546"/>
      <c r="D58" s="546"/>
      <c r="E58" s="546"/>
      <c r="F58" s="546"/>
      <c r="G58" s="546"/>
      <c r="H58" s="546"/>
      <c r="I58" s="546"/>
      <c r="J58" s="546"/>
      <c r="K58" s="546"/>
      <c r="L58" s="546"/>
      <c r="M58" s="546"/>
      <c r="N58" s="546"/>
      <c r="O58" s="546"/>
      <c r="P58" s="546"/>
      <c r="Q58" s="546"/>
      <c r="R58" s="546"/>
      <c r="S58" s="546"/>
      <c r="T58" s="546"/>
      <c r="U58" s="546"/>
      <c r="V58" s="546"/>
      <c r="W58" s="584"/>
      <c r="X58" s="127"/>
      <c r="Y58" s="109"/>
      <c r="Z58" s="109"/>
      <c r="AA58" s="109"/>
      <c r="AC58" s="539" t="s">
        <v>222</v>
      </c>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108"/>
      <c r="BF58" s="109"/>
      <c r="BG58" s="109"/>
      <c r="BH58" s="109"/>
      <c r="BI58" s="128"/>
      <c r="BJ58" s="127"/>
      <c r="BK58" s="109"/>
      <c r="BL58" s="109"/>
      <c r="BM58" s="109"/>
      <c r="BO58" s="539" t="s">
        <v>222</v>
      </c>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108"/>
      <c r="CR58" s="109"/>
      <c r="CS58" s="109"/>
      <c r="CT58" s="109"/>
      <c r="CU58" s="129"/>
      <c r="CX58" s="123"/>
      <c r="CY58" s="67"/>
    </row>
    <row r="59" spans="2:105" ht="9.75" customHeight="1">
      <c r="B59" s="607"/>
      <c r="C59" s="546"/>
      <c r="D59" s="546"/>
      <c r="E59" s="546"/>
      <c r="F59" s="546"/>
      <c r="G59" s="546"/>
      <c r="H59" s="546"/>
      <c r="I59" s="546"/>
      <c r="J59" s="546"/>
      <c r="K59" s="546"/>
      <c r="L59" s="546"/>
      <c r="M59" s="546"/>
      <c r="N59" s="546"/>
      <c r="O59" s="546"/>
      <c r="P59" s="546"/>
      <c r="Q59" s="546"/>
      <c r="R59" s="546"/>
      <c r="S59" s="546"/>
      <c r="T59" s="546"/>
      <c r="U59" s="546"/>
      <c r="V59" s="546"/>
      <c r="W59" s="584"/>
      <c r="X59" s="127"/>
      <c r="Y59" s="109"/>
      <c r="Z59" s="109"/>
      <c r="AA59" s="109"/>
      <c r="AB59" s="108"/>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108"/>
      <c r="BF59" s="109"/>
      <c r="BG59" s="109"/>
      <c r="BH59" s="109"/>
      <c r="BI59" s="128"/>
      <c r="BJ59" s="127"/>
      <c r="BK59" s="109"/>
      <c r="BL59" s="109"/>
      <c r="BM59" s="109"/>
      <c r="BN59" s="108"/>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108"/>
      <c r="CR59" s="109"/>
      <c r="CS59" s="109"/>
      <c r="CT59" s="109"/>
      <c r="CU59" s="129"/>
      <c r="CX59" s="123"/>
      <c r="CY59" s="67"/>
    </row>
    <row r="60" spans="2:105" ht="9.75" customHeight="1">
      <c r="B60" s="607"/>
      <c r="C60" s="546"/>
      <c r="D60" s="546"/>
      <c r="E60" s="546"/>
      <c r="F60" s="546"/>
      <c r="G60" s="546"/>
      <c r="H60" s="546"/>
      <c r="I60" s="546"/>
      <c r="J60" s="546"/>
      <c r="K60" s="546"/>
      <c r="L60" s="546"/>
      <c r="M60" s="546"/>
      <c r="N60" s="546"/>
      <c r="O60" s="546"/>
      <c r="P60" s="546"/>
      <c r="Q60" s="546"/>
      <c r="R60" s="546"/>
      <c r="S60" s="546"/>
      <c r="T60" s="546"/>
      <c r="U60" s="546"/>
      <c r="V60" s="546"/>
      <c r="W60" s="584"/>
      <c r="X60" s="127"/>
      <c r="Y60" s="109"/>
      <c r="Z60" s="109"/>
      <c r="AA60" s="109"/>
      <c r="AB60" s="108"/>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108"/>
      <c r="BF60" s="109"/>
      <c r="BG60" s="109"/>
      <c r="BH60" s="109"/>
      <c r="BI60" s="128"/>
      <c r="BJ60" s="127"/>
      <c r="BK60" s="109"/>
      <c r="BL60" s="109"/>
      <c r="BM60" s="109"/>
      <c r="BN60" s="108"/>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108"/>
      <c r="CR60" s="109"/>
      <c r="CS60" s="109"/>
      <c r="CT60" s="109"/>
      <c r="CU60" s="129"/>
      <c r="CX60" s="123"/>
    </row>
    <row r="61" spans="2:105" ht="9.75" customHeight="1">
      <c r="B61" s="607"/>
      <c r="C61" s="546"/>
      <c r="D61" s="546"/>
      <c r="E61" s="546"/>
      <c r="F61" s="546"/>
      <c r="G61" s="546"/>
      <c r="H61" s="546"/>
      <c r="I61" s="546"/>
      <c r="J61" s="546"/>
      <c r="K61" s="546"/>
      <c r="L61" s="546"/>
      <c r="M61" s="546"/>
      <c r="N61" s="546"/>
      <c r="O61" s="546"/>
      <c r="P61" s="546"/>
      <c r="Q61" s="546"/>
      <c r="R61" s="546"/>
      <c r="S61" s="546"/>
      <c r="T61" s="546"/>
      <c r="U61" s="546"/>
      <c r="V61" s="546"/>
      <c r="W61" s="584"/>
      <c r="X61" s="127"/>
      <c r="Y61" s="109"/>
      <c r="Z61" s="109"/>
      <c r="AA61" s="109"/>
      <c r="AB61" s="108"/>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108"/>
      <c r="BF61" s="109"/>
      <c r="BG61" s="109"/>
      <c r="BH61" s="109"/>
      <c r="BI61" s="128"/>
      <c r="BJ61" s="127"/>
      <c r="BK61" s="109"/>
      <c r="BL61" s="109"/>
      <c r="BM61" s="109"/>
      <c r="BN61" s="108"/>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108"/>
      <c r="CR61" s="109"/>
      <c r="CS61" s="109"/>
      <c r="CT61" s="109"/>
      <c r="CU61" s="129"/>
    </row>
    <row r="62" spans="2:105" ht="9.75" customHeight="1">
      <c r="B62" s="607"/>
      <c r="C62" s="546"/>
      <c r="D62" s="546"/>
      <c r="E62" s="546"/>
      <c r="F62" s="546"/>
      <c r="G62" s="546"/>
      <c r="H62" s="546"/>
      <c r="I62" s="546"/>
      <c r="J62" s="546"/>
      <c r="K62" s="546"/>
      <c r="L62" s="546"/>
      <c r="M62" s="546"/>
      <c r="N62" s="546"/>
      <c r="O62" s="546"/>
      <c r="P62" s="546"/>
      <c r="Q62" s="546"/>
      <c r="R62" s="546"/>
      <c r="S62" s="546"/>
      <c r="T62" s="546"/>
      <c r="U62" s="546"/>
      <c r="V62" s="546"/>
      <c r="W62" s="584"/>
      <c r="X62" s="127"/>
      <c r="Y62" s="109"/>
      <c r="Z62" s="109"/>
      <c r="AA62" s="109"/>
      <c r="AB62" s="108"/>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108"/>
      <c r="BF62" s="109"/>
      <c r="BG62" s="109"/>
      <c r="BH62" s="109"/>
      <c r="BI62" s="128"/>
      <c r="BJ62" s="127"/>
      <c r="BK62" s="109"/>
      <c r="BL62" s="109"/>
      <c r="BM62" s="109"/>
      <c r="BN62" s="108"/>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108"/>
      <c r="CR62" s="109"/>
      <c r="CS62" s="109"/>
      <c r="CT62" s="109"/>
      <c r="CU62" s="129"/>
      <c r="CX62" s="123"/>
    </row>
    <row r="63" spans="2:105" ht="9.75" customHeight="1">
      <c r="B63" s="607"/>
      <c r="C63" s="546"/>
      <c r="D63" s="546"/>
      <c r="E63" s="546"/>
      <c r="F63" s="546"/>
      <c r="G63" s="546"/>
      <c r="H63" s="546"/>
      <c r="I63" s="546"/>
      <c r="J63" s="546"/>
      <c r="K63" s="546"/>
      <c r="L63" s="546"/>
      <c r="M63" s="546"/>
      <c r="N63" s="546"/>
      <c r="O63" s="546"/>
      <c r="P63" s="546"/>
      <c r="Q63" s="546"/>
      <c r="R63" s="546"/>
      <c r="S63" s="546"/>
      <c r="T63" s="546"/>
      <c r="U63" s="546"/>
      <c r="V63" s="546"/>
      <c r="W63" s="584"/>
      <c r="X63" s="127"/>
      <c r="Y63" s="109"/>
      <c r="Z63" s="109"/>
      <c r="AA63" s="109"/>
      <c r="AB63" s="108"/>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108"/>
      <c r="BF63" s="109"/>
      <c r="BG63" s="109"/>
      <c r="BH63" s="109"/>
      <c r="BI63" s="128"/>
      <c r="BJ63" s="127"/>
      <c r="BK63" s="109"/>
      <c r="BL63" s="109"/>
      <c r="BM63" s="109"/>
      <c r="BN63" s="108"/>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108"/>
      <c r="CR63" s="109"/>
      <c r="CS63" s="109"/>
      <c r="CT63" s="109"/>
      <c r="CU63" s="129"/>
    </row>
    <row r="64" spans="2:105" ht="9.75" customHeight="1">
      <c r="B64" s="607"/>
      <c r="C64" s="546"/>
      <c r="D64" s="546"/>
      <c r="E64" s="546"/>
      <c r="F64" s="546"/>
      <c r="G64" s="546"/>
      <c r="H64" s="546"/>
      <c r="I64" s="546"/>
      <c r="J64" s="546"/>
      <c r="K64" s="546"/>
      <c r="L64" s="546"/>
      <c r="M64" s="546"/>
      <c r="N64" s="546"/>
      <c r="O64" s="546"/>
      <c r="P64" s="546"/>
      <c r="Q64" s="546"/>
      <c r="R64" s="546"/>
      <c r="S64" s="546"/>
      <c r="T64" s="546"/>
      <c r="U64" s="546"/>
      <c r="V64" s="546"/>
      <c r="W64" s="584"/>
      <c r="X64" s="127"/>
      <c r="Y64" s="109"/>
      <c r="Z64" s="109"/>
      <c r="AA64" s="109"/>
      <c r="AB64" s="108"/>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108"/>
      <c r="BF64" s="109"/>
      <c r="BG64" s="109"/>
      <c r="BH64" s="109"/>
      <c r="BI64" s="128"/>
      <c r="BJ64" s="127"/>
      <c r="BK64" s="109"/>
      <c r="BL64" s="109"/>
      <c r="BM64" s="109"/>
      <c r="BN64" s="108"/>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108"/>
      <c r="CR64" s="109"/>
      <c r="CS64" s="109"/>
      <c r="CT64" s="109"/>
      <c r="CU64" s="129"/>
    </row>
    <row r="65" spans="2:99" ht="9.75" customHeight="1">
      <c r="B65" s="607"/>
      <c r="C65" s="546"/>
      <c r="D65" s="546"/>
      <c r="E65" s="546"/>
      <c r="F65" s="546"/>
      <c r="G65" s="546"/>
      <c r="H65" s="546"/>
      <c r="I65" s="546"/>
      <c r="J65" s="546"/>
      <c r="K65" s="546"/>
      <c r="L65" s="546"/>
      <c r="M65" s="546"/>
      <c r="N65" s="546"/>
      <c r="O65" s="546"/>
      <c r="P65" s="546"/>
      <c r="Q65" s="546"/>
      <c r="R65" s="546"/>
      <c r="S65" s="546"/>
      <c r="T65" s="546"/>
      <c r="U65" s="546"/>
      <c r="V65" s="546"/>
      <c r="W65" s="584"/>
      <c r="X65" s="127"/>
      <c r="Y65" s="109"/>
      <c r="Z65" s="109"/>
      <c r="AA65" s="109"/>
      <c r="AB65" s="108"/>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108"/>
      <c r="BF65" s="109"/>
      <c r="BG65" s="109"/>
      <c r="BH65" s="109"/>
      <c r="BI65" s="128"/>
      <c r="BJ65" s="127"/>
      <c r="BK65" s="109"/>
      <c r="BL65" s="109"/>
      <c r="BM65" s="109"/>
      <c r="BN65" s="108"/>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108"/>
      <c r="CR65" s="109"/>
      <c r="CS65" s="109"/>
      <c r="CT65" s="109"/>
      <c r="CU65" s="129"/>
    </row>
    <row r="66" spans="2:99" ht="9.75" customHeight="1">
      <c r="B66" s="607"/>
      <c r="C66" s="546"/>
      <c r="D66" s="546"/>
      <c r="E66" s="546"/>
      <c r="F66" s="546"/>
      <c r="G66" s="546"/>
      <c r="H66" s="546"/>
      <c r="I66" s="546"/>
      <c r="J66" s="546"/>
      <c r="K66" s="546"/>
      <c r="L66" s="546"/>
      <c r="M66" s="546"/>
      <c r="N66" s="546"/>
      <c r="O66" s="546"/>
      <c r="P66" s="546"/>
      <c r="Q66" s="546"/>
      <c r="R66" s="546"/>
      <c r="S66" s="546"/>
      <c r="T66" s="546"/>
      <c r="U66" s="546"/>
      <c r="V66" s="546"/>
      <c r="W66" s="584"/>
      <c r="X66" s="127"/>
      <c r="Y66" s="109"/>
      <c r="Z66" s="109"/>
      <c r="AA66" s="109"/>
      <c r="AB66" s="108"/>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108"/>
      <c r="BF66" s="109"/>
      <c r="BG66" s="109"/>
      <c r="BH66" s="109"/>
      <c r="BI66" s="128"/>
      <c r="BJ66" s="127"/>
      <c r="BK66" s="109"/>
      <c r="BL66" s="109"/>
      <c r="BM66" s="109"/>
      <c r="BN66" s="108"/>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108"/>
      <c r="CR66" s="109"/>
      <c r="CS66" s="109"/>
      <c r="CT66" s="109"/>
      <c r="CU66" s="129"/>
    </row>
    <row r="67" spans="2:99" ht="9.75" customHeight="1">
      <c r="B67" s="607"/>
      <c r="C67" s="546"/>
      <c r="D67" s="546"/>
      <c r="E67" s="546"/>
      <c r="F67" s="546"/>
      <c r="G67" s="546"/>
      <c r="H67" s="546"/>
      <c r="I67" s="546"/>
      <c r="J67" s="546"/>
      <c r="K67" s="546"/>
      <c r="L67" s="546"/>
      <c r="M67" s="546"/>
      <c r="N67" s="546"/>
      <c r="O67" s="546"/>
      <c r="P67" s="546"/>
      <c r="Q67" s="546"/>
      <c r="R67" s="546"/>
      <c r="S67" s="546"/>
      <c r="T67" s="546"/>
      <c r="U67" s="546"/>
      <c r="V67" s="546"/>
      <c r="W67" s="584"/>
      <c r="X67" s="127"/>
      <c r="Y67" s="109"/>
      <c r="Z67" s="109"/>
      <c r="AA67" s="109"/>
      <c r="AB67" s="108"/>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108"/>
      <c r="BF67" s="109"/>
      <c r="BG67" s="109"/>
      <c r="BH67" s="109"/>
      <c r="BI67" s="128"/>
      <c r="BJ67" s="127"/>
      <c r="BK67" s="109"/>
      <c r="BL67" s="109"/>
      <c r="BM67" s="109"/>
      <c r="BN67" s="108"/>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108"/>
      <c r="CR67" s="109"/>
      <c r="CS67" s="109"/>
      <c r="CT67" s="109"/>
      <c r="CU67" s="129"/>
    </row>
    <row r="68" spans="2:99" ht="9.75" customHeight="1">
      <c r="B68" s="607"/>
      <c r="C68" s="546"/>
      <c r="D68" s="546"/>
      <c r="E68" s="546"/>
      <c r="F68" s="546"/>
      <c r="G68" s="546"/>
      <c r="H68" s="546"/>
      <c r="I68" s="546"/>
      <c r="J68" s="546"/>
      <c r="K68" s="546"/>
      <c r="L68" s="546"/>
      <c r="M68" s="546"/>
      <c r="N68" s="546"/>
      <c r="O68" s="546"/>
      <c r="P68" s="546"/>
      <c r="Q68" s="546"/>
      <c r="R68" s="546"/>
      <c r="S68" s="546"/>
      <c r="T68" s="546"/>
      <c r="U68" s="546"/>
      <c r="V68" s="546"/>
      <c r="W68" s="584"/>
      <c r="X68" s="127"/>
      <c r="Y68" s="109"/>
      <c r="Z68" s="109"/>
      <c r="AA68" s="109"/>
      <c r="AB68" s="108"/>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108"/>
      <c r="BF68" s="109"/>
      <c r="BG68" s="109"/>
      <c r="BH68" s="109"/>
      <c r="BI68" s="128"/>
      <c r="BJ68" s="127"/>
      <c r="BK68" s="109"/>
      <c r="BL68" s="109"/>
      <c r="BM68" s="109"/>
      <c r="BN68" s="108"/>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108"/>
      <c r="CR68" s="109"/>
      <c r="CS68" s="109"/>
      <c r="CT68" s="109"/>
      <c r="CU68" s="129"/>
    </row>
    <row r="69" spans="2:99" ht="9.75" customHeight="1">
      <c r="B69" s="607"/>
      <c r="C69" s="546"/>
      <c r="D69" s="546"/>
      <c r="E69" s="546"/>
      <c r="F69" s="546"/>
      <c r="G69" s="546"/>
      <c r="H69" s="546"/>
      <c r="I69" s="546"/>
      <c r="J69" s="546"/>
      <c r="K69" s="546"/>
      <c r="L69" s="546"/>
      <c r="M69" s="546"/>
      <c r="N69" s="546"/>
      <c r="O69" s="546"/>
      <c r="P69" s="546"/>
      <c r="Q69" s="546"/>
      <c r="R69" s="546"/>
      <c r="S69" s="546"/>
      <c r="T69" s="546"/>
      <c r="U69" s="546"/>
      <c r="V69" s="546"/>
      <c r="W69" s="584"/>
      <c r="X69" s="127"/>
      <c r="Y69" s="109"/>
      <c r="Z69" s="109"/>
      <c r="AA69" s="109"/>
      <c r="AB69" s="108"/>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108"/>
      <c r="BF69" s="109"/>
      <c r="BG69" s="109"/>
      <c r="BH69" s="109"/>
      <c r="BI69" s="128"/>
      <c r="BJ69" s="127"/>
      <c r="BK69" s="109"/>
      <c r="BL69" s="109"/>
      <c r="BM69" s="109"/>
      <c r="BN69" s="108"/>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108"/>
      <c r="CR69" s="109"/>
      <c r="CS69" s="109"/>
      <c r="CT69" s="109"/>
      <c r="CU69" s="129"/>
    </row>
    <row r="70" spans="2:99" ht="9.75" customHeight="1">
      <c r="B70" s="607"/>
      <c r="C70" s="546"/>
      <c r="D70" s="546"/>
      <c r="E70" s="546"/>
      <c r="F70" s="546"/>
      <c r="G70" s="546"/>
      <c r="H70" s="546"/>
      <c r="I70" s="546"/>
      <c r="J70" s="546"/>
      <c r="K70" s="546"/>
      <c r="L70" s="546"/>
      <c r="M70" s="546"/>
      <c r="N70" s="546"/>
      <c r="O70" s="546"/>
      <c r="P70" s="546"/>
      <c r="Q70" s="546"/>
      <c r="R70" s="546"/>
      <c r="S70" s="546"/>
      <c r="T70" s="546"/>
      <c r="U70" s="546"/>
      <c r="V70" s="546"/>
      <c r="W70" s="584"/>
      <c r="X70" s="127"/>
      <c r="Y70" s="109"/>
      <c r="Z70" s="109"/>
      <c r="AA70" s="109"/>
      <c r="AB70" s="108"/>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108"/>
      <c r="BF70" s="109"/>
      <c r="BG70" s="109"/>
      <c r="BH70" s="109"/>
      <c r="BI70" s="128"/>
      <c r="BJ70" s="127"/>
      <c r="BK70" s="109"/>
      <c r="BL70" s="109"/>
      <c r="BM70" s="109"/>
      <c r="BN70" s="108"/>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108"/>
      <c r="CR70" s="109"/>
      <c r="CS70" s="109"/>
      <c r="CT70" s="109"/>
      <c r="CU70" s="129"/>
    </row>
    <row r="71" spans="2:99" ht="9.75" customHeight="1">
      <c r="B71" s="607"/>
      <c r="C71" s="546"/>
      <c r="D71" s="546"/>
      <c r="E71" s="546"/>
      <c r="F71" s="546"/>
      <c r="G71" s="546"/>
      <c r="H71" s="546"/>
      <c r="I71" s="546"/>
      <c r="J71" s="546"/>
      <c r="K71" s="546"/>
      <c r="L71" s="546"/>
      <c r="M71" s="546"/>
      <c r="N71" s="546"/>
      <c r="O71" s="546"/>
      <c r="P71" s="546"/>
      <c r="Q71" s="546"/>
      <c r="R71" s="546"/>
      <c r="S71" s="546"/>
      <c r="T71" s="546"/>
      <c r="U71" s="546"/>
      <c r="V71" s="546"/>
      <c r="W71" s="584"/>
      <c r="X71" s="127"/>
      <c r="Y71" s="109"/>
      <c r="Z71" s="109"/>
      <c r="AA71" s="109"/>
      <c r="AB71" s="108"/>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108"/>
      <c r="BF71" s="109"/>
      <c r="BG71" s="109"/>
      <c r="BH71" s="109"/>
      <c r="BI71" s="128"/>
      <c r="BJ71" s="127"/>
      <c r="BK71" s="109"/>
      <c r="BL71" s="109"/>
      <c r="BM71" s="109"/>
      <c r="BN71" s="108"/>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108"/>
      <c r="CR71" s="109"/>
      <c r="CS71" s="109"/>
      <c r="CT71" s="109"/>
      <c r="CU71" s="129"/>
    </row>
    <row r="72" spans="2:99" ht="9.75" customHeight="1">
      <c r="B72" s="607"/>
      <c r="C72" s="546"/>
      <c r="D72" s="546"/>
      <c r="E72" s="546"/>
      <c r="F72" s="546"/>
      <c r="G72" s="546"/>
      <c r="H72" s="546"/>
      <c r="I72" s="546"/>
      <c r="J72" s="546"/>
      <c r="K72" s="546"/>
      <c r="L72" s="546"/>
      <c r="M72" s="546"/>
      <c r="N72" s="546"/>
      <c r="O72" s="546"/>
      <c r="P72" s="546"/>
      <c r="Q72" s="546"/>
      <c r="R72" s="546"/>
      <c r="S72" s="546"/>
      <c r="T72" s="546"/>
      <c r="U72" s="546"/>
      <c r="V72" s="546"/>
      <c r="W72" s="584"/>
      <c r="X72" s="127"/>
      <c r="Y72" s="109"/>
      <c r="Z72" s="109"/>
      <c r="AA72" s="109"/>
      <c r="AB72" s="108"/>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108"/>
      <c r="BF72" s="109"/>
      <c r="BG72" s="109"/>
      <c r="BH72" s="109"/>
      <c r="BI72" s="128"/>
      <c r="BJ72" s="127"/>
      <c r="BK72" s="109"/>
      <c r="BL72" s="109"/>
      <c r="BM72" s="109"/>
      <c r="BN72" s="108"/>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108"/>
      <c r="CR72" s="109"/>
      <c r="CS72" s="109"/>
      <c r="CT72" s="109"/>
      <c r="CU72" s="129"/>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6"/>
      <c r="X73" s="130"/>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2"/>
      <c r="BJ73" s="130"/>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3"/>
    </row>
    <row r="74" spans="2:99" ht="9.75" customHeight="1">
      <c r="B74" s="643" t="s">
        <v>222</v>
      </c>
      <c r="C74" s="546"/>
      <c r="D74" s="546"/>
      <c r="E74" s="546"/>
      <c r="F74" s="546"/>
      <c r="G74" s="546"/>
      <c r="H74" s="546"/>
      <c r="I74" s="546"/>
      <c r="J74" s="546"/>
      <c r="K74" s="546"/>
      <c r="L74" s="546"/>
      <c r="M74" s="546"/>
      <c r="N74" s="546"/>
      <c r="O74" s="546"/>
      <c r="P74" s="546"/>
      <c r="Q74" s="546"/>
      <c r="R74" s="546"/>
      <c r="S74" s="546"/>
      <c r="T74" s="546"/>
      <c r="U74" s="546"/>
      <c r="V74" s="546"/>
      <c r="W74" s="584"/>
      <c r="X74" s="122"/>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5"/>
      <c r="BJ74" s="122"/>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6"/>
    </row>
    <row r="75" spans="2:99" ht="9.75" customHeight="1">
      <c r="B75" s="607"/>
      <c r="C75" s="546"/>
      <c r="D75" s="546"/>
      <c r="E75" s="546"/>
      <c r="F75" s="546"/>
      <c r="G75" s="546"/>
      <c r="H75" s="546"/>
      <c r="I75" s="546"/>
      <c r="J75" s="546"/>
      <c r="K75" s="546"/>
      <c r="L75" s="546"/>
      <c r="M75" s="546"/>
      <c r="N75" s="546"/>
      <c r="O75" s="546"/>
      <c r="P75" s="546"/>
      <c r="Q75" s="546"/>
      <c r="R75" s="546"/>
      <c r="S75" s="546"/>
      <c r="T75" s="546"/>
      <c r="U75" s="546"/>
      <c r="V75" s="546"/>
      <c r="W75" s="584"/>
      <c r="X75" s="127"/>
      <c r="Y75" s="109"/>
      <c r="Z75" s="109"/>
      <c r="AA75" s="109"/>
      <c r="AC75" s="539" t="s">
        <v>222</v>
      </c>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108"/>
      <c r="BF75" s="109"/>
      <c r="BG75" s="109"/>
      <c r="BH75" s="109"/>
      <c r="BI75" s="128"/>
      <c r="BJ75" s="127"/>
      <c r="BK75" s="109"/>
      <c r="BL75" s="109"/>
      <c r="BM75" s="109"/>
      <c r="BO75" s="539" t="s">
        <v>222</v>
      </c>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108"/>
      <c r="CR75" s="109"/>
      <c r="CS75" s="109"/>
      <c r="CT75" s="109"/>
      <c r="CU75" s="129"/>
    </row>
    <row r="76" spans="2:99" ht="9.75" customHeight="1">
      <c r="B76" s="607"/>
      <c r="C76" s="546"/>
      <c r="D76" s="546"/>
      <c r="E76" s="546"/>
      <c r="F76" s="546"/>
      <c r="G76" s="546"/>
      <c r="H76" s="546"/>
      <c r="I76" s="546"/>
      <c r="J76" s="546"/>
      <c r="K76" s="546"/>
      <c r="L76" s="546"/>
      <c r="M76" s="546"/>
      <c r="N76" s="546"/>
      <c r="O76" s="546"/>
      <c r="P76" s="546"/>
      <c r="Q76" s="546"/>
      <c r="R76" s="546"/>
      <c r="S76" s="546"/>
      <c r="T76" s="546"/>
      <c r="U76" s="546"/>
      <c r="V76" s="546"/>
      <c r="W76" s="584"/>
      <c r="X76" s="127"/>
      <c r="Y76" s="109"/>
      <c r="Z76" s="109"/>
      <c r="AA76" s="109"/>
      <c r="AB76" s="108"/>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108"/>
      <c r="BF76" s="109"/>
      <c r="BG76" s="109"/>
      <c r="BH76" s="109"/>
      <c r="BI76" s="128"/>
      <c r="BJ76" s="127"/>
      <c r="BK76" s="109"/>
      <c r="BL76" s="109"/>
      <c r="BM76" s="109"/>
      <c r="BN76" s="108"/>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108"/>
      <c r="CR76" s="109"/>
      <c r="CS76" s="109"/>
      <c r="CT76" s="109"/>
      <c r="CU76" s="129"/>
    </row>
    <row r="77" spans="2:99" ht="9.75" customHeight="1">
      <c r="B77" s="607"/>
      <c r="C77" s="546"/>
      <c r="D77" s="546"/>
      <c r="E77" s="546"/>
      <c r="F77" s="546"/>
      <c r="G77" s="546"/>
      <c r="H77" s="546"/>
      <c r="I77" s="546"/>
      <c r="J77" s="546"/>
      <c r="K77" s="546"/>
      <c r="L77" s="546"/>
      <c r="M77" s="546"/>
      <c r="N77" s="546"/>
      <c r="O77" s="546"/>
      <c r="P77" s="546"/>
      <c r="Q77" s="546"/>
      <c r="R77" s="546"/>
      <c r="S77" s="546"/>
      <c r="T77" s="546"/>
      <c r="U77" s="546"/>
      <c r="V77" s="546"/>
      <c r="W77" s="584"/>
      <c r="X77" s="127"/>
      <c r="Y77" s="109"/>
      <c r="Z77" s="109"/>
      <c r="AA77" s="109"/>
      <c r="AB77" s="108"/>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108"/>
      <c r="BF77" s="109"/>
      <c r="BG77" s="109"/>
      <c r="BH77" s="109"/>
      <c r="BI77" s="128"/>
      <c r="BJ77" s="127"/>
      <c r="BK77" s="109"/>
      <c r="BL77" s="109"/>
      <c r="BM77" s="109"/>
      <c r="BN77" s="108"/>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108"/>
      <c r="CR77" s="109"/>
      <c r="CS77" s="109"/>
      <c r="CT77" s="109"/>
      <c r="CU77" s="129"/>
    </row>
    <row r="78" spans="2:99" ht="9.75" customHeight="1">
      <c r="B78" s="607"/>
      <c r="C78" s="546"/>
      <c r="D78" s="546"/>
      <c r="E78" s="546"/>
      <c r="F78" s="546"/>
      <c r="G78" s="546"/>
      <c r="H78" s="546"/>
      <c r="I78" s="546"/>
      <c r="J78" s="546"/>
      <c r="K78" s="546"/>
      <c r="L78" s="546"/>
      <c r="M78" s="546"/>
      <c r="N78" s="546"/>
      <c r="O78" s="546"/>
      <c r="P78" s="546"/>
      <c r="Q78" s="546"/>
      <c r="R78" s="546"/>
      <c r="S78" s="546"/>
      <c r="T78" s="546"/>
      <c r="U78" s="546"/>
      <c r="V78" s="546"/>
      <c r="W78" s="584"/>
      <c r="X78" s="127"/>
      <c r="Y78" s="109"/>
      <c r="Z78" s="109"/>
      <c r="AA78" s="109"/>
      <c r="AB78" s="108"/>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108"/>
      <c r="BF78" s="109"/>
      <c r="BG78" s="109"/>
      <c r="BH78" s="109"/>
      <c r="BI78" s="128"/>
      <c r="BJ78" s="127"/>
      <c r="BK78" s="109"/>
      <c r="BL78" s="109"/>
      <c r="BM78" s="109"/>
      <c r="BN78" s="108"/>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108"/>
      <c r="CR78" s="109"/>
      <c r="CS78" s="109"/>
      <c r="CT78" s="109"/>
      <c r="CU78" s="129"/>
    </row>
    <row r="79" spans="2:99" ht="9.75" customHeight="1">
      <c r="B79" s="607"/>
      <c r="C79" s="546"/>
      <c r="D79" s="546"/>
      <c r="E79" s="546"/>
      <c r="F79" s="546"/>
      <c r="G79" s="546"/>
      <c r="H79" s="546"/>
      <c r="I79" s="546"/>
      <c r="J79" s="546"/>
      <c r="K79" s="546"/>
      <c r="L79" s="546"/>
      <c r="M79" s="546"/>
      <c r="N79" s="546"/>
      <c r="O79" s="546"/>
      <c r="P79" s="546"/>
      <c r="Q79" s="546"/>
      <c r="R79" s="546"/>
      <c r="S79" s="546"/>
      <c r="T79" s="546"/>
      <c r="U79" s="546"/>
      <c r="V79" s="546"/>
      <c r="W79" s="584"/>
      <c r="X79" s="127"/>
      <c r="Y79" s="109"/>
      <c r="Z79" s="109"/>
      <c r="AA79" s="109"/>
      <c r="AB79" s="108"/>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108"/>
      <c r="BF79" s="109"/>
      <c r="BG79" s="109"/>
      <c r="BH79" s="109"/>
      <c r="BI79" s="128"/>
      <c r="BJ79" s="127"/>
      <c r="BK79" s="109"/>
      <c r="BL79" s="109"/>
      <c r="BM79" s="109"/>
      <c r="BN79" s="108"/>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108"/>
      <c r="CR79" s="109"/>
      <c r="CS79" s="109"/>
      <c r="CT79" s="109"/>
      <c r="CU79" s="129"/>
    </row>
    <row r="80" spans="2:99" ht="9.75" customHeight="1">
      <c r="B80" s="607"/>
      <c r="C80" s="546"/>
      <c r="D80" s="546"/>
      <c r="E80" s="546"/>
      <c r="F80" s="546"/>
      <c r="G80" s="546"/>
      <c r="H80" s="546"/>
      <c r="I80" s="546"/>
      <c r="J80" s="546"/>
      <c r="K80" s="546"/>
      <c r="L80" s="546"/>
      <c r="M80" s="546"/>
      <c r="N80" s="546"/>
      <c r="O80" s="546"/>
      <c r="P80" s="546"/>
      <c r="Q80" s="546"/>
      <c r="R80" s="546"/>
      <c r="S80" s="546"/>
      <c r="T80" s="546"/>
      <c r="U80" s="546"/>
      <c r="V80" s="546"/>
      <c r="W80" s="584"/>
      <c r="X80" s="127"/>
      <c r="Y80" s="109"/>
      <c r="Z80" s="109"/>
      <c r="AA80" s="109"/>
      <c r="AB80" s="108"/>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108"/>
      <c r="BF80" s="109"/>
      <c r="BG80" s="109"/>
      <c r="BH80" s="109"/>
      <c r="BI80" s="128"/>
      <c r="BJ80" s="127"/>
      <c r="BK80" s="109"/>
      <c r="BL80" s="109"/>
      <c r="BM80" s="109"/>
      <c r="BN80" s="108"/>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108"/>
      <c r="CR80" s="109"/>
      <c r="CS80" s="109"/>
      <c r="CT80" s="109"/>
      <c r="CU80" s="129"/>
    </row>
    <row r="81" spans="2:99" ht="9.75" customHeight="1">
      <c r="B81" s="607"/>
      <c r="C81" s="546"/>
      <c r="D81" s="546"/>
      <c r="E81" s="546"/>
      <c r="F81" s="546"/>
      <c r="G81" s="546"/>
      <c r="H81" s="546"/>
      <c r="I81" s="546"/>
      <c r="J81" s="546"/>
      <c r="K81" s="546"/>
      <c r="L81" s="546"/>
      <c r="M81" s="546"/>
      <c r="N81" s="546"/>
      <c r="O81" s="546"/>
      <c r="P81" s="546"/>
      <c r="Q81" s="546"/>
      <c r="R81" s="546"/>
      <c r="S81" s="546"/>
      <c r="T81" s="546"/>
      <c r="U81" s="546"/>
      <c r="V81" s="546"/>
      <c r="W81" s="584"/>
      <c r="X81" s="127"/>
      <c r="Y81" s="109"/>
      <c r="Z81" s="109"/>
      <c r="AA81" s="109"/>
      <c r="AB81" s="108"/>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108"/>
      <c r="BF81" s="109"/>
      <c r="BG81" s="109"/>
      <c r="BH81" s="109"/>
      <c r="BI81" s="128"/>
      <c r="BJ81" s="127"/>
      <c r="BK81" s="109"/>
      <c r="BL81" s="109"/>
      <c r="BM81" s="109"/>
      <c r="BN81" s="108"/>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108"/>
      <c r="CR81" s="109"/>
      <c r="CS81" s="109"/>
      <c r="CT81" s="109"/>
      <c r="CU81" s="129"/>
    </row>
    <row r="82" spans="2:99" ht="9.75" customHeight="1">
      <c r="B82" s="607"/>
      <c r="C82" s="546"/>
      <c r="D82" s="546"/>
      <c r="E82" s="546"/>
      <c r="F82" s="546"/>
      <c r="G82" s="546"/>
      <c r="H82" s="546"/>
      <c r="I82" s="546"/>
      <c r="J82" s="546"/>
      <c r="K82" s="546"/>
      <c r="L82" s="546"/>
      <c r="M82" s="546"/>
      <c r="N82" s="546"/>
      <c r="O82" s="546"/>
      <c r="P82" s="546"/>
      <c r="Q82" s="546"/>
      <c r="R82" s="546"/>
      <c r="S82" s="546"/>
      <c r="T82" s="546"/>
      <c r="U82" s="546"/>
      <c r="V82" s="546"/>
      <c r="W82" s="584"/>
      <c r="X82" s="127"/>
      <c r="Y82" s="109"/>
      <c r="Z82" s="109"/>
      <c r="AA82" s="109"/>
      <c r="AB82" s="108"/>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108"/>
      <c r="BF82" s="109"/>
      <c r="BG82" s="109"/>
      <c r="BH82" s="109"/>
      <c r="BI82" s="128"/>
      <c r="BJ82" s="127"/>
      <c r="BK82" s="109"/>
      <c r="BL82" s="109"/>
      <c r="BM82" s="109"/>
      <c r="BN82" s="108"/>
      <c r="BO82" s="539"/>
      <c r="BP82" s="539"/>
      <c r="BQ82" s="539"/>
      <c r="BR82" s="539"/>
      <c r="BS82" s="539"/>
      <c r="BT82" s="539"/>
      <c r="BU82" s="539"/>
      <c r="BV82" s="539"/>
      <c r="BW82" s="539"/>
      <c r="BX82" s="539"/>
      <c r="BY82" s="539"/>
      <c r="BZ82" s="539"/>
      <c r="CA82" s="539"/>
      <c r="CB82" s="539"/>
      <c r="CC82" s="539"/>
      <c r="CD82" s="539"/>
      <c r="CE82" s="539"/>
      <c r="CF82" s="539"/>
      <c r="CG82" s="539"/>
      <c r="CH82" s="539"/>
      <c r="CI82" s="539"/>
      <c r="CJ82" s="539"/>
      <c r="CK82" s="539"/>
      <c r="CL82" s="539"/>
      <c r="CM82" s="539"/>
      <c r="CN82" s="539"/>
      <c r="CO82" s="539"/>
      <c r="CP82" s="539"/>
      <c r="CQ82" s="108"/>
      <c r="CR82" s="109"/>
      <c r="CS82" s="109"/>
      <c r="CT82" s="109"/>
      <c r="CU82" s="129"/>
    </row>
    <row r="83" spans="2:99" ht="9.75" customHeight="1">
      <c r="B83" s="607"/>
      <c r="C83" s="546"/>
      <c r="D83" s="546"/>
      <c r="E83" s="546"/>
      <c r="F83" s="546"/>
      <c r="G83" s="546"/>
      <c r="H83" s="546"/>
      <c r="I83" s="546"/>
      <c r="J83" s="546"/>
      <c r="K83" s="546"/>
      <c r="L83" s="546"/>
      <c r="M83" s="546"/>
      <c r="N83" s="546"/>
      <c r="O83" s="546"/>
      <c r="P83" s="546"/>
      <c r="Q83" s="546"/>
      <c r="R83" s="546"/>
      <c r="S83" s="546"/>
      <c r="T83" s="546"/>
      <c r="U83" s="546"/>
      <c r="V83" s="546"/>
      <c r="W83" s="584"/>
      <c r="X83" s="127"/>
      <c r="Y83" s="109"/>
      <c r="Z83" s="109"/>
      <c r="AA83" s="109"/>
      <c r="AB83" s="108"/>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108"/>
      <c r="BF83" s="109"/>
      <c r="BG83" s="109"/>
      <c r="BH83" s="109"/>
      <c r="BI83" s="128"/>
      <c r="BJ83" s="127"/>
      <c r="BK83" s="109"/>
      <c r="BL83" s="109"/>
      <c r="BM83" s="109"/>
      <c r="BN83" s="108"/>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108"/>
      <c r="CR83" s="109"/>
      <c r="CS83" s="109"/>
      <c r="CT83" s="109"/>
      <c r="CU83" s="129"/>
    </row>
    <row r="84" spans="2:99" ht="9.75" customHeight="1">
      <c r="B84" s="607"/>
      <c r="C84" s="546"/>
      <c r="D84" s="546"/>
      <c r="E84" s="546"/>
      <c r="F84" s="546"/>
      <c r="G84" s="546"/>
      <c r="H84" s="546"/>
      <c r="I84" s="546"/>
      <c r="J84" s="546"/>
      <c r="K84" s="546"/>
      <c r="L84" s="546"/>
      <c r="M84" s="546"/>
      <c r="N84" s="546"/>
      <c r="O84" s="546"/>
      <c r="P84" s="546"/>
      <c r="Q84" s="546"/>
      <c r="R84" s="546"/>
      <c r="S84" s="546"/>
      <c r="T84" s="546"/>
      <c r="U84" s="546"/>
      <c r="V84" s="546"/>
      <c r="W84" s="584"/>
      <c r="X84" s="127"/>
      <c r="Y84" s="109"/>
      <c r="Z84" s="109"/>
      <c r="AA84" s="109"/>
      <c r="AB84" s="108"/>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108"/>
      <c r="BF84" s="109"/>
      <c r="BG84" s="109"/>
      <c r="BH84" s="109"/>
      <c r="BI84" s="128"/>
      <c r="BJ84" s="127"/>
      <c r="BK84" s="109"/>
      <c r="BL84" s="109"/>
      <c r="BM84" s="109"/>
      <c r="BN84" s="108"/>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108"/>
      <c r="CR84" s="109"/>
      <c r="CS84" s="109"/>
      <c r="CT84" s="109"/>
      <c r="CU84" s="129"/>
    </row>
    <row r="85" spans="2:99" ht="9.75" customHeight="1">
      <c r="B85" s="607"/>
      <c r="C85" s="546"/>
      <c r="D85" s="546"/>
      <c r="E85" s="546"/>
      <c r="F85" s="546"/>
      <c r="G85" s="546"/>
      <c r="H85" s="546"/>
      <c r="I85" s="546"/>
      <c r="J85" s="546"/>
      <c r="K85" s="546"/>
      <c r="L85" s="546"/>
      <c r="M85" s="546"/>
      <c r="N85" s="546"/>
      <c r="O85" s="546"/>
      <c r="P85" s="546"/>
      <c r="Q85" s="546"/>
      <c r="R85" s="546"/>
      <c r="S85" s="546"/>
      <c r="T85" s="546"/>
      <c r="U85" s="546"/>
      <c r="V85" s="546"/>
      <c r="W85" s="584"/>
      <c r="X85" s="127"/>
      <c r="Y85" s="109"/>
      <c r="Z85" s="109"/>
      <c r="AA85" s="109"/>
      <c r="AB85" s="108"/>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108"/>
      <c r="BF85" s="109"/>
      <c r="BG85" s="109"/>
      <c r="BH85" s="109"/>
      <c r="BI85" s="128"/>
      <c r="BJ85" s="127"/>
      <c r="BK85" s="109"/>
      <c r="BL85" s="109"/>
      <c r="BM85" s="109"/>
      <c r="BN85" s="108"/>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108"/>
      <c r="CR85" s="109"/>
      <c r="CS85" s="109"/>
      <c r="CT85" s="109"/>
      <c r="CU85" s="129"/>
    </row>
    <row r="86" spans="2:99" ht="9.75" customHeight="1">
      <c r="B86" s="607"/>
      <c r="C86" s="546"/>
      <c r="D86" s="546"/>
      <c r="E86" s="546"/>
      <c r="F86" s="546"/>
      <c r="G86" s="546"/>
      <c r="H86" s="546"/>
      <c r="I86" s="546"/>
      <c r="J86" s="546"/>
      <c r="K86" s="546"/>
      <c r="L86" s="546"/>
      <c r="M86" s="546"/>
      <c r="N86" s="546"/>
      <c r="O86" s="546"/>
      <c r="P86" s="546"/>
      <c r="Q86" s="546"/>
      <c r="R86" s="546"/>
      <c r="S86" s="546"/>
      <c r="T86" s="546"/>
      <c r="U86" s="546"/>
      <c r="V86" s="546"/>
      <c r="W86" s="584"/>
      <c r="X86" s="127"/>
      <c r="Y86" s="109"/>
      <c r="Z86" s="109"/>
      <c r="AA86" s="109"/>
      <c r="AB86" s="108"/>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108"/>
      <c r="BF86" s="109"/>
      <c r="BG86" s="109"/>
      <c r="BH86" s="109"/>
      <c r="BI86" s="128"/>
      <c r="BJ86" s="127"/>
      <c r="BK86" s="109"/>
      <c r="BL86" s="109"/>
      <c r="BM86" s="109"/>
      <c r="BN86" s="108"/>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108"/>
      <c r="CR86" s="109"/>
      <c r="CS86" s="109"/>
      <c r="CT86" s="109"/>
      <c r="CU86" s="129"/>
    </row>
    <row r="87" spans="2:99" ht="9.75" customHeight="1">
      <c r="B87" s="607"/>
      <c r="C87" s="546"/>
      <c r="D87" s="546"/>
      <c r="E87" s="546"/>
      <c r="F87" s="546"/>
      <c r="G87" s="546"/>
      <c r="H87" s="546"/>
      <c r="I87" s="546"/>
      <c r="J87" s="546"/>
      <c r="K87" s="546"/>
      <c r="L87" s="546"/>
      <c r="M87" s="546"/>
      <c r="N87" s="546"/>
      <c r="O87" s="546"/>
      <c r="P87" s="546"/>
      <c r="Q87" s="546"/>
      <c r="R87" s="546"/>
      <c r="S87" s="546"/>
      <c r="T87" s="546"/>
      <c r="U87" s="546"/>
      <c r="V87" s="546"/>
      <c r="W87" s="584"/>
      <c r="X87" s="127"/>
      <c r="Y87" s="109"/>
      <c r="Z87" s="109"/>
      <c r="AA87" s="109"/>
      <c r="AB87" s="108"/>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108"/>
      <c r="BF87" s="109"/>
      <c r="BG87" s="109"/>
      <c r="BH87" s="109"/>
      <c r="BI87" s="128"/>
      <c r="BJ87" s="127"/>
      <c r="BK87" s="109"/>
      <c r="BL87" s="109"/>
      <c r="BM87" s="109"/>
      <c r="BN87" s="108"/>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108"/>
      <c r="CR87" s="109"/>
      <c r="CS87" s="109"/>
      <c r="CT87" s="109"/>
      <c r="CU87" s="129"/>
    </row>
    <row r="88" spans="2:99" ht="9.75" customHeight="1">
      <c r="B88" s="607"/>
      <c r="C88" s="546"/>
      <c r="D88" s="546"/>
      <c r="E88" s="546"/>
      <c r="F88" s="546"/>
      <c r="G88" s="546"/>
      <c r="H88" s="546"/>
      <c r="I88" s="546"/>
      <c r="J88" s="546"/>
      <c r="K88" s="546"/>
      <c r="L88" s="546"/>
      <c r="M88" s="546"/>
      <c r="N88" s="546"/>
      <c r="O88" s="546"/>
      <c r="P88" s="546"/>
      <c r="Q88" s="546"/>
      <c r="R88" s="546"/>
      <c r="S88" s="546"/>
      <c r="T88" s="546"/>
      <c r="U88" s="546"/>
      <c r="V88" s="546"/>
      <c r="W88" s="584"/>
      <c r="X88" s="127"/>
      <c r="Y88" s="109"/>
      <c r="Z88" s="109"/>
      <c r="AA88" s="109"/>
      <c r="AB88" s="108"/>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108"/>
      <c r="BF88" s="109"/>
      <c r="BG88" s="109"/>
      <c r="BH88" s="109"/>
      <c r="BI88" s="128"/>
      <c r="BJ88" s="127"/>
      <c r="BK88" s="109"/>
      <c r="BL88" s="109"/>
      <c r="BM88" s="109"/>
      <c r="BN88" s="108"/>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108"/>
      <c r="CR88" s="109"/>
      <c r="CS88" s="109"/>
      <c r="CT88" s="109"/>
      <c r="CU88" s="129"/>
    </row>
    <row r="89" spans="2:99" ht="9.75" customHeight="1">
      <c r="B89" s="607"/>
      <c r="C89" s="546"/>
      <c r="D89" s="546"/>
      <c r="E89" s="546"/>
      <c r="F89" s="546"/>
      <c r="G89" s="546"/>
      <c r="H89" s="546"/>
      <c r="I89" s="546"/>
      <c r="J89" s="546"/>
      <c r="K89" s="546"/>
      <c r="L89" s="546"/>
      <c r="M89" s="546"/>
      <c r="N89" s="546"/>
      <c r="O89" s="546"/>
      <c r="P89" s="546"/>
      <c r="Q89" s="546"/>
      <c r="R89" s="546"/>
      <c r="S89" s="546"/>
      <c r="T89" s="546"/>
      <c r="U89" s="546"/>
      <c r="V89" s="546"/>
      <c r="W89" s="584"/>
      <c r="X89" s="127"/>
      <c r="Y89" s="109"/>
      <c r="Z89" s="109"/>
      <c r="AA89" s="109"/>
      <c r="AB89" s="108"/>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108"/>
      <c r="BF89" s="109"/>
      <c r="BG89" s="109"/>
      <c r="BH89" s="109"/>
      <c r="BI89" s="128"/>
      <c r="BJ89" s="127"/>
      <c r="BK89" s="109"/>
      <c r="BL89" s="109"/>
      <c r="BM89" s="109"/>
      <c r="BN89" s="108"/>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108"/>
      <c r="CR89" s="109"/>
      <c r="CS89" s="109"/>
      <c r="CT89" s="109"/>
      <c r="CU89" s="129"/>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6"/>
      <c r="X90" s="130"/>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2"/>
      <c r="BJ90" s="130"/>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3"/>
    </row>
    <row r="91" spans="2:99" ht="9.75" customHeight="1">
      <c r="B91" s="643" t="s">
        <v>222</v>
      </c>
      <c r="C91" s="546"/>
      <c r="D91" s="546"/>
      <c r="E91" s="546"/>
      <c r="F91" s="546"/>
      <c r="G91" s="546"/>
      <c r="H91" s="546"/>
      <c r="I91" s="546"/>
      <c r="J91" s="546"/>
      <c r="K91" s="546"/>
      <c r="L91" s="546"/>
      <c r="M91" s="546"/>
      <c r="N91" s="546"/>
      <c r="O91" s="546"/>
      <c r="P91" s="546"/>
      <c r="Q91" s="546"/>
      <c r="R91" s="546"/>
      <c r="S91" s="546"/>
      <c r="T91" s="546"/>
      <c r="U91" s="546"/>
      <c r="V91" s="546"/>
      <c r="W91" s="584"/>
      <c r="X91" s="122"/>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5"/>
      <c r="BJ91" s="122"/>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6"/>
    </row>
    <row r="92" spans="2:99" ht="9.75" customHeight="1">
      <c r="B92" s="607"/>
      <c r="C92" s="546"/>
      <c r="D92" s="546"/>
      <c r="E92" s="546"/>
      <c r="F92" s="546"/>
      <c r="G92" s="546"/>
      <c r="H92" s="546"/>
      <c r="I92" s="546"/>
      <c r="J92" s="546"/>
      <c r="K92" s="546"/>
      <c r="L92" s="546"/>
      <c r="M92" s="546"/>
      <c r="N92" s="546"/>
      <c r="O92" s="546"/>
      <c r="P92" s="546"/>
      <c r="Q92" s="546"/>
      <c r="R92" s="546"/>
      <c r="S92" s="546"/>
      <c r="T92" s="546"/>
      <c r="U92" s="546"/>
      <c r="V92" s="546"/>
      <c r="W92" s="584"/>
      <c r="X92" s="127"/>
      <c r="Y92" s="109"/>
      <c r="Z92" s="109"/>
      <c r="AA92" s="109"/>
      <c r="AC92" s="539" t="s">
        <v>222</v>
      </c>
      <c r="AD92" s="539"/>
      <c r="AE92" s="539"/>
      <c r="AF92" s="539"/>
      <c r="AG92" s="539"/>
      <c r="AH92" s="539"/>
      <c r="AI92" s="539"/>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108"/>
      <c r="BF92" s="109"/>
      <c r="BG92" s="109"/>
      <c r="BH92" s="109"/>
      <c r="BI92" s="128"/>
      <c r="BJ92" s="127"/>
      <c r="BK92" s="109"/>
      <c r="BL92" s="109"/>
      <c r="BM92" s="109"/>
      <c r="BO92" s="539" t="s">
        <v>222</v>
      </c>
      <c r="BP92" s="539"/>
      <c r="BQ92" s="539"/>
      <c r="BR92" s="539"/>
      <c r="BS92" s="539"/>
      <c r="BT92" s="539"/>
      <c r="BU92" s="539"/>
      <c r="BV92" s="539"/>
      <c r="BW92" s="539"/>
      <c r="BX92" s="539"/>
      <c r="BY92" s="539"/>
      <c r="BZ92" s="539"/>
      <c r="CA92" s="539"/>
      <c r="CB92" s="539"/>
      <c r="CC92" s="539"/>
      <c r="CD92" s="539"/>
      <c r="CE92" s="539"/>
      <c r="CF92" s="539"/>
      <c r="CG92" s="539"/>
      <c r="CH92" s="539"/>
      <c r="CI92" s="539"/>
      <c r="CJ92" s="539"/>
      <c r="CK92" s="539"/>
      <c r="CL92" s="539"/>
      <c r="CM92" s="539"/>
      <c r="CN92" s="539"/>
      <c r="CO92" s="539"/>
      <c r="CP92" s="539"/>
      <c r="CQ92" s="108"/>
      <c r="CR92" s="109"/>
      <c r="CS92" s="109"/>
      <c r="CT92" s="109"/>
      <c r="CU92" s="129"/>
    </row>
    <row r="93" spans="2:99" ht="9.75" customHeight="1">
      <c r="B93" s="607"/>
      <c r="C93" s="546"/>
      <c r="D93" s="546"/>
      <c r="E93" s="546"/>
      <c r="F93" s="546"/>
      <c r="G93" s="546"/>
      <c r="H93" s="546"/>
      <c r="I93" s="546"/>
      <c r="J93" s="546"/>
      <c r="K93" s="546"/>
      <c r="L93" s="546"/>
      <c r="M93" s="546"/>
      <c r="N93" s="546"/>
      <c r="O93" s="546"/>
      <c r="P93" s="546"/>
      <c r="Q93" s="546"/>
      <c r="R93" s="546"/>
      <c r="S93" s="546"/>
      <c r="T93" s="546"/>
      <c r="U93" s="546"/>
      <c r="V93" s="546"/>
      <c r="W93" s="584"/>
      <c r="X93" s="127"/>
      <c r="Y93" s="109"/>
      <c r="Z93" s="109"/>
      <c r="AA93" s="109"/>
      <c r="AB93" s="108"/>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108"/>
      <c r="BF93" s="109"/>
      <c r="BG93" s="109"/>
      <c r="BH93" s="109"/>
      <c r="BI93" s="128"/>
      <c r="BJ93" s="127"/>
      <c r="BK93" s="109"/>
      <c r="BL93" s="109"/>
      <c r="BM93" s="109"/>
      <c r="BN93" s="108"/>
      <c r="BO93" s="539"/>
      <c r="BP93" s="539"/>
      <c r="BQ93" s="539"/>
      <c r="BR93" s="539"/>
      <c r="BS93" s="539"/>
      <c r="BT93" s="539"/>
      <c r="BU93" s="539"/>
      <c r="BV93" s="539"/>
      <c r="BW93" s="539"/>
      <c r="BX93" s="539"/>
      <c r="BY93" s="539"/>
      <c r="BZ93" s="539"/>
      <c r="CA93" s="539"/>
      <c r="CB93" s="539"/>
      <c r="CC93" s="539"/>
      <c r="CD93" s="539"/>
      <c r="CE93" s="539"/>
      <c r="CF93" s="539"/>
      <c r="CG93" s="539"/>
      <c r="CH93" s="539"/>
      <c r="CI93" s="539"/>
      <c r="CJ93" s="539"/>
      <c r="CK93" s="539"/>
      <c r="CL93" s="539"/>
      <c r="CM93" s="539"/>
      <c r="CN93" s="539"/>
      <c r="CO93" s="539"/>
      <c r="CP93" s="539"/>
      <c r="CQ93" s="108"/>
      <c r="CR93" s="109"/>
      <c r="CS93" s="109"/>
      <c r="CT93" s="109"/>
      <c r="CU93" s="129"/>
    </row>
    <row r="94" spans="2:99" ht="9.75" customHeight="1">
      <c r="B94" s="607"/>
      <c r="C94" s="546"/>
      <c r="D94" s="546"/>
      <c r="E94" s="546"/>
      <c r="F94" s="546"/>
      <c r="G94" s="546"/>
      <c r="H94" s="546"/>
      <c r="I94" s="546"/>
      <c r="J94" s="546"/>
      <c r="K94" s="546"/>
      <c r="L94" s="546"/>
      <c r="M94" s="546"/>
      <c r="N94" s="546"/>
      <c r="O94" s="546"/>
      <c r="P94" s="546"/>
      <c r="Q94" s="546"/>
      <c r="R94" s="546"/>
      <c r="S94" s="546"/>
      <c r="T94" s="546"/>
      <c r="U94" s="546"/>
      <c r="V94" s="546"/>
      <c r="W94" s="584"/>
      <c r="X94" s="127"/>
      <c r="Y94" s="109"/>
      <c r="Z94" s="109"/>
      <c r="AA94" s="109"/>
      <c r="AB94" s="108"/>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108"/>
      <c r="BF94" s="109"/>
      <c r="BG94" s="109"/>
      <c r="BH94" s="109"/>
      <c r="BI94" s="128"/>
      <c r="BJ94" s="127"/>
      <c r="BK94" s="109"/>
      <c r="BL94" s="109"/>
      <c r="BM94" s="109"/>
      <c r="BN94" s="108"/>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108"/>
      <c r="CR94" s="109"/>
      <c r="CS94" s="109"/>
      <c r="CT94" s="109"/>
      <c r="CU94" s="129"/>
    </row>
    <row r="95" spans="2:99" ht="9.75" customHeight="1">
      <c r="B95" s="607"/>
      <c r="C95" s="546"/>
      <c r="D95" s="546"/>
      <c r="E95" s="546"/>
      <c r="F95" s="546"/>
      <c r="G95" s="546"/>
      <c r="H95" s="546"/>
      <c r="I95" s="546"/>
      <c r="J95" s="546"/>
      <c r="K95" s="546"/>
      <c r="L95" s="546"/>
      <c r="M95" s="546"/>
      <c r="N95" s="546"/>
      <c r="O95" s="546"/>
      <c r="P95" s="546"/>
      <c r="Q95" s="546"/>
      <c r="R95" s="546"/>
      <c r="S95" s="546"/>
      <c r="T95" s="546"/>
      <c r="U95" s="546"/>
      <c r="V95" s="546"/>
      <c r="W95" s="584"/>
      <c r="X95" s="127"/>
      <c r="Y95" s="109"/>
      <c r="Z95" s="109"/>
      <c r="AA95" s="109"/>
      <c r="AB95" s="108"/>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108"/>
      <c r="BF95" s="109"/>
      <c r="BG95" s="109"/>
      <c r="BH95" s="109"/>
      <c r="BI95" s="128"/>
      <c r="BJ95" s="127"/>
      <c r="BK95" s="109"/>
      <c r="BL95" s="109"/>
      <c r="BM95" s="109"/>
      <c r="BN95" s="108"/>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108"/>
      <c r="CR95" s="109"/>
      <c r="CS95" s="109"/>
      <c r="CT95" s="109"/>
      <c r="CU95" s="129"/>
    </row>
    <row r="96" spans="2:99" ht="9.75" customHeight="1">
      <c r="B96" s="607"/>
      <c r="C96" s="546"/>
      <c r="D96" s="546"/>
      <c r="E96" s="546"/>
      <c r="F96" s="546"/>
      <c r="G96" s="546"/>
      <c r="H96" s="546"/>
      <c r="I96" s="546"/>
      <c r="J96" s="546"/>
      <c r="K96" s="546"/>
      <c r="L96" s="546"/>
      <c r="M96" s="546"/>
      <c r="N96" s="546"/>
      <c r="O96" s="546"/>
      <c r="P96" s="546"/>
      <c r="Q96" s="546"/>
      <c r="R96" s="546"/>
      <c r="S96" s="546"/>
      <c r="T96" s="546"/>
      <c r="U96" s="546"/>
      <c r="V96" s="546"/>
      <c r="W96" s="584"/>
      <c r="X96" s="127"/>
      <c r="Y96" s="109"/>
      <c r="Z96" s="109"/>
      <c r="AA96" s="109"/>
      <c r="AB96" s="108"/>
      <c r="AC96" s="539"/>
      <c r="AD96" s="539"/>
      <c r="AE96" s="539"/>
      <c r="AF96" s="539"/>
      <c r="AG96" s="539"/>
      <c r="AH96" s="539"/>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108"/>
      <c r="BF96" s="109"/>
      <c r="BG96" s="109"/>
      <c r="BH96" s="109"/>
      <c r="BI96" s="128"/>
      <c r="BJ96" s="127"/>
      <c r="BK96" s="109"/>
      <c r="BL96" s="109"/>
      <c r="BM96" s="109"/>
      <c r="BN96" s="108"/>
      <c r="BO96" s="539"/>
      <c r="BP96" s="539"/>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108"/>
      <c r="CR96" s="109"/>
      <c r="CS96" s="109"/>
      <c r="CT96" s="109"/>
      <c r="CU96" s="129"/>
    </row>
    <row r="97" spans="2:99" ht="9.75" customHeight="1">
      <c r="B97" s="607"/>
      <c r="C97" s="546"/>
      <c r="D97" s="546"/>
      <c r="E97" s="546"/>
      <c r="F97" s="546"/>
      <c r="G97" s="546"/>
      <c r="H97" s="546"/>
      <c r="I97" s="546"/>
      <c r="J97" s="546"/>
      <c r="K97" s="546"/>
      <c r="L97" s="546"/>
      <c r="M97" s="546"/>
      <c r="N97" s="546"/>
      <c r="O97" s="546"/>
      <c r="P97" s="546"/>
      <c r="Q97" s="546"/>
      <c r="R97" s="546"/>
      <c r="S97" s="546"/>
      <c r="T97" s="546"/>
      <c r="U97" s="546"/>
      <c r="V97" s="546"/>
      <c r="W97" s="584"/>
      <c r="X97" s="127"/>
      <c r="Y97" s="109"/>
      <c r="Z97" s="109"/>
      <c r="AA97" s="109"/>
      <c r="AB97" s="108"/>
      <c r="AC97" s="539"/>
      <c r="AD97" s="539"/>
      <c r="AE97" s="539"/>
      <c r="AF97" s="539"/>
      <c r="AG97" s="539"/>
      <c r="AH97" s="539"/>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108"/>
      <c r="BF97" s="109"/>
      <c r="BG97" s="109"/>
      <c r="BH97" s="109"/>
      <c r="BI97" s="128"/>
      <c r="BJ97" s="127"/>
      <c r="BK97" s="109"/>
      <c r="BL97" s="109"/>
      <c r="BM97" s="109"/>
      <c r="BN97" s="108"/>
      <c r="BO97" s="539"/>
      <c r="BP97" s="539"/>
      <c r="BQ97" s="539"/>
      <c r="BR97" s="539"/>
      <c r="BS97" s="539"/>
      <c r="BT97" s="539"/>
      <c r="BU97" s="539"/>
      <c r="BV97" s="539"/>
      <c r="BW97" s="539"/>
      <c r="BX97" s="539"/>
      <c r="BY97" s="539"/>
      <c r="BZ97" s="539"/>
      <c r="CA97" s="539"/>
      <c r="CB97" s="539"/>
      <c r="CC97" s="539"/>
      <c r="CD97" s="539"/>
      <c r="CE97" s="539"/>
      <c r="CF97" s="539"/>
      <c r="CG97" s="539"/>
      <c r="CH97" s="539"/>
      <c r="CI97" s="539"/>
      <c r="CJ97" s="539"/>
      <c r="CK97" s="539"/>
      <c r="CL97" s="539"/>
      <c r="CM97" s="539"/>
      <c r="CN97" s="539"/>
      <c r="CO97" s="539"/>
      <c r="CP97" s="539"/>
      <c r="CQ97" s="108"/>
      <c r="CR97" s="109"/>
      <c r="CS97" s="109"/>
      <c r="CT97" s="109"/>
      <c r="CU97" s="129"/>
    </row>
    <row r="98" spans="2:99" ht="9.75" customHeight="1">
      <c r="B98" s="607"/>
      <c r="C98" s="546"/>
      <c r="D98" s="546"/>
      <c r="E98" s="546"/>
      <c r="F98" s="546"/>
      <c r="G98" s="546"/>
      <c r="H98" s="546"/>
      <c r="I98" s="546"/>
      <c r="J98" s="546"/>
      <c r="K98" s="546"/>
      <c r="L98" s="546"/>
      <c r="M98" s="546"/>
      <c r="N98" s="546"/>
      <c r="O98" s="546"/>
      <c r="P98" s="546"/>
      <c r="Q98" s="546"/>
      <c r="R98" s="546"/>
      <c r="S98" s="546"/>
      <c r="T98" s="546"/>
      <c r="U98" s="546"/>
      <c r="V98" s="546"/>
      <c r="W98" s="584"/>
      <c r="X98" s="127"/>
      <c r="Y98" s="109"/>
      <c r="Z98" s="109"/>
      <c r="AA98" s="109"/>
      <c r="AB98" s="108"/>
      <c r="AC98" s="539"/>
      <c r="AD98" s="539"/>
      <c r="AE98" s="539"/>
      <c r="AF98" s="539"/>
      <c r="AG98" s="539"/>
      <c r="AH98" s="539"/>
      <c r="AI98" s="539"/>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108"/>
      <c r="BF98" s="109"/>
      <c r="BG98" s="109"/>
      <c r="BH98" s="109"/>
      <c r="BI98" s="128"/>
      <c r="BJ98" s="127"/>
      <c r="BK98" s="109"/>
      <c r="BL98" s="109"/>
      <c r="BM98" s="109"/>
      <c r="BN98" s="108"/>
      <c r="BO98" s="539"/>
      <c r="BP98" s="539"/>
      <c r="BQ98" s="539"/>
      <c r="BR98" s="539"/>
      <c r="BS98" s="539"/>
      <c r="BT98" s="539"/>
      <c r="BU98" s="539"/>
      <c r="BV98" s="539"/>
      <c r="BW98" s="539"/>
      <c r="BX98" s="539"/>
      <c r="BY98" s="539"/>
      <c r="BZ98" s="539"/>
      <c r="CA98" s="539"/>
      <c r="CB98" s="539"/>
      <c r="CC98" s="539"/>
      <c r="CD98" s="539"/>
      <c r="CE98" s="539"/>
      <c r="CF98" s="539"/>
      <c r="CG98" s="539"/>
      <c r="CH98" s="539"/>
      <c r="CI98" s="539"/>
      <c r="CJ98" s="539"/>
      <c r="CK98" s="539"/>
      <c r="CL98" s="539"/>
      <c r="CM98" s="539"/>
      <c r="CN98" s="539"/>
      <c r="CO98" s="539"/>
      <c r="CP98" s="539"/>
      <c r="CQ98" s="108"/>
      <c r="CR98" s="109"/>
      <c r="CS98" s="109"/>
      <c r="CT98" s="109"/>
      <c r="CU98" s="129"/>
    </row>
    <row r="99" spans="2:99" ht="9.75" customHeight="1">
      <c r="B99" s="607"/>
      <c r="C99" s="546"/>
      <c r="D99" s="546"/>
      <c r="E99" s="546"/>
      <c r="F99" s="546"/>
      <c r="G99" s="546"/>
      <c r="H99" s="546"/>
      <c r="I99" s="546"/>
      <c r="J99" s="546"/>
      <c r="K99" s="546"/>
      <c r="L99" s="546"/>
      <c r="M99" s="546"/>
      <c r="N99" s="546"/>
      <c r="O99" s="546"/>
      <c r="P99" s="546"/>
      <c r="Q99" s="546"/>
      <c r="R99" s="546"/>
      <c r="S99" s="546"/>
      <c r="T99" s="546"/>
      <c r="U99" s="546"/>
      <c r="V99" s="546"/>
      <c r="W99" s="584"/>
      <c r="X99" s="127"/>
      <c r="Y99" s="109"/>
      <c r="Z99" s="109"/>
      <c r="AA99" s="109"/>
      <c r="AB99" s="108"/>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108"/>
      <c r="BF99" s="109"/>
      <c r="BG99" s="109"/>
      <c r="BH99" s="109"/>
      <c r="BI99" s="128"/>
      <c r="BJ99" s="127"/>
      <c r="BK99" s="109"/>
      <c r="BL99" s="109"/>
      <c r="BM99" s="109"/>
      <c r="BN99" s="108"/>
      <c r="BO99" s="539"/>
      <c r="BP99" s="539"/>
      <c r="BQ99" s="539"/>
      <c r="BR99" s="539"/>
      <c r="BS99" s="539"/>
      <c r="BT99" s="539"/>
      <c r="BU99" s="539"/>
      <c r="BV99" s="539"/>
      <c r="BW99" s="539"/>
      <c r="BX99" s="539"/>
      <c r="BY99" s="539"/>
      <c r="BZ99" s="539"/>
      <c r="CA99" s="539"/>
      <c r="CB99" s="539"/>
      <c r="CC99" s="539"/>
      <c r="CD99" s="539"/>
      <c r="CE99" s="539"/>
      <c r="CF99" s="539"/>
      <c r="CG99" s="539"/>
      <c r="CH99" s="539"/>
      <c r="CI99" s="539"/>
      <c r="CJ99" s="539"/>
      <c r="CK99" s="539"/>
      <c r="CL99" s="539"/>
      <c r="CM99" s="539"/>
      <c r="CN99" s="539"/>
      <c r="CO99" s="539"/>
      <c r="CP99" s="539"/>
      <c r="CQ99" s="108"/>
      <c r="CR99" s="109"/>
      <c r="CS99" s="109"/>
      <c r="CT99" s="109"/>
      <c r="CU99" s="129"/>
    </row>
    <row r="100" spans="2:99" ht="9.75" customHeight="1">
      <c r="B100" s="607"/>
      <c r="C100" s="546"/>
      <c r="D100" s="546"/>
      <c r="E100" s="546"/>
      <c r="F100" s="546"/>
      <c r="G100" s="546"/>
      <c r="H100" s="546"/>
      <c r="I100" s="546"/>
      <c r="J100" s="546"/>
      <c r="K100" s="546"/>
      <c r="L100" s="546"/>
      <c r="M100" s="546"/>
      <c r="N100" s="546"/>
      <c r="O100" s="546"/>
      <c r="P100" s="546"/>
      <c r="Q100" s="546"/>
      <c r="R100" s="546"/>
      <c r="S100" s="546"/>
      <c r="T100" s="546"/>
      <c r="U100" s="546"/>
      <c r="V100" s="546"/>
      <c r="W100" s="584"/>
      <c r="X100" s="127"/>
      <c r="Y100" s="109"/>
      <c r="Z100" s="109"/>
      <c r="AA100" s="109"/>
      <c r="AB100" s="108"/>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108"/>
      <c r="BF100" s="109"/>
      <c r="BG100" s="109"/>
      <c r="BH100" s="109"/>
      <c r="BI100" s="128"/>
      <c r="BJ100" s="127"/>
      <c r="BK100" s="109"/>
      <c r="BL100" s="109"/>
      <c r="BM100" s="109"/>
      <c r="BN100" s="108"/>
      <c r="BO100" s="539"/>
      <c r="BP100" s="539"/>
      <c r="BQ100" s="539"/>
      <c r="BR100" s="539"/>
      <c r="BS100" s="539"/>
      <c r="BT100" s="539"/>
      <c r="BU100" s="539"/>
      <c r="BV100" s="539"/>
      <c r="BW100" s="539"/>
      <c r="BX100" s="539"/>
      <c r="BY100" s="539"/>
      <c r="BZ100" s="539"/>
      <c r="CA100" s="539"/>
      <c r="CB100" s="539"/>
      <c r="CC100" s="539"/>
      <c r="CD100" s="539"/>
      <c r="CE100" s="539"/>
      <c r="CF100" s="539"/>
      <c r="CG100" s="539"/>
      <c r="CH100" s="539"/>
      <c r="CI100" s="539"/>
      <c r="CJ100" s="539"/>
      <c r="CK100" s="539"/>
      <c r="CL100" s="539"/>
      <c r="CM100" s="539"/>
      <c r="CN100" s="539"/>
      <c r="CO100" s="539"/>
      <c r="CP100" s="539"/>
      <c r="CQ100" s="108"/>
      <c r="CR100" s="109"/>
      <c r="CS100" s="109"/>
      <c r="CT100" s="109"/>
      <c r="CU100" s="129"/>
    </row>
    <row r="101" spans="2:99" ht="9.75" customHeight="1">
      <c r="B101" s="607"/>
      <c r="C101" s="546"/>
      <c r="D101" s="546"/>
      <c r="E101" s="546"/>
      <c r="F101" s="546"/>
      <c r="G101" s="546"/>
      <c r="H101" s="546"/>
      <c r="I101" s="546"/>
      <c r="J101" s="546"/>
      <c r="K101" s="546"/>
      <c r="L101" s="546"/>
      <c r="M101" s="546"/>
      <c r="N101" s="546"/>
      <c r="O101" s="546"/>
      <c r="P101" s="546"/>
      <c r="Q101" s="546"/>
      <c r="R101" s="546"/>
      <c r="S101" s="546"/>
      <c r="T101" s="546"/>
      <c r="U101" s="546"/>
      <c r="V101" s="546"/>
      <c r="W101" s="584"/>
      <c r="X101" s="127"/>
      <c r="Y101" s="109"/>
      <c r="Z101" s="109"/>
      <c r="AA101" s="109"/>
      <c r="AB101" s="108"/>
      <c r="AC101" s="539"/>
      <c r="AD101" s="539"/>
      <c r="AE101" s="539"/>
      <c r="AF101" s="539"/>
      <c r="AG101" s="539"/>
      <c r="AH101" s="539"/>
      <c r="AI101" s="539"/>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108"/>
      <c r="BF101" s="109"/>
      <c r="BG101" s="109"/>
      <c r="BH101" s="109"/>
      <c r="BI101" s="128"/>
      <c r="BJ101" s="127"/>
      <c r="BK101" s="109"/>
      <c r="BL101" s="109"/>
      <c r="BM101" s="109"/>
      <c r="BN101" s="108"/>
      <c r="BO101" s="539"/>
      <c r="BP101" s="539"/>
      <c r="BQ101" s="539"/>
      <c r="BR101" s="539"/>
      <c r="BS101" s="539"/>
      <c r="BT101" s="539"/>
      <c r="BU101" s="539"/>
      <c r="BV101" s="539"/>
      <c r="BW101" s="539"/>
      <c r="BX101" s="539"/>
      <c r="BY101" s="539"/>
      <c r="BZ101" s="539"/>
      <c r="CA101" s="539"/>
      <c r="CB101" s="539"/>
      <c r="CC101" s="539"/>
      <c r="CD101" s="539"/>
      <c r="CE101" s="539"/>
      <c r="CF101" s="539"/>
      <c r="CG101" s="539"/>
      <c r="CH101" s="539"/>
      <c r="CI101" s="539"/>
      <c r="CJ101" s="539"/>
      <c r="CK101" s="539"/>
      <c r="CL101" s="539"/>
      <c r="CM101" s="539"/>
      <c r="CN101" s="539"/>
      <c r="CO101" s="539"/>
      <c r="CP101" s="539"/>
      <c r="CQ101" s="108"/>
      <c r="CR101" s="109"/>
      <c r="CS101" s="109"/>
      <c r="CT101" s="109"/>
      <c r="CU101" s="129"/>
    </row>
    <row r="102" spans="2:99" ht="9.75" customHeight="1">
      <c r="B102" s="607"/>
      <c r="C102" s="546"/>
      <c r="D102" s="546"/>
      <c r="E102" s="546"/>
      <c r="F102" s="546"/>
      <c r="G102" s="546"/>
      <c r="H102" s="546"/>
      <c r="I102" s="546"/>
      <c r="J102" s="546"/>
      <c r="K102" s="546"/>
      <c r="L102" s="546"/>
      <c r="M102" s="546"/>
      <c r="N102" s="546"/>
      <c r="O102" s="546"/>
      <c r="P102" s="546"/>
      <c r="Q102" s="546"/>
      <c r="R102" s="546"/>
      <c r="S102" s="546"/>
      <c r="T102" s="546"/>
      <c r="U102" s="546"/>
      <c r="V102" s="546"/>
      <c r="W102" s="584"/>
      <c r="X102" s="127"/>
      <c r="Y102" s="109"/>
      <c r="Z102" s="109"/>
      <c r="AA102" s="109"/>
      <c r="AB102" s="108"/>
      <c r="AC102" s="539"/>
      <c r="AD102" s="539"/>
      <c r="AE102" s="539"/>
      <c r="AF102" s="539"/>
      <c r="AG102" s="539"/>
      <c r="AH102" s="539"/>
      <c r="AI102" s="539"/>
      <c r="AJ102" s="539"/>
      <c r="AK102" s="539"/>
      <c r="AL102" s="539"/>
      <c r="AM102" s="539"/>
      <c r="AN102" s="539"/>
      <c r="AO102" s="539"/>
      <c r="AP102" s="539"/>
      <c r="AQ102" s="539"/>
      <c r="AR102" s="539"/>
      <c r="AS102" s="539"/>
      <c r="AT102" s="539"/>
      <c r="AU102" s="539"/>
      <c r="AV102" s="539"/>
      <c r="AW102" s="539"/>
      <c r="AX102" s="539"/>
      <c r="AY102" s="539"/>
      <c r="AZ102" s="539"/>
      <c r="BA102" s="539"/>
      <c r="BB102" s="539"/>
      <c r="BC102" s="539"/>
      <c r="BD102" s="539"/>
      <c r="BE102" s="108"/>
      <c r="BF102" s="109"/>
      <c r="BG102" s="109"/>
      <c r="BH102" s="109"/>
      <c r="BI102" s="128"/>
      <c r="BJ102" s="127"/>
      <c r="BK102" s="109"/>
      <c r="BL102" s="109"/>
      <c r="BM102" s="109"/>
      <c r="BN102" s="108"/>
      <c r="BO102" s="539"/>
      <c r="BP102" s="539"/>
      <c r="BQ102" s="539"/>
      <c r="BR102" s="539"/>
      <c r="BS102" s="539"/>
      <c r="BT102" s="539"/>
      <c r="BU102" s="539"/>
      <c r="BV102" s="539"/>
      <c r="BW102" s="539"/>
      <c r="BX102" s="539"/>
      <c r="BY102" s="539"/>
      <c r="BZ102" s="539"/>
      <c r="CA102" s="539"/>
      <c r="CB102" s="539"/>
      <c r="CC102" s="539"/>
      <c r="CD102" s="539"/>
      <c r="CE102" s="539"/>
      <c r="CF102" s="539"/>
      <c r="CG102" s="539"/>
      <c r="CH102" s="539"/>
      <c r="CI102" s="539"/>
      <c r="CJ102" s="539"/>
      <c r="CK102" s="539"/>
      <c r="CL102" s="539"/>
      <c r="CM102" s="539"/>
      <c r="CN102" s="539"/>
      <c r="CO102" s="539"/>
      <c r="CP102" s="539"/>
      <c r="CQ102" s="108"/>
      <c r="CR102" s="109"/>
      <c r="CS102" s="109"/>
      <c r="CT102" s="109"/>
      <c r="CU102" s="129"/>
    </row>
    <row r="103" spans="2:99" ht="9.75" customHeight="1">
      <c r="B103" s="607"/>
      <c r="C103" s="546"/>
      <c r="D103" s="546"/>
      <c r="E103" s="546"/>
      <c r="F103" s="546"/>
      <c r="G103" s="546"/>
      <c r="H103" s="546"/>
      <c r="I103" s="546"/>
      <c r="J103" s="546"/>
      <c r="K103" s="546"/>
      <c r="L103" s="546"/>
      <c r="M103" s="546"/>
      <c r="N103" s="546"/>
      <c r="O103" s="546"/>
      <c r="P103" s="546"/>
      <c r="Q103" s="546"/>
      <c r="R103" s="546"/>
      <c r="S103" s="546"/>
      <c r="T103" s="546"/>
      <c r="U103" s="546"/>
      <c r="V103" s="546"/>
      <c r="W103" s="584"/>
      <c r="X103" s="127"/>
      <c r="Y103" s="109"/>
      <c r="Z103" s="109"/>
      <c r="AA103" s="109"/>
      <c r="AB103" s="108"/>
      <c r="AC103" s="539"/>
      <c r="AD103" s="539"/>
      <c r="AE103" s="539"/>
      <c r="AF103" s="539"/>
      <c r="AG103" s="539"/>
      <c r="AH103" s="539"/>
      <c r="AI103" s="539"/>
      <c r="AJ103" s="539"/>
      <c r="AK103" s="539"/>
      <c r="AL103" s="539"/>
      <c r="AM103" s="539"/>
      <c r="AN103" s="539"/>
      <c r="AO103" s="539"/>
      <c r="AP103" s="539"/>
      <c r="AQ103" s="539"/>
      <c r="AR103" s="539"/>
      <c r="AS103" s="539"/>
      <c r="AT103" s="539"/>
      <c r="AU103" s="539"/>
      <c r="AV103" s="539"/>
      <c r="AW103" s="539"/>
      <c r="AX103" s="539"/>
      <c r="AY103" s="539"/>
      <c r="AZ103" s="539"/>
      <c r="BA103" s="539"/>
      <c r="BB103" s="539"/>
      <c r="BC103" s="539"/>
      <c r="BD103" s="539"/>
      <c r="BE103" s="108"/>
      <c r="BF103" s="109"/>
      <c r="BG103" s="109"/>
      <c r="BH103" s="109"/>
      <c r="BI103" s="128"/>
      <c r="BJ103" s="127"/>
      <c r="BK103" s="109"/>
      <c r="BL103" s="109"/>
      <c r="BM103" s="109"/>
      <c r="BN103" s="108"/>
      <c r="BO103" s="539"/>
      <c r="BP103" s="539"/>
      <c r="BQ103" s="539"/>
      <c r="BR103" s="539"/>
      <c r="BS103" s="539"/>
      <c r="BT103" s="539"/>
      <c r="BU103" s="539"/>
      <c r="BV103" s="539"/>
      <c r="BW103" s="539"/>
      <c r="BX103" s="539"/>
      <c r="BY103" s="539"/>
      <c r="BZ103" s="539"/>
      <c r="CA103" s="539"/>
      <c r="CB103" s="539"/>
      <c r="CC103" s="539"/>
      <c r="CD103" s="539"/>
      <c r="CE103" s="539"/>
      <c r="CF103" s="539"/>
      <c r="CG103" s="539"/>
      <c r="CH103" s="539"/>
      <c r="CI103" s="539"/>
      <c r="CJ103" s="539"/>
      <c r="CK103" s="539"/>
      <c r="CL103" s="539"/>
      <c r="CM103" s="539"/>
      <c r="CN103" s="539"/>
      <c r="CO103" s="539"/>
      <c r="CP103" s="539"/>
      <c r="CQ103" s="108"/>
      <c r="CR103" s="109"/>
      <c r="CS103" s="109"/>
      <c r="CT103" s="109"/>
      <c r="CU103" s="129"/>
    </row>
    <row r="104" spans="2:99" ht="9.75" customHeight="1">
      <c r="B104" s="607"/>
      <c r="C104" s="546"/>
      <c r="D104" s="546"/>
      <c r="E104" s="546"/>
      <c r="F104" s="546"/>
      <c r="G104" s="546"/>
      <c r="H104" s="546"/>
      <c r="I104" s="546"/>
      <c r="J104" s="546"/>
      <c r="K104" s="546"/>
      <c r="L104" s="546"/>
      <c r="M104" s="546"/>
      <c r="N104" s="546"/>
      <c r="O104" s="546"/>
      <c r="P104" s="546"/>
      <c r="Q104" s="546"/>
      <c r="R104" s="546"/>
      <c r="S104" s="546"/>
      <c r="T104" s="546"/>
      <c r="U104" s="546"/>
      <c r="V104" s="546"/>
      <c r="W104" s="584"/>
      <c r="X104" s="127"/>
      <c r="Y104" s="109"/>
      <c r="Z104" s="109"/>
      <c r="AA104" s="109"/>
      <c r="AB104" s="108"/>
      <c r="AC104" s="539"/>
      <c r="AD104" s="539"/>
      <c r="AE104" s="539"/>
      <c r="AF104" s="539"/>
      <c r="AG104" s="539"/>
      <c r="AH104" s="539"/>
      <c r="AI104" s="539"/>
      <c r="AJ104" s="539"/>
      <c r="AK104" s="539"/>
      <c r="AL104" s="539"/>
      <c r="AM104" s="539"/>
      <c r="AN104" s="539"/>
      <c r="AO104" s="539"/>
      <c r="AP104" s="539"/>
      <c r="AQ104" s="539"/>
      <c r="AR104" s="539"/>
      <c r="AS104" s="539"/>
      <c r="AT104" s="539"/>
      <c r="AU104" s="539"/>
      <c r="AV104" s="539"/>
      <c r="AW104" s="539"/>
      <c r="AX104" s="539"/>
      <c r="AY104" s="539"/>
      <c r="AZ104" s="539"/>
      <c r="BA104" s="539"/>
      <c r="BB104" s="539"/>
      <c r="BC104" s="539"/>
      <c r="BD104" s="539"/>
      <c r="BE104" s="108"/>
      <c r="BF104" s="109"/>
      <c r="BG104" s="109"/>
      <c r="BH104" s="109"/>
      <c r="BI104" s="128"/>
      <c r="BJ104" s="127"/>
      <c r="BK104" s="109"/>
      <c r="BL104" s="109"/>
      <c r="BM104" s="109"/>
      <c r="BN104" s="108"/>
      <c r="BO104" s="539"/>
      <c r="BP104" s="539"/>
      <c r="BQ104" s="539"/>
      <c r="BR104" s="539"/>
      <c r="BS104" s="539"/>
      <c r="BT104" s="539"/>
      <c r="BU104" s="539"/>
      <c r="BV104" s="539"/>
      <c r="BW104" s="539"/>
      <c r="BX104" s="539"/>
      <c r="BY104" s="539"/>
      <c r="BZ104" s="539"/>
      <c r="CA104" s="539"/>
      <c r="CB104" s="539"/>
      <c r="CC104" s="539"/>
      <c r="CD104" s="539"/>
      <c r="CE104" s="539"/>
      <c r="CF104" s="539"/>
      <c r="CG104" s="539"/>
      <c r="CH104" s="539"/>
      <c r="CI104" s="539"/>
      <c r="CJ104" s="539"/>
      <c r="CK104" s="539"/>
      <c r="CL104" s="539"/>
      <c r="CM104" s="539"/>
      <c r="CN104" s="539"/>
      <c r="CO104" s="539"/>
      <c r="CP104" s="539"/>
      <c r="CQ104" s="108"/>
      <c r="CR104" s="109"/>
      <c r="CS104" s="109"/>
      <c r="CT104" s="109"/>
      <c r="CU104" s="129"/>
    </row>
    <row r="105" spans="2:99" ht="9.75" customHeight="1">
      <c r="B105" s="607"/>
      <c r="C105" s="546"/>
      <c r="D105" s="546"/>
      <c r="E105" s="546"/>
      <c r="F105" s="546"/>
      <c r="G105" s="546"/>
      <c r="H105" s="546"/>
      <c r="I105" s="546"/>
      <c r="J105" s="546"/>
      <c r="K105" s="546"/>
      <c r="L105" s="546"/>
      <c r="M105" s="546"/>
      <c r="N105" s="546"/>
      <c r="O105" s="546"/>
      <c r="P105" s="546"/>
      <c r="Q105" s="546"/>
      <c r="R105" s="546"/>
      <c r="S105" s="546"/>
      <c r="T105" s="546"/>
      <c r="U105" s="546"/>
      <c r="V105" s="546"/>
      <c r="W105" s="584"/>
      <c r="X105" s="127"/>
      <c r="Y105" s="109"/>
      <c r="Z105" s="109"/>
      <c r="AA105" s="109"/>
      <c r="AB105" s="108"/>
      <c r="AC105" s="539"/>
      <c r="AD105" s="539"/>
      <c r="AE105" s="539"/>
      <c r="AF105" s="539"/>
      <c r="AG105" s="539"/>
      <c r="AH105" s="539"/>
      <c r="AI105" s="539"/>
      <c r="AJ105" s="539"/>
      <c r="AK105" s="539"/>
      <c r="AL105" s="539"/>
      <c r="AM105" s="539"/>
      <c r="AN105" s="539"/>
      <c r="AO105" s="539"/>
      <c r="AP105" s="539"/>
      <c r="AQ105" s="539"/>
      <c r="AR105" s="539"/>
      <c r="AS105" s="539"/>
      <c r="AT105" s="539"/>
      <c r="AU105" s="539"/>
      <c r="AV105" s="539"/>
      <c r="AW105" s="539"/>
      <c r="AX105" s="539"/>
      <c r="AY105" s="539"/>
      <c r="AZ105" s="539"/>
      <c r="BA105" s="539"/>
      <c r="BB105" s="539"/>
      <c r="BC105" s="539"/>
      <c r="BD105" s="539"/>
      <c r="BE105" s="108"/>
      <c r="BF105" s="109"/>
      <c r="BG105" s="109"/>
      <c r="BH105" s="109"/>
      <c r="BI105" s="128"/>
      <c r="BJ105" s="127"/>
      <c r="BK105" s="109"/>
      <c r="BL105" s="109"/>
      <c r="BM105" s="109"/>
      <c r="BN105" s="108"/>
      <c r="BO105" s="539"/>
      <c r="BP105" s="539"/>
      <c r="BQ105" s="539"/>
      <c r="BR105" s="539"/>
      <c r="BS105" s="539"/>
      <c r="BT105" s="539"/>
      <c r="BU105" s="539"/>
      <c r="BV105" s="539"/>
      <c r="BW105" s="539"/>
      <c r="BX105" s="539"/>
      <c r="BY105" s="539"/>
      <c r="BZ105" s="539"/>
      <c r="CA105" s="539"/>
      <c r="CB105" s="539"/>
      <c r="CC105" s="539"/>
      <c r="CD105" s="539"/>
      <c r="CE105" s="539"/>
      <c r="CF105" s="539"/>
      <c r="CG105" s="539"/>
      <c r="CH105" s="539"/>
      <c r="CI105" s="539"/>
      <c r="CJ105" s="539"/>
      <c r="CK105" s="539"/>
      <c r="CL105" s="539"/>
      <c r="CM105" s="539"/>
      <c r="CN105" s="539"/>
      <c r="CO105" s="539"/>
      <c r="CP105" s="539"/>
      <c r="CQ105" s="108"/>
      <c r="CR105" s="109"/>
      <c r="CS105" s="109"/>
      <c r="CT105" s="109"/>
      <c r="CU105" s="129"/>
    </row>
    <row r="106" spans="2:99" ht="9.75" customHeight="1">
      <c r="B106" s="607"/>
      <c r="C106" s="546"/>
      <c r="D106" s="546"/>
      <c r="E106" s="546"/>
      <c r="F106" s="546"/>
      <c r="G106" s="546"/>
      <c r="H106" s="546"/>
      <c r="I106" s="546"/>
      <c r="J106" s="546"/>
      <c r="K106" s="546"/>
      <c r="L106" s="546"/>
      <c r="M106" s="546"/>
      <c r="N106" s="546"/>
      <c r="O106" s="546"/>
      <c r="P106" s="546"/>
      <c r="Q106" s="546"/>
      <c r="R106" s="546"/>
      <c r="S106" s="546"/>
      <c r="T106" s="546"/>
      <c r="U106" s="546"/>
      <c r="V106" s="546"/>
      <c r="W106" s="584"/>
      <c r="X106" s="127"/>
      <c r="Y106" s="109"/>
      <c r="Z106" s="109"/>
      <c r="AA106" s="109"/>
      <c r="AB106" s="108"/>
      <c r="AC106" s="539"/>
      <c r="AD106" s="539"/>
      <c r="AE106" s="539"/>
      <c r="AF106" s="539"/>
      <c r="AG106" s="539"/>
      <c r="AH106" s="539"/>
      <c r="AI106" s="539"/>
      <c r="AJ106" s="539"/>
      <c r="AK106" s="539"/>
      <c r="AL106" s="539"/>
      <c r="AM106" s="539"/>
      <c r="AN106" s="539"/>
      <c r="AO106" s="539"/>
      <c r="AP106" s="539"/>
      <c r="AQ106" s="539"/>
      <c r="AR106" s="539"/>
      <c r="AS106" s="539"/>
      <c r="AT106" s="539"/>
      <c r="AU106" s="539"/>
      <c r="AV106" s="539"/>
      <c r="AW106" s="539"/>
      <c r="AX106" s="539"/>
      <c r="AY106" s="539"/>
      <c r="AZ106" s="539"/>
      <c r="BA106" s="539"/>
      <c r="BB106" s="539"/>
      <c r="BC106" s="539"/>
      <c r="BD106" s="539"/>
      <c r="BE106" s="108"/>
      <c r="BF106" s="109"/>
      <c r="BG106" s="109"/>
      <c r="BH106" s="109"/>
      <c r="BI106" s="128"/>
      <c r="BJ106" s="127"/>
      <c r="BK106" s="109"/>
      <c r="BL106" s="109"/>
      <c r="BM106" s="109"/>
      <c r="BN106" s="108"/>
      <c r="BO106" s="539"/>
      <c r="BP106" s="539"/>
      <c r="BQ106" s="539"/>
      <c r="BR106" s="539"/>
      <c r="BS106" s="539"/>
      <c r="BT106" s="539"/>
      <c r="BU106" s="539"/>
      <c r="BV106" s="539"/>
      <c r="BW106" s="539"/>
      <c r="BX106" s="539"/>
      <c r="BY106" s="539"/>
      <c r="BZ106" s="539"/>
      <c r="CA106" s="539"/>
      <c r="CB106" s="539"/>
      <c r="CC106" s="539"/>
      <c r="CD106" s="539"/>
      <c r="CE106" s="539"/>
      <c r="CF106" s="539"/>
      <c r="CG106" s="539"/>
      <c r="CH106" s="539"/>
      <c r="CI106" s="539"/>
      <c r="CJ106" s="539"/>
      <c r="CK106" s="539"/>
      <c r="CL106" s="539"/>
      <c r="CM106" s="539"/>
      <c r="CN106" s="539"/>
      <c r="CO106" s="539"/>
      <c r="CP106" s="539"/>
      <c r="CQ106" s="108"/>
      <c r="CR106" s="109"/>
      <c r="CS106" s="109"/>
      <c r="CT106" s="109"/>
      <c r="CU106" s="129"/>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6"/>
      <c r="X107" s="130"/>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2"/>
      <c r="BJ107" s="130"/>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3"/>
    </row>
    <row r="108" spans="2:99" ht="7.5" customHeight="1">
      <c r="B108" s="644" t="s">
        <v>223</v>
      </c>
      <c r="C108" s="645"/>
      <c r="D108" s="645"/>
      <c r="E108" s="645"/>
      <c r="F108" s="645"/>
      <c r="G108" s="645"/>
      <c r="H108" s="650" t="s">
        <v>208</v>
      </c>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50"/>
      <c r="CC108" s="650"/>
      <c r="CD108" s="650"/>
      <c r="CE108" s="650"/>
      <c r="CF108" s="650"/>
      <c r="CG108" s="650"/>
      <c r="CH108" s="650"/>
      <c r="CI108" s="650"/>
      <c r="CJ108" s="650"/>
      <c r="CK108" s="650"/>
      <c r="CL108" s="650"/>
      <c r="CM108" s="650"/>
      <c r="CN108" s="650"/>
      <c r="CO108" s="650"/>
      <c r="CP108" s="650"/>
      <c r="CQ108" s="650"/>
      <c r="CR108" s="650"/>
      <c r="CS108" s="650"/>
      <c r="CT108" s="650"/>
      <c r="CU108" s="651"/>
    </row>
    <row r="109" spans="2:99" ht="7.5" customHeight="1">
      <c r="B109" s="646"/>
      <c r="C109" s="647"/>
      <c r="D109" s="647"/>
      <c r="E109" s="647"/>
      <c r="F109" s="647"/>
      <c r="G109" s="647"/>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T109" s="652"/>
      <c r="AU109" s="652"/>
      <c r="AV109" s="652"/>
      <c r="AW109" s="652"/>
      <c r="AX109" s="652"/>
      <c r="AY109" s="652"/>
      <c r="AZ109" s="652"/>
      <c r="BA109" s="652"/>
      <c r="BB109" s="652"/>
      <c r="BC109" s="652"/>
      <c r="BD109" s="652"/>
      <c r="BE109" s="652"/>
      <c r="BF109" s="652"/>
      <c r="BG109" s="652"/>
      <c r="BH109" s="652"/>
      <c r="BI109" s="652"/>
      <c r="BJ109" s="652"/>
      <c r="BK109" s="652"/>
      <c r="BL109" s="652"/>
      <c r="BM109" s="652"/>
      <c r="BN109" s="652"/>
      <c r="BO109" s="652"/>
      <c r="BP109" s="652"/>
      <c r="BQ109" s="652"/>
      <c r="BR109" s="652"/>
      <c r="BS109" s="652"/>
      <c r="BT109" s="652"/>
      <c r="BU109" s="652"/>
      <c r="BV109" s="652"/>
      <c r="BW109" s="652"/>
      <c r="BX109" s="652"/>
      <c r="BY109" s="652"/>
      <c r="BZ109" s="652"/>
      <c r="CA109" s="652"/>
      <c r="CB109" s="652"/>
      <c r="CC109" s="652"/>
      <c r="CD109" s="652"/>
      <c r="CE109" s="652"/>
      <c r="CF109" s="652"/>
      <c r="CG109" s="652"/>
      <c r="CH109" s="652"/>
      <c r="CI109" s="652"/>
      <c r="CJ109" s="652"/>
      <c r="CK109" s="652"/>
      <c r="CL109" s="652"/>
      <c r="CM109" s="652"/>
      <c r="CN109" s="652"/>
      <c r="CO109" s="652"/>
      <c r="CP109" s="652"/>
      <c r="CQ109" s="652"/>
      <c r="CR109" s="652"/>
      <c r="CS109" s="652"/>
      <c r="CT109" s="652"/>
      <c r="CU109" s="653"/>
    </row>
    <row r="110" spans="2:99" ht="7.5" customHeight="1">
      <c r="B110" s="646"/>
      <c r="C110" s="647"/>
      <c r="D110" s="647"/>
      <c r="E110" s="647"/>
      <c r="F110" s="647"/>
      <c r="G110" s="647"/>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c r="AN110" s="652"/>
      <c r="AO110" s="652"/>
      <c r="AP110" s="652"/>
      <c r="AQ110" s="652"/>
      <c r="AR110" s="652"/>
      <c r="AS110" s="652"/>
      <c r="AT110" s="652"/>
      <c r="AU110" s="652"/>
      <c r="AV110" s="652"/>
      <c r="AW110" s="652"/>
      <c r="AX110" s="652"/>
      <c r="AY110" s="652"/>
      <c r="AZ110" s="652"/>
      <c r="BA110" s="652"/>
      <c r="BB110" s="652"/>
      <c r="BC110" s="652"/>
      <c r="BD110" s="652"/>
      <c r="BE110" s="652"/>
      <c r="BF110" s="652"/>
      <c r="BG110" s="652"/>
      <c r="BH110" s="652"/>
      <c r="BI110" s="652"/>
      <c r="BJ110" s="652"/>
      <c r="BK110" s="652"/>
      <c r="BL110" s="652"/>
      <c r="BM110" s="652"/>
      <c r="BN110" s="652"/>
      <c r="BO110" s="652"/>
      <c r="BP110" s="652"/>
      <c r="BQ110" s="652"/>
      <c r="BR110" s="652"/>
      <c r="BS110" s="652"/>
      <c r="BT110" s="652"/>
      <c r="BU110" s="652"/>
      <c r="BV110" s="652"/>
      <c r="BW110" s="652"/>
      <c r="BX110" s="652"/>
      <c r="BY110" s="652"/>
      <c r="BZ110" s="652"/>
      <c r="CA110" s="652"/>
      <c r="CB110" s="652"/>
      <c r="CC110" s="652"/>
      <c r="CD110" s="652"/>
      <c r="CE110" s="652"/>
      <c r="CF110" s="652"/>
      <c r="CG110" s="652"/>
      <c r="CH110" s="652"/>
      <c r="CI110" s="652"/>
      <c r="CJ110" s="652"/>
      <c r="CK110" s="652"/>
      <c r="CL110" s="652"/>
      <c r="CM110" s="652"/>
      <c r="CN110" s="652"/>
      <c r="CO110" s="652"/>
      <c r="CP110" s="652"/>
      <c r="CQ110" s="652"/>
      <c r="CR110" s="652"/>
      <c r="CS110" s="652"/>
      <c r="CT110" s="652"/>
      <c r="CU110" s="653"/>
    </row>
    <row r="111" spans="2:99" ht="7.5" customHeight="1" thickBot="1">
      <c r="B111" s="648"/>
      <c r="C111" s="649"/>
      <c r="D111" s="649"/>
      <c r="E111" s="649"/>
      <c r="F111" s="649"/>
      <c r="G111" s="649"/>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c r="AO111" s="654"/>
      <c r="AP111" s="654"/>
      <c r="AQ111" s="654"/>
      <c r="AR111" s="654"/>
      <c r="AS111" s="654"/>
      <c r="AT111" s="654"/>
      <c r="AU111" s="654"/>
      <c r="AV111" s="654"/>
      <c r="AW111" s="654"/>
      <c r="AX111" s="654"/>
      <c r="AY111" s="654"/>
      <c r="AZ111" s="654"/>
      <c r="BA111" s="654"/>
      <c r="BB111" s="654"/>
      <c r="BC111" s="654"/>
      <c r="BD111" s="654"/>
      <c r="BE111" s="654"/>
      <c r="BF111" s="654"/>
      <c r="BG111" s="654"/>
      <c r="BH111" s="654"/>
      <c r="BI111" s="654"/>
      <c r="BJ111" s="654"/>
      <c r="BK111" s="654"/>
      <c r="BL111" s="654"/>
      <c r="BM111" s="654"/>
      <c r="BN111" s="654"/>
      <c r="BO111" s="654"/>
      <c r="BP111" s="654"/>
      <c r="BQ111" s="654"/>
      <c r="BR111" s="654"/>
      <c r="BS111" s="654"/>
      <c r="BT111" s="654"/>
      <c r="BU111" s="654"/>
      <c r="BV111" s="654"/>
      <c r="BW111" s="654"/>
      <c r="BX111" s="654"/>
      <c r="BY111" s="654"/>
      <c r="BZ111" s="654"/>
      <c r="CA111" s="654"/>
      <c r="CB111" s="654"/>
      <c r="CC111" s="654"/>
      <c r="CD111" s="654"/>
      <c r="CE111" s="654"/>
      <c r="CF111" s="654"/>
      <c r="CG111" s="654"/>
      <c r="CH111" s="654"/>
      <c r="CI111" s="654"/>
      <c r="CJ111" s="654"/>
      <c r="CK111" s="654"/>
      <c r="CL111" s="654"/>
      <c r="CM111" s="654"/>
      <c r="CN111" s="654"/>
      <c r="CO111" s="654"/>
      <c r="CP111" s="654"/>
      <c r="CQ111" s="654"/>
      <c r="CR111" s="654"/>
      <c r="CS111" s="654"/>
      <c r="CT111" s="654"/>
      <c r="CU111" s="655"/>
    </row>
    <row r="112" spans="2:99" ht="11" customHeight="1">
      <c r="B112" s="656"/>
      <c r="C112" s="656"/>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56"/>
      <c r="BQ112" s="656"/>
      <c r="BR112" s="656"/>
      <c r="BS112" s="656"/>
      <c r="BT112" s="656"/>
      <c r="BU112" s="656"/>
      <c r="BV112" s="656"/>
      <c r="BW112" s="656"/>
      <c r="BX112" s="656"/>
      <c r="BY112" s="656"/>
      <c r="BZ112" s="656"/>
      <c r="CA112" s="656"/>
      <c r="CB112" s="656"/>
      <c r="CC112" s="656"/>
      <c r="CD112" s="656"/>
      <c r="CE112" s="656"/>
      <c r="CF112" s="656"/>
      <c r="CG112" s="656"/>
      <c r="CH112" s="656"/>
      <c r="CI112" s="656"/>
      <c r="CJ112" s="656"/>
      <c r="CK112" s="656"/>
      <c r="CL112" s="656"/>
      <c r="CM112" s="656"/>
      <c r="CN112" s="656"/>
      <c r="CO112" s="656"/>
      <c r="CP112" s="656"/>
      <c r="CQ112" s="656"/>
      <c r="CR112" s="656"/>
      <c r="CS112" s="656"/>
      <c r="CT112" s="656"/>
      <c r="CU112" s="656"/>
    </row>
    <row r="113" spans="2:99" ht="11" customHeight="1">
      <c r="B113" s="657" t="s">
        <v>224</v>
      </c>
      <c r="C113" s="657"/>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57"/>
      <c r="BQ113" s="657"/>
      <c r="BR113" s="657"/>
      <c r="BS113" s="657"/>
      <c r="BT113" s="657"/>
      <c r="BU113" s="657"/>
      <c r="BV113" s="657"/>
      <c r="BW113" s="657"/>
      <c r="BX113" s="657"/>
      <c r="BY113" s="657"/>
      <c r="BZ113" s="657"/>
      <c r="CA113" s="657"/>
      <c r="CB113" s="657"/>
      <c r="CC113" s="657"/>
      <c r="CD113" s="657"/>
      <c r="CE113" s="657"/>
      <c r="CF113" s="657"/>
      <c r="CG113" s="657"/>
      <c r="CH113" s="657"/>
      <c r="CI113" s="657"/>
      <c r="CJ113" s="657"/>
      <c r="CK113" s="657"/>
      <c r="CL113" s="657"/>
      <c r="CM113" s="657"/>
      <c r="CN113" s="657"/>
      <c r="CO113" s="657"/>
      <c r="CP113" s="657"/>
      <c r="CQ113" s="657"/>
      <c r="CR113" s="657"/>
      <c r="CS113" s="657"/>
      <c r="CT113" s="657"/>
      <c r="CU113" s="657"/>
    </row>
    <row r="114" spans="2:99" ht="11" customHeight="1">
      <c r="B114" s="657" t="s">
        <v>225</v>
      </c>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57"/>
      <c r="BQ114" s="657"/>
      <c r="BR114" s="657"/>
      <c r="BS114" s="657"/>
      <c r="BT114" s="657"/>
      <c r="BU114" s="657"/>
      <c r="BV114" s="657"/>
      <c r="BW114" s="657"/>
      <c r="BX114" s="657"/>
      <c r="BY114" s="657"/>
      <c r="BZ114" s="657"/>
      <c r="CA114" s="657"/>
      <c r="CB114" s="657"/>
      <c r="CC114" s="657"/>
      <c r="CD114" s="657"/>
      <c r="CE114" s="657"/>
      <c r="CF114" s="657"/>
      <c r="CG114" s="657"/>
      <c r="CH114" s="657"/>
      <c r="CI114" s="657"/>
      <c r="CJ114" s="657"/>
      <c r="CK114" s="657"/>
      <c r="CL114" s="657"/>
      <c r="CM114" s="657"/>
      <c r="CN114" s="657"/>
      <c r="CO114" s="657"/>
      <c r="CP114" s="657"/>
      <c r="CQ114" s="657"/>
      <c r="CR114" s="657"/>
      <c r="CS114" s="657"/>
      <c r="CT114" s="657"/>
      <c r="CU114" s="657"/>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15" priority="1">
      <formula>($AK43&lt;&gt;"-")</formula>
    </cfRule>
  </conditionalFormatting>
  <conditionalFormatting sqref="CE43">
    <cfRule type="cellIs" dxfId="14" priority="2" operator="equal">
      <formula>"検出"</formula>
    </cfRule>
  </conditionalFormatting>
  <dataValidations count="2">
    <dataValidation allowBlank="1" showErrorMessage="1" sqref="CW43:DA43 CW45:DA45 CW47:DA47 CW49:DA49 CW51:DA51" xr:uid="{F95978D2-D360-4806-B678-0691557476CF}"/>
    <dataValidation type="list" allowBlank="1" showInputMessage="1" showErrorMessage="1" sqref="M16:Z17" xr:uid="{B9B6F01E-1FEA-4AB9-968C-3666A0236017}">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EC22F-9ADA-4A36-9D32-2C6465CE75EF}">
  <sheetPr>
    <pageSetUpPr fitToPage="1"/>
  </sheetPr>
  <dimension ref="A1:DA114"/>
  <sheetViews>
    <sheetView showZeros="0" view="pageBreakPreview" topLeftCell="B1" zoomScaleNormal="115" zoomScaleSheetLayoutView="100" workbookViewId="0">
      <selection activeCell="L43" sqref="L43:Y52"/>
    </sheetView>
    <sheetView workbookViewId="1"/>
  </sheetViews>
  <sheetFormatPr defaultColWidth="14.46484375" defaultRowHeight="15" customHeight="1"/>
  <cols>
    <col min="1" max="1" width="1.6640625" style="106" customWidth="1"/>
    <col min="2" max="99" width="1.33203125" style="106" customWidth="1"/>
    <col min="100" max="100" width="8.6640625" style="106" customWidth="1"/>
    <col min="101" max="101" width="14.46484375" style="106" customWidth="1"/>
    <col min="102" max="16384" width="14.46484375" style="106"/>
  </cols>
  <sheetData>
    <row r="1" spans="1:102" ht="15" customHeight="1" thickTop="1" thickBot="1">
      <c r="CN1" s="143" t="s">
        <v>249</v>
      </c>
      <c r="CO1" s="670" t="s">
        <v>265</v>
      </c>
      <c r="CP1" s="670"/>
      <c r="CQ1" s="550" t="s">
        <v>248</v>
      </c>
      <c r="CR1" s="550"/>
      <c r="CS1" s="549">
        <f>'★成績書 (24)'!$CW$1</f>
        <v>0</v>
      </c>
      <c r="CT1" s="549"/>
      <c r="CU1" s="142" t="s">
        <v>247</v>
      </c>
      <c r="CW1" s="145">
        <f>'★成績書 (9)'!CW1</f>
        <v>0</v>
      </c>
      <c r="CX1" s="144" t="s">
        <v>250</v>
      </c>
    </row>
    <row r="2" spans="1:102" ht="9" customHeight="1" thickTop="1">
      <c r="B2" s="543" t="s">
        <v>175</v>
      </c>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row>
    <row r="3" spans="1:102" ht="9" customHeight="1">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W3" s="537" t="s">
        <v>221</v>
      </c>
    </row>
    <row r="4" spans="1:102" ht="9" customHeight="1">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W4" s="537"/>
    </row>
    <row r="5" spans="1:102" ht="9" customHeight="1">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W5" s="537"/>
    </row>
    <row r="6" spans="1:102" ht="9" customHeight="1">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Y6" s="108"/>
      <c r="BZ6" s="108"/>
      <c r="CA6" s="539" t="s">
        <v>176</v>
      </c>
      <c r="CB6" s="539"/>
      <c r="CC6" s="539"/>
      <c r="CD6" s="539"/>
      <c r="CE6" s="539"/>
      <c r="CF6" s="539"/>
      <c r="CG6" s="538" t="str">
        <f>'★成績書 (24)'!$CW$3</f>
        <v>A04942-A1</v>
      </c>
      <c r="CH6" s="538"/>
      <c r="CI6" s="538"/>
      <c r="CJ6" s="538"/>
      <c r="CK6" s="538"/>
      <c r="CL6" s="538"/>
      <c r="CM6" s="538"/>
      <c r="CN6" s="538"/>
      <c r="CO6" s="538"/>
      <c r="CP6" s="538"/>
      <c r="CQ6" s="539" t="s">
        <v>189</v>
      </c>
      <c r="CR6" s="540" t="str">
        <f>CO1</f>
        <v>24</v>
      </c>
      <c r="CS6" s="540"/>
      <c r="CT6" s="540"/>
      <c r="CU6" s="540"/>
      <c r="CW6" s="537"/>
    </row>
    <row r="7" spans="1:102" ht="9" customHeight="1">
      <c r="A7" s="547">
        <f>★注文シート!C28</f>
        <v>0</v>
      </c>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8" t="str">
        <f>IF(COUNTIF(★注文シート!C28,"*株式会社*")+COUNTIF(★注文シート!C28,"*有限会社*"),"御中","様")</f>
        <v>様</v>
      </c>
      <c r="AG7" s="548"/>
      <c r="AH7" s="548"/>
      <c r="AI7" s="548"/>
      <c r="AJ7" s="548"/>
      <c r="AK7" s="548"/>
      <c r="AL7" s="548"/>
      <c r="AM7"/>
      <c r="AN7"/>
      <c r="AO7"/>
      <c r="AP7"/>
      <c r="AQ7"/>
      <c r="AR7"/>
      <c r="AS7"/>
      <c r="AT7"/>
      <c r="AU7"/>
      <c r="AV7"/>
      <c r="AW7"/>
      <c r="AX7"/>
      <c r="AY7"/>
      <c r="AZ7"/>
      <c r="BA7"/>
      <c r="BB7"/>
      <c r="BC7"/>
      <c r="BD7"/>
      <c r="BE7"/>
      <c r="BF7"/>
      <c r="BG7"/>
      <c r="BH7"/>
      <c r="BI7"/>
      <c r="BJ7"/>
      <c r="BK7"/>
      <c r="BL7"/>
      <c r="BM7"/>
      <c r="BN7"/>
      <c r="BO7"/>
      <c r="BP7"/>
      <c r="BQ7"/>
      <c r="BR7"/>
      <c r="BS7" s="108"/>
      <c r="BT7" s="108"/>
      <c r="BU7" s="108"/>
      <c r="BV7" s="108"/>
      <c r="BW7" s="108"/>
      <c r="BX7" s="108"/>
      <c r="BY7" s="108"/>
      <c r="BZ7" s="108"/>
      <c r="CA7" s="539"/>
      <c r="CB7" s="539"/>
      <c r="CC7" s="539"/>
      <c r="CD7" s="539"/>
      <c r="CE7" s="539"/>
      <c r="CF7" s="539"/>
      <c r="CG7" s="538"/>
      <c r="CH7" s="538"/>
      <c r="CI7" s="538"/>
      <c r="CJ7" s="538"/>
      <c r="CK7" s="538"/>
      <c r="CL7" s="538"/>
      <c r="CM7" s="538"/>
      <c r="CN7" s="538"/>
      <c r="CO7" s="538"/>
      <c r="CP7" s="538"/>
      <c r="CQ7" s="539"/>
      <c r="CR7" s="540"/>
      <c r="CS7" s="540"/>
      <c r="CT7" s="540"/>
      <c r="CU7" s="540"/>
    </row>
    <row r="8" spans="1:102" ht="9" customHeight="1">
      <c r="A8" s="547"/>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8"/>
      <c r="AG8" s="548"/>
      <c r="AH8" s="548"/>
      <c r="AI8" s="548"/>
      <c r="AJ8" s="548"/>
      <c r="AK8" s="548"/>
      <c r="AL8" s="548"/>
      <c r="AM8"/>
      <c r="AN8"/>
      <c r="AO8"/>
      <c r="AP8"/>
      <c r="AQ8"/>
      <c r="AR8"/>
      <c r="AS8"/>
      <c r="AT8"/>
      <c r="AU8"/>
      <c r="AV8"/>
      <c r="AW8"/>
      <c r="AX8"/>
      <c r="AY8"/>
      <c r="AZ8"/>
      <c r="BA8"/>
      <c r="BB8"/>
      <c r="BC8"/>
      <c r="BD8"/>
      <c r="BE8"/>
      <c r="BF8"/>
      <c r="BG8"/>
      <c r="BH8"/>
      <c r="BI8"/>
      <c r="BJ8"/>
      <c r="BK8"/>
      <c r="BL8"/>
      <c r="BM8"/>
      <c r="BN8"/>
      <c r="BO8"/>
      <c r="BP8"/>
      <c r="BQ8"/>
      <c r="BR8"/>
      <c r="BS8" s="108"/>
      <c r="BT8" s="108"/>
      <c r="BU8" s="108"/>
      <c r="BV8" s="108"/>
      <c r="BW8" s="108"/>
      <c r="BX8" s="108"/>
      <c r="BY8" s="108"/>
      <c r="BZ8" s="108"/>
      <c r="CA8" s="539" t="s">
        <v>177</v>
      </c>
      <c r="CB8" s="539"/>
      <c r="CC8" s="539"/>
      <c r="CD8" s="539"/>
      <c r="CE8" s="539"/>
      <c r="CF8" s="539"/>
      <c r="CG8" s="545">
        <f>'★成績書 (23)'!CG8:CU9</f>
        <v>0</v>
      </c>
      <c r="CH8" s="545"/>
      <c r="CI8" s="545"/>
      <c r="CJ8" s="545"/>
      <c r="CK8" s="545"/>
      <c r="CL8" s="545"/>
      <c r="CM8" s="545"/>
      <c r="CN8" s="545"/>
      <c r="CO8" s="545"/>
      <c r="CP8" s="545"/>
      <c r="CQ8" s="545"/>
      <c r="CR8" s="545"/>
      <c r="CS8" s="545"/>
      <c r="CT8" s="545"/>
      <c r="CU8" s="545"/>
      <c r="CW8" s="658" t="s">
        <v>258</v>
      </c>
    </row>
    <row r="9" spans="1:102" ht="9" customHeight="1">
      <c r="A9" s="547"/>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8"/>
      <c r="AG9" s="548"/>
      <c r="AH9" s="548"/>
      <c r="AI9" s="548"/>
      <c r="AJ9" s="548"/>
      <c r="AK9" s="548"/>
      <c r="AL9" s="548"/>
      <c r="AM9"/>
      <c r="AN9"/>
      <c r="AO9"/>
      <c r="AP9"/>
      <c r="AQ9"/>
      <c r="AR9"/>
      <c r="AS9"/>
      <c r="AT9"/>
      <c r="AU9"/>
      <c r="AV9"/>
      <c r="AW9"/>
      <c r="AX9"/>
      <c r="AY9"/>
      <c r="AZ9"/>
      <c r="BA9"/>
      <c r="BB9"/>
      <c r="BC9"/>
      <c r="BD9"/>
      <c r="BE9"/>
      <c r="BF9"/>
      <c r="BG9"/>
      <c r="BH9"/>
      <c r="BI9"/>
      <c r="BJ9"/>
      <c r="BK9"/>
      <c r="BL9"/>
      <c r="BM9"/>
      <c r="BN9"/>
      <c r="BO9"/>
      <c r="BP9"/>
      <c r="BQ9"/>
      <c r="BR9"/>
      <c r="BS9" s="108"/>
      <c r="BT9" s="108"/>
      <c r="BU9" s="108"/>
      <c r="BV9" s="108"/>
      <c r="BW9" s="108"/>
      <c r="BX9" s="108"/>
      <c r="BY9" s="108"/>
      <c r="BZ9" s="108"/>
      <c r="CA9" s="539"/>
      <c r="CB9" s="539"/>
      <c r="CC9" s="539"/>
      <c r="CD9" s="539"/>
      <c r="CE9" s="539"/>
      <c r="CF9" s="539"/>
      <c r="CG9" s="545"/>
      <c r="CH9" s="545"/>
      <c r="CI9" s="545"/>
      <c r="CJ9" s="545"/>
      <c r="CK9" s="545"/>
      <c r="CL9" s="545"/>
      <c r="CM9" s="545"/>
      <c r="CN9" s="545"/>
      <c r="CO9" s="545"/>
      <c r="CP9" s="545"/>
      <c r="CQ9" s="545"/>
      <c r="CR9" s="545"/>
      <c r="CS9" s="545"/>
      <c r="CT9" s="545"/>
      <c r="CU9" s="545"/>
      <c r="CW9" s="658"/>
    </row>
    <row r="10" spans="1:102" ht="9" customHeight="1">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8"/>
      <c r="BP10" s="108"/>
      <c r="BQ10" s="108"/>
      <c r="BR10" s="108"/>
      <c r="BS10" s="108"/>
      <c r="BT10" s="108"/>
      <c r="BU10" s="108"/>
      <c r="BV10" s="108"/>
      <c r="BW10" s="108"/>
      <c r="BX10" s="108"/>
      <c r="BY10" s="108"/>
      <c r="BZ10" s="108"/>
      <c r="CA10" s="108"/>
      <c r="CB10" s="108"/>
      <c r="CC10" s="108"/>
      <c r="CD10" s="108"/>
      <c r="CE10" s="108"/>
      <c r="CF10" s="108"/>
      <c r="CG10" s="110"/>
      <c r="CH10" s="110"/>
      <c r="CI10" s="110"/>
      <c r="CJ10" s="110"/>
      <c r="CK10" s="110"/>
      <c r="CL10" s="110"/>
      <c r="CM10" s="110"/>
      <c r="CN10" s="110"/>
      <c r="CO10" s="110"/>
      <c r="CP10" s="110"/>
      <c r="CQ10" s="110"/>
      <c r="CR10" s="110"/>
      <c r="CS10" s="110"/>
      <c r="CT10" s="110"/>
      <c r="CU10" s="110"/>
    </row>
    <row r="11" spans="1:102" ht="9" customHeight="1">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8"/>
      <c r="BP11" s="108"/>
      <c r="BQ11" s="108"/>
      <c r="BR11" s="108"/>
      <c r="BS11" s="108"/>
      <c r="BT11" s="108"/>
      <c r="BU11" s="108"/>
      <c r="BV11" s="108"/>
      <c r="BW11" s="108"/>
      <c r="BX11" s="108"/>
      <c r="BY11" s="109"/>
      <c r="BZ11" s="109"/>
      <c r="CA11" s="109"/>
      <c r="CB11" s="109"/>
      <c r="CC11" s="109"/>
      <c r="CD11" s="109"/>
      <c r="CE11" s="108"/>
      <c r="CF11" s="108"/>
      <c r="CG11" s="111"/>
      <c r="CH11" s="111"/>
      <c r="CI11" s="111"/>
      <c r="CJ11" s="111"/>
      <c r="CK11" s="111"/>
      <c r="CL11" s="111"/>
      <c r="CM11" s="111"/>
      <c r="CN11" s="111"/>
      <c r="CO11" s="111"/>
      <c r="CP11" s="111"/>
      <c r="CQ11" s="111"/>
      <c r="CR11" s="111"/>
      <c r="CS11" s="111"/>
      <c r="CT11" s="111"/>
      <c r="CU11" s="111"/>
      <c r="CW11" s="541" t="s">
        <v>260</v>
      </c>
      <c r="CX11" s="541"/>
    </row>
    <row r="12" spans="1:102" ht="11" customHeight="1">
      <c r="B12" s="539" t="s">
        <v>178</v>
      </c>
      <c r="C12" s="546"/>
      <c r="D12" s="546"/>
      <c r="E12" s="546"/>
      <c r="F12" s="546"/>
      <c r="G12" s="546"/>
      <c r="H12" s="546"/>
      <c r="I12" s="546"/>
      <c r="J12" s="546"/>
      <c r="K12" s="546"/>
      <c r="L12" s="110"/>
      <c r="M12" s="551">
        <f>★注文シート!C13</f>
        <v>0</v>
      </c>
      <c r="N12" s="551"/>
      <c r="O12" s="551"/>
      <c r="P12" s="551"/>
      <c r="Q12" s="551"/>
      <c r="R12" s="551"/>
      <c r="S12" s="551"/>
      <c r="T12" s="551"/>
      <c r="U12" s="551"/>
      <c r="V12" s="551"/>
      <c r="W12" s="551"/>
      <c r="X12" s="551"/>
      <c r="Y12" s="551"/>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W12" s="541"/>
      <c r="CX12" s="541"/>
    </row>
    <row r="13" spans="1:102" ht="11" customHeight="1">
      <c r="B13" s="546"/>
      <c r="C13" s="546"/>
      <c r="D13" s="546"/>
      <c r="E13" s="546"/>
      <c r="F13" s="546"/>
      <c r="G13" s="546"/>
      <c r="H13" s="546"/>
      <c r="I13" s="546"/>
      <c r="J13" s="546"/>
      <c r="K13" s="546"/>
      <c r="L13" s="110"/>
      <c r="M13" s="551"/>
      <c r="N13" s="551"/>
      <c r="O13" s="551"/>
      <c r="P13" s="551"/>
      <c r="Q13" s="551"/>
      <c r="R13" s="551"/>
      <c r="S13" s="551"/>
      <c r="T13" s="551"/>
      <c r="U13" s="551"/>
      <c r="V13" s="551"/>
      <c r="W13" s="551"/>
      <c r="X13" s="551"/>
      <c r="Y13" s="551"/>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row>
    <row r="14" spans="1:102" ht="11" customHeight="1">
      <c r="B14" s="539" t="s">
        <v>179</v>
      </c>
      <c r="C14" s="546"/>
      <c r="D14" s="546"/>
      <c r="E14" s="546"/>
      <c r="F14" s="546"/>
      <c r="G14" s="546"/>
      <c r="H14" s="546"/>
      <c r="I14" s="546"/>
      <c r="J14" s="546"/>
      <c r="K14" s="546"/>
      <c r="L14" s="110"/>
      <c r="M14" s="551">
        <f>M12</f>
        <v>0</v>
      </c>
      <c r="N14" s="551"/>
      <c r="O14" s="551"/>
      <c r="P14" s="551"/>
      <c r="Q14" s="551"/>
      <c r="R14" s="551"/>
      <c r="S14" s="551"/>
      <c r="T14" s="551"/>
      <c r="U14" s="551"/>
      <c r="V14" s="551"/>
      <c r="W14" s="551"/>
      <c r="X14" s="551"/>
      <c r="Y14" s="551"/>
      <c r="Z14" s="545" t="s">
        <v>180</v>
      </c>
      <c r="AA14" s="545"/>
      <c r="AB14" s="545"/>
      <c r="AC14" s="545"/>
      <c r="AD14" s="551">
        <f>CG8</f>
        <v>0</v>
      </c>
      <c r="AE14" s="551"/>
      <c r="AF14" s="551"/>
      <c r="AG14" s="551"/>
      <c r="AH14" s="551"/>
      <c r="AI14" s="551"/>
      <c r="AJ14" s="551"/>
      <c r="AK14" s="551"/>
      <c r="AL14" s="551"/>
      <c r="AM14" s="551"/>
      <c r="AN14" s="551"/>
      <c r="AO14" s="551"/>
      <c r="AP14" s="551"/>
      <c r="AQ14" s="110"/>
      <c r="AR14" s="110"/>
      <c r="AS14" s="110"/>
      <c r="AT14" s="110"/>
      <c r="AU14" s="110"/>
      <c r="AV14" s="110"/>
      <c r="AW14" s="110"/>
      <c r="AX14" s="110"/>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row>
    <row r="15" spans="1:102" ht="11" customHeight="1">
      <c r="B15" s="546"/>
      <c r="C15" s="546"/>
      <c r="D15" s="546"/>
      <c r="E15" s="546"/>
      <c r="F15" s="546"/>
      <c r="G15" s="546"/>
      <c r="H15" s="546"/>
      <c r="I15" s="546"/>
      <c r="J15" s="546"/>
      <c r="K15" s="546"/>
      <c r="L15" s="110"/>
      <c r="M15" s="551"/>
      <c r="N15" s="551"/>
      <c r="O15" s="551"/>
      <c r="P15" s="551"/>
      <c r="Q15" s="551"/>
      <c r="R15" s="551"/>
      <c r="S15" s="551"/>
      <c r="T15" s="551"/>
      <c r="U15" s="551"/>
      <c r="V15" s="551"/>
      <c r="W15" s="551"/>
      <c r="X15" s="551"/>
      <c r="Y15" s="551"/>
      <c r="Z15" s="545"/>
      <c r="AA15" s="545"/>
      <c r="AB15" s="545"/>
      <c r="AC15" s="545"/>
      <c r="AD15" s="551"/>
      <c r="AE15" s="551"/>
      <c r="AF15" s="551"/>
      <c r="AG15" s="551"/>
      <c r="AH15" s="551"/>
      <c r="AI15" s="551"/>
      <c r="AJ15" s="551"/>
      <c r="AK15" s="551"/>
      <c r="AL15" s="551"/>
      <c r="AM15" s="551"/>
      <c r="AN15" s="551"/>
      <c r="AO15" s="551"/>
      <c r="AP15" s="551"/>
      <c r="AQ15" s="110"/>
      <c r="AR15" s="110"/>
      <c r="AS15" s="110"/>
      <c r="AT15" s="110"/>
      <c r="AU15" s="110"/>
      <c r="AV15" s="110"/>
      <c r="AW15" s="110"/>
      <c r="AX15" s="110"/>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row>
    <row r="16" spans="1:102" ht="11" customHeight="1">
      <c r="B16" s="539" t="s">
        <v>181</v>
      </c>
      <c r="C16" s="546"/>
      <c r="D16" s="546"/>
      <c r="E16" s="546"/>
      <c r="F16" s="546"/>
      <c r="G16" s="546"/>
      <c r="H16" s="546"/>
      <c r="I16" s="546"/>
      <c r="J16" s="546"/>
      <c r="K16" s="546"/>
      <c r="L16" s="108"/>
      <c r="M16" s="562" t="s">
        <v>182</v>
      </c>
      <c r="N16" s="562"/>
      <c r="O16" s="562"/>
      <c r="P16" s="562"/>
      <c r="Q16" s="562"/>
      <c r="R16" s="562"/>
      <c r="S16" s="562"/>
      <c r="T16" s="562"/>
      <c r="U16" s="562"/>
      <c r="V16" s="562"/>
      <c r="W16" s="562"/>
      <c r="X16" s="562"/>
      <c r="Y16" s="562"/>
      <c r="Z16" s="562"/>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row>
    <row r="17" spans="2:104" ht="11" customHeight="1">
      <c r="B17" s="546"/>
      <c r="C17" s="546"/>
      <c r="D17" s="546"/>
      <c r="E17" s="546"/>
      <c r="F17" s="546"/>
      <c r="G17" s="546"/>
      <c r="H17" s="546"/>
      <c r="I17" s="546"/>
      <c r="J17" s="546"/>
      <c r="K17" s="546"/>
      <c r="L17" s="108"/>
      <c r="M17" s="562"/>
      <c r="N17" s="562"/>
      <c r="O17" s="562"/>
      <c r="P17" s="562"/>
      <c r="Q17" s="562"/>
      <c r="R17" s="562"/>
      <c r="S17" s="562"/>
      <c r="T17" s="562"/>
      <c r="U17" s="562"/>
      <c r="V17" s="562"/>
      <c r="W17" s="562"/>
      <c r="X17" s="562"/>
      <c r="Y17" s="562"/>
      <c r="Z17" s="562"/>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row>
    <row r="18" spans="2:104" ht="11" customHeight="1">
      <c r="B18" s="539" t="s">
        <v>183</v>
      </c>
      <c r="C18" s="546"/>
      <c r="D18" s="546"/>
      <c r="E18" s="546"/>
      <c r="F18" s="546"/>
      <c r="G18" s="546"/>
      <c r="H18" s="546"/>
      <c r="I18" s="546"/>
      <c r="J18" s="546"/>
      <c r="K18" s="546"/>
      <c r="L18" s="108"/>
      <c r="M18" s="563">
        <f>★注文シート!G62</f>
        <v>0</v>
      </c>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113"/>
      <c r="AX18" s="113"/>
      <c r="AY18" s="113"/>
      <c r="AZ18" s="113"/>
      <c r="BA18" s="113"/>
      <c r="BB18" s="113"/>
      <c r="BC18" s="113"/>
      <c r="BD18" s="113"/>
      <c r="BE18" s="113"/>
      <c r="BF18" s="113"/>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row>
    <row r="19" spans="2:104" ht="11" customHeight="1">
      <c r="B19" s="546"/>
      <c r="C19" s="546"/>
      <c r="D19" s="546"/>
      <c r="E19" s="546"/>
      <c r="F19" s="546"/>
      <c r="G19" s="546"/>
      <c r="H19" s="546"/>
      <c r="I19" s="546"/>
      <c r="J19" s="546"/>
      <c r="K19" s="546"/>
      <c r="L19" s="108"/>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113"/>
      <c r="AX19" s="113"/>
      <c r="AY19" s="113"/>
      <c r="AZ19" s="113"/>
      <c r="BA19" s="113"/>
      <c r="BB19" s="113"/>
      <c r="BC19" s="113"/>
      <c r="BD19" s="113"/>
      <c r="BE19" s="113"/>
      <c r="BF19" s="113"/>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row>
    <row r="20" spans="2:104" ht="11" customHeight="1">
      <c r="B20" s="108"/>
      <c r="C20" s="108"/>
      <c r="D20" s="108"/>
      <c r="E20" s="108"/>
      <c r="F20" s="108"/>
      <c r="G20" s="108"/>
      <c r="H20" s="108"/>
      <c r="I20" s="108"/>
      <c r="J20" s="108"/>
      <c r="K20" s="108"/>
      <c r="L20" s="108"/>
      <c r="M20" s="108"/>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row>
    <row r="21" spans="2:104" ht="9" customHeight="1">
      <c r="B21" s="113"/>
      <c r="C21" s="113"/>
      <c r="D21" s="113"/>
      <c r="E21" s="113"/>
      <c r="F21" s="113"/>
      <c r="G21" s="113"/>
      <c r="H21" s="113"/>
      <c r="I21" s="113"/>
      <c r="J21" s="113"/>
      <c r="K21" s="113"/>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row>
    <row r="22" spans="2:104" ht="9" customHeight="1">
      <c r="B22" s="113"/>
      <c r="C22" s="113"/>
      <c r="D22" s="113"/>
      <c r="E22" s="113"/>
      <c r="F22" s="113"/>
      <c r="G22" s="113"/>
      <c r="H22" s="113"/>
      <c r="I22" s="113"/>
      <c r="J22" s="113"/>
      <c r="K22" s="113"/>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row>
    <row r="23" spans="2:104" ht="9" customHeight="1">
      <c r="B23" s="113"/>
      <c r="C23" s="113"/>
      <c r="D23" s="113"/>
      <c r="E23" s="113"/>
      <c r="F23" s="113"/>
      <c r="G23" s="113"/>
      <c r="H23" s="113"/>
      <c r="I23" s="113"/>
      <c r="J23" s="113"/>
      <c r="K23" s="113"/>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row>
    <row r="24" spans="2:104" ht="9" customHeight="1">
      <c r="B24" s="564" t="s">
        <v>184</v>
      </c>
      <c r="C24" s="565"/>
      <c r="D24" s="565"/>
      <c r="E24" s="565"/>
      <c r="F24" s="565"/>
      <c r="G24" s="565"/>
      <c r="H24" s="565"/>
      <c r="I24" s="565"/>
      <c r="J24" s="565"/>
      <c r="K24" s="565"/>
      <c r="L24" s="114"/>
      <c r="M24" s="566">
        <f>★注文シート!C35</f>
        <v>0</v>
      </c>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row>
    <row r="25" spans="2:104" ht="9" customHeight="1">
      <c r="B25" s="565"/>
      <c r="C25" s="565"/>
      <c r="D25" s="565"/>
      <c r="E25" s="565"/>
      <c r="F25" s="565"/>
      <c r="G25" s="565"/>
      <c r="H25" s="565"/>
      <c r="I25" s="565"/>
      <c r="J25" s="565"/>
      <c r="K25" s="565"/>
      <c r="L25" s="114"/>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row>
    <row r="26" spans="2:104" ht="9" customHeight="1">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row>
    <row r="27" spans="2:104" ht="7.5" customHeight="1">
      <c r="B27" s="539" t="s">
        <v>185</v>
      </c>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row>
    <row r="28" spans="2:104" ht="7.5" customHeight="1" thickBot="1">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row>
    <row r="29" spans="2:104" ht="9" customHeight="1">
      <c r="B29" s="567" t="s">
        <v>186</v>
      </c>
      <c r="C29" s="568"/>
      <c r="D29" s="568"/>
      <c r="E29" s="568"/>
      <c r="F29" s="568"/>
      <c r="G29" s="568"/>
      <c r="H29" s="568"/>
      <c r="I29" s="568"/>
      <c r="J29" s="568"/>
      <c r="K29" s="568"/>
      <c r="L29" s="568"/>
      <c r="M29" s="568"/>
      <c r="N29" s="568"/>
      <c r="O29" s="568"/>
      <c r="P29" s="568"/>
      <c r="Q29" s="568"/>
      <c r="R29" s="569"/>
      <c r="S29" s="115"/>
      <c r="T29" s="570">
        <f>★注文シート!D62</f>
        <v>0</v>
      </c>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1"/>
      <c r="CX29" s="149" t="s">
        <v>195</v>
      </c>
      <c r="CY29" s="149" t="s">
        <v>196</v>
      </c>
      <c r="CZ29" s="149" t="s">
        <v>197</v>
      </c>
    </row>
    <row r="30" spans="2:104" ht="9" customHeight="1">
      <c r="B30" s="555"/>
      <c r="C30" s="556"/>
      <c r="D30" s="556"/>
      <c r="E30" s="556"/>
      <c r="F30" s="556"/>
      <c r="G30" s="556"/>
      <c r="H30" s="556"/>
      <c r="I30" s="556"/>
      <c r="J30" s="556"/>
      <c r="K30" s="556"/>
      <c r="L30" s="556"/>
      <c r="M30" s="556"/>
      <c r="N30" s="556"/>
      <c r="O30" s="556"/>
      <c r="P30" s="556"/>
      <c r="Q30" s="556"/>
      <c r="R30" s="557"/>
      <c r="S30" s="117"/>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1"/>
      <c r="CW30" s="106" t="s">
        <v>203</v>
      </c>
      <c r="CX30" s="106" t="s">
        <v>204</v>
      </c>
      <c r="CY30" s="106" t="s">
        <v>205</v>
      </c>
      <c r="CZ30" s="150">
        <v>0</v>
      </c>
    </row>
    <row r="31" spans="2:104" ht="9" customHeight="1">
      <c r="B31" s="552" t="s">
        <v>187</v>
      </c>
      <c r="C31" s="553"/>
      <c r="D31" s="553"/>
      <c r="E31" s="553"/>
      <c r="F31" s="553"/>
      <c r="G31" s="553"/>
      <c r="H31" s="553"/>
      <c r="I31" s="553"/>
      <c r="J31" s="553"/>
      <c r="K31" s="553"/>
      <c r="L31" s="553"/>
      <c r="M31" s="553"/>
      <c r="N31" s="553"/>
      <c r="O31" s="553"/>
      <c r="P31" s="553"/>
      <c r="Q31" s="553"/>
      <c r="R31" s="554"/>
      <c r="S31" s="118"/>
      <c r="T31" s="558">
        <f>★注文シート!F62</f>
        <v>0</v>
      </c>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9"/>
      <c r="CW31" s="106" t="s">
        <v>206</v>
      </c>
      <c r="CX31" s="106" t="s">
        <v>207</v>
      </c>
      <c r="CY31" s="106" t="s">
        <v>205</v>
      </c>
      <c r="CZ31" s="150">
        <v>0</v>
      </c>
    </row>
    <row r="32" spans="2:104" ht="9" customHeight="1">
      <c r="B32" s="555"/>
      <c r="C32" s="556"/>
      <c r="D32" s="556"/>
      <c r="E32" s="556"/>
      <c r="F32" s="556"/>
      <c r="G32" s="556"/>
      <c r="H32" s="556"/>
      <c r="I32" s="556"/>
      <c r="J32" s="556"/>
      <c r="K32" s="556"/>
      <c r="L32" s="556"/>
      <c r="M32" s="556"/>
      <c r="N32" s="556"/>
      <c r="O32" s="556"/>
      <c r="P32" s="556"/>
      <c r="Q32" s="556"/>
      <c r="R32" s="557"/>
      <c r="S32" s="117"/>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1"/>
      <c r="CW32" s="106" t="s">
        <v>209</v>
      </c>
      <c r="CX32" s="106" t="s">
        <v>210</v>
      </c>
      <c r="CY32" s="106" t="s">
        <v>205</v>
      </c>
      <c r="CZ32" s="150">
        <v>0</v>
      </c>
    </row>
    <row r="33" spans="2:105" ht="9" customHeight="1">
      <c r="B33" s="552" t="s">
        <v>188</v>
      </c>
      <c r="C33" s="553"/>
      <c r="D33" s="553"/>
      <c r="E33" s="553"/>
      <c r="F33" s="553"/>
      <c r="G33" s="553"/>
      <c r="H33" s="553"/>
      <c r="I33" s="553"/>
      <c r="J33" s="553"/>
      <c r="K33" s="553"/>
      <c r="L33" s="553"/>
      <c r="M33" s="553"/>
      <c r="N33" s="553"/>
      <c r="O33" s="553"/>
      <c r="P33" s="553"/>
      <c r="Q33" s="553"/>
      <c r="R33" s="554"/>
      <c r="S33" s="119"/>
      <c r="T33" s="594">
        <f>★注文シート!E62</f>
        <v>0</v>
      </c>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4"/>
      <c r="BM33" s="594"/>
      <c r="BN33" s="594"/>
      <c r="BO33" s="594"/>
      <c r="BP33" s="594"/>
      <c r="BQ33" s="594"/>
      <c r="BR33" s="594"/>
      <c r="BS33" s="594"/>
      <c r="BT33" s="594"/>
      <c r="BU33" s="594"/>
      <c r="BV33" s="594"/>
      <c r="BW33" s="594"/>
      <c r="BX33" s="594"/>
      <c r="BY33" s="594"/>
      <c r="BZ33" s="594"/>
      <c r="CA33" s="594"/>
      <c r="CB33" s="594"/>
      <c r="CC33" s="594"/>
      <c r="CD33" s="594"/>
      <c r="CE33" s="594"/>
      <c r="CF33" s="594"/>
      <c r="CG33" s="594"/>
      <c r="CH33" s="594"/>
      <c r="CI33" s="594"/>
      <c r="CJ33" s="594"/>
      <c r="CK33" s="594"/>
      <c r="CL33" s="594"/>
      <c r="CM33" s="594"/>
      <c r="CN33" s="594"/>
      <c r="CO33" s="594"/>
      <c r="CP33" s="594"/>
      <c r="CQ33" s="594"/>
      <c r="CR33" s="594"/>
      <c r="CS33" s="594"/>
      <c r="CT33" s="594"/>
      <c r="CU33" s="595"/>
      <c r="CW33" s="67" t="s">
        <v>211</v>
      </c>
      <c r="CX33" s="106" t="s">
        <v>212</v>
      </c>
      <c r="CY33" s="106" t="s">
        <v>205</v>
      </c>
      <c r="CZ33" s="150">
        <v>0</v>
      </c>
    </row>
    <row r="34" spans="2:105" ht="9" customHeight="1">
      <c r="B34" s="555"/>
      <c r="C34" s="556"/>
      <c r="D34" s="556"/>
      <c r="E34" s="556"/>
      <c r="F34" s="556"/>
      <c r="G34" s="556"/>
      <c r="H34" s="556"/>
      <c r="I34" s="556"/>
      <c r="J34" s="556"/>
      <c r="K34" s="556"/>
      <c r="L34" s="556"/>
      <c r="M34" s="556"/>
      <c r="N34" s="556"/>
      <c r="O34" s="556"/>
      <c r="P34" s="556"/>
      <c r="Q34" s="556"/>
      <c r="R34" s="557"/>
      <c r="S34" s="11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c r="BM34" s="596"/>
      <c r="BN34" s="596"/>
      <c r="BO34" s="596"/>
      <c r="BP34" s="596"/>
      <c r="BQ34" s="596"/>
      <c r="BR34" s="596"/>
      <c r="BS34" s="596"/>
      <c r="BT34" s="596"/>
      <c r="BU34" s="596"/>
      <c r="BV34" s="596"/>
      <c r="BW34" s="596"/>
      <c r="BX34" s="596"/>
      <c r="BY34" s="596"/>
      <c r="BZ34" s="596"/>
      <c r="CA34" s="596"/>
      <c r="CB34" s="596"/>
      <c r="CC34" s="596"/>
      <c r="CD34" s="596"/>
      <c r="CE34" s="596"/>
      <c r="CF34" s="596"/>
      <c r="CG34" s="596"/>
      <c r="CH34" s="596"/>
      <c r="CI34" s="596"/>
      <c r="CJ34" s="596"/>
      <c r="CK34" s="596"/>
      <c r="CL34" s="596"/>
      <c r="CM34" s="596"/>
      <c r="CN34" s="596"/>
      <c r="CO34" s="596"/>
      <c r="CP34" s="596"/>
      <c r="CQ34" s="596"/>
      <c r="CR34" s="596"/>
      <c r="CS34" s="596"/>
      <c r="CT34" s="596"/>
      <c r="CU34" s="597"/>
      <c r="CW34" s="67" t="s">
        <v>213</v>
      </c>
      <c r="CX34" s="106" t="s">
        <v>214</v>
      </c>
      <c r="CY34" s="106" t="s">
        <v>205</v>
      </c>
      <c r="CZ34" s="150">
        <v>0</v>
      </c>
    </row>
    <row r="35" spans="2:105" ht="9" customHeight="1">
      <c r="B35" s="552" t="s">
        <v>190</v>
      </c>
      <c r="C35" s="553"/>
      <c r="D35" s="553"/>
      <c r="E35" s="553"/>
      <c r="F35" s="553"/>
      <c r="G35" s="553"/>
      <c r="H35" s="553"/>
      <c r="I35" s="553"/>
      <c r="J35" s="553"/>
      <c r="K35" s="553"/>
      <c r="L35" s="553"/>
      <c r="M35" s="553"/>
      <c r="N35" s="553"/>
      <c r="O35" s="553"/>
      <c r="P35" s="553"/>
      <c r="Q35" s="553"/>
      <c r="R35" s="554"/>
      <c r="S35" s="120"/>
      <c r="T35" s="601" t="s">
        <v>191</v>
      </c>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2"/>
      <c r="CW35" s="106" t="s">
        <v>215</v>
      </c>
      <c r="CX35" s="106" t="s">
        <v>216</v>
      </c>
      <c r="CY35" s="106" t="s">
        <v>205</v>
      </c>
      <c r="CZ35" s="150">
        <v>0</v>
      </c>
    </row>
    <row r="36" spans="2:105" ht="9" customHeight="1" thickBot="1">
      <c r="B36" s="598"/>
      <c r="C36" s="599"/>
      <c r="D36" s="599"/>
      <c r="E36" s="599"/>
      <c r="F36" s="599"/>
      <c r="G36" s="599"/>
      <c r="H36" s="599"/>
      <c r="I36" s="599"/>
      <c r="J36" s="599"/>
      <c r="K36" s="599"/>
      <c r="L36" s="599"/>
      <c r="M36" s="599"/>
      <c r="N36" s="599"/>
      <c r="O36" s="599"/>
      <c r="P36" s="599"/>
      <c r="Q36" s="599"/>
      <c r="R36" s="600"/>
      <c r="S36" s="121"/>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603"/>
      <c r="BB36" s="603"/>
      <c r="BC36" s="603"/>
      <c r="BD36" s="603"/>
      <c r="BE36" s="603"/>
      <c r="BF36" s="603"/>
      <c r="BG36" s="603"/>
      <c r="BH36" s="603"/>
      <c r="BI36" s="603"/>
      <c r="BJ36" s="603"/>
      <c r="BK36" s="603"/>
      <c r="BL36" s="603"/>
      <c r="BM36" s="603"/>
      <c r="BN36" s="603"/>
      <c r="BO36" s="603"/>
      <c r="BP36" s="603"/>
      <c r="BQ36" s="603"/>
      <c r="BR36" s="603"/>
      <c r="BS36" s="603"/>
      <c r="BT36" s="603"/>
      <c r="BU36" s="603"/>
      <c r="BV36" s="603"/>
      <c r="BW36" s="603"/>
      <c r="BX36" s="603"/>
      <c r="BY36" s="603"/>
      <c r="BZ36" s="603"/>
      <c r="CA36" s="603"/>
      <c r="CB36" s="603"/>
      <c r="CC36" s="603"/>
      <c r="CD36" s="603"/>
      <c r="CE36" s="603"/>
      <c r="CF36" s="603"/>
      <c r="CG36" s="603"/>
      <c r="CH36" s="603"/>
      <c r="CI36" s="603"/>
      <c r="CJ36" s="603"/>
      <c r="CK36" s="603"/>
      <c r="CL36" s="603"/>
      <c r="CM36" s="603"/>
      <c r="CN36" s="603"/>
      <c r="CO36" s="603"/>
      <c r="CP36" s="603"/>
      <c r="CQ36" s="603"/>
      <c r="CR36" s="603"/>
      <c r="CS36" s="603"/>
      <c r="CT36" s="603"/>
      <c r="CU36" s="604"/>
    </row>
    <row r="37" spans="2:105" ht="9" customHeight="1">
      <c r="B37" s="605" t="s">
        <v>192</v>
      </c>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606"/>
    </row>
    <row r="38" spans="2:105" ht="9" customHeight="1" thickBot="1">
      <c r="B38" s="60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606"/>
    </row>
    <row r="39" spans="2:105" ht="9" customHeight="1">
      <c r="B39" s="567" t="s">
        <v>193</v>
      </c>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3"/>
      <c r="CE39" s="567" t="s">
        <v>194</v>
      </c>
      <c r="CF39" s="572"/>
      <c r="CG39" s="572"/>
      <c r="CH39" s="572"/>
      <c r="CI39" s="572"/>
      <c r="CJ39" s="572"/>
      <c r="CK39" s="572"/>
      <c r="CL39" s="572"/>
      <c r="CM39" s="572"/>
      <c r="CN39" s="572"/>
      <c r="CO39" s="572"/>
      <c r="CP39" s="572"/>
      <c r="CQ39" s="572"/>
      <c r="CR39" s="572"/>
      <c r="CS39" s="572"/>
      <c r="CT39" s="572"/>
      <c r="CU39" s="573"/>
    </row>
    <row r="40" spans="2:105" ht="9" customHeight="1">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6"/>
      <c r="CE40" s="574"/>
      <c r="CF40" s="575"/>
      <c r="CG40" s="575"/>
      <c r="CH40" s="575"/>
      <c r="CI40" s="575"/>
      <c r="CJ40" s="575"/>
      <c r="CK40" s="575"/>
      <c r="CL40" s="575"/>
      <c r="CM40" s="575"/>
      <c r="CN40" s="575"/>
      <c r="CO40" s="575"/>
      <c r="CP40" s="575"/>
      <c r="CQ40" s="575"/>
      <c r="CR40" s="575"/>
      <c r="CS40" s="575"/>
      <c r="CT40" s="575"/>
      <c r="CU40" s="576"/>
    </row>
    <row r="41" spans="2:105" ht="9" customHeight="1">
      <c r="B41" s="574" t="s">
        <v>198</v>
      </c>
      <c r="C41" s="580"/>
      <c r="D41" s="580"/>
      <c r="E41" s="583" t="s">
        <v>199</v>
      </c>
      <c r="F41" s="580"/>
      <c r="G41" s="580"/>
      <c r="H41" s="580"/>
      <c r="I41" s="580"/>
      <c r="J41" s="580"/>
      <c r="K41" s="584"/>
      <c r="L41" s="583" t="s">
        <v>200</v>
      </c>
      <c r="M41" s="580"/>
      <c r="N41" s="580"/>
      <c r="O41" s="580"/>
      <c r="P41" s="580"/>
      <c r="Q41" s="580"/>
      <c r="R41" s="580"/>
      <c r="S41" s="580"/>
      <c r="T41" s="580"/>
      <c r="U41" s="580"/>
      <c r="V41" s="580"/>
      <c r="W41" s="580"/>
      <c r="X41" s="580"/>
      <c r="Y41" s="584"/>
      <c r="Z41" s="583" t="s">
        <v>201</v>
      </c>
      <c r="AA41" s="575"/>
      <c r="AB41" s="575"/>
      <c r="AC41" s="575"/>
      <c r="AD41" s="575"/>
      <c r="AE41" s="575"/>
      <c r="AF41" s="575"/>
      <c r="AG41" s="575"/>
      <c r="AH41" s="575"/>
      <c r="AI41" s="575"/>
      <c r="AJ41" s="575"/>
      <c r="AK41" s="588" t="s">
        <v>202</v>
      </c>
      <c r="AL41" s="589"/>
      <c r="AM41" s="589"/>
      <c r="AN41" s="589"/>
      <c r="AO41" s="589"/>
      <c r="AP41" s="589"/>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90"/>
      <c r="CE41" s="574"/>
      <c r="CF41" s="575"/>
      <c r="CG41" s="575"/>
      <c r="CH41" s="575"/>
      <c r="CI41" s="575"/>
      <c r="CJ41" s="575"/>
      <c r="CK41" s="575"/>
      <c r="CL41" s="575"/>
      <c r="CM41" s="575"/>
      <c r="CN41" s="575"/>
      <c r="CO41" s="575"/>
      <c r="CP41" s="575"/>
      <c r="CQ41" s="575"/>
      <c r="CR41" s="575"/>
      <c r="CS41" s="575"/>
      <c r="CT41" s="575"/>
      <c r="CU41" s="576"/>
    </row>
    <row r="42" spans="2:105" ht="9" customHeight="1">
      <c r="B42" s="581"/>
      <c r="C42" s="582"/>
      <c r="D42" s="582"/>
      <c r="E42" s="585"/>
      <c r="F42" s="582"/>
      <c r="G42" s="582"/>
      <c r="H42" s="582"/>
      <c r="I42" s="582"/>
      <c r="J42" s="582"/>
      <c r="K42" s="586"/>
      <c r="L42" s="585"/>
      <c r="M42" s="582"/>
      <c r="N42" s="582"/>
      <c r="O42" s="582"/>
      <c r="P42" s="582"/>
      <c r="Q42" s="582"/>
      <c r="R42" s="582"/>
      <c r="S42" s="582"/>
      <c r="T42" s="582"/>
      <c r="U42" s="582"/>
      <c r="V42" s="582"/>
      <c r="W42" s="582"/>
      <c r="X42" s="582"/>
      <c r="Y42" s="586"/>
      <c r="Z42" s="587"/>
      <c r="AA42" s="578"/>
      <c r="AB42" s="578"/>
      <c r="AC42" s="578"/>
      <c r="AD42" s="578"/>
      <c r="AE42" s="578"/>
      <c r="AF42" s="578"/>
      <c r="AG42" s="578"/>
      <c r="AH42" s="578"/>
      <c r="AI42" s="578"/>
      <c r="AJ42" s="578"/>
      <c r="AK42" s="591"/>
      <c r="AL42" s="592"/>
      <c r="AM42" s="592"/>
      <c r="AN42" s="592"/>
      <c r="AO42" s="592"/>
      <c r="AP42" s="592"/>
      <c r="AQ42" s="592"/>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3"/>
      <c r="CE42" s="577"/>
      <c r="CF42" s="578"/>
      <c r="CG42" s="578"/>
      <c r="CH42" s="578"/>
      <c r="CI42" s="578"/>
      <c r="CJ42" s="578"/>
      <c r="CK42" s="578"/>
      <c r="CL42" s="578"/>
      <c r="CM42" s="578"/>
      <c r="CN42" s="578"/>
      <c r="CO42" s="578"/>
      <c r="CP42" s="578"/>
      <c r="CQ42" s="578"/>
      <c r="CR42" s="578"/>
      <c r="CS42" s="578"/>
      <c r="CT42" s="578"/>
      <c r="CU42" s="579"/>
      <c r="CW42" s="146" t="s">
        <v>251</v>
      </c>
      <c r="CX42" s="147" t="s">
        <v>252</v>
      </c>
      <c r="CY42" s="147" t="s">
        <v>253</v>
      </c>
      <c r="CZ42" s="147" t="s">
        <v>254</v>
      </c>
      <c r="DA42" s="148" t="s">
        <v>255</v>
      </c>
    </row>
    <row r="43" spans="2:105" ht="9" customHeight="1">
      <c r="B43" s="614">
        <v>1</v>
      </c>
      <c r="C43" s="615"/>
      <c r="D43" s="616"/>
      <c r="E43" s="617" t="str">
        <f>CW43</f>
        <v>-</v>
      </c>
      <c r="F43" s="618"/>
      <c r="G43" s="618"/>
      <c r="H43" s="618"/>
      <c r="I43" s="618"/>
      <c r="J43" s="618"/>
      <c r="K43" s="619"/>
      <c r="L43" s="623" t="str">
        <f>CY43</f>
        <v>-</v>
      </c>
      <c r="M43" s="624"/>
      <c r="N43" s="624"/>
      <c r="O43" s="624"/>
      <c r="P43" s="624"/>
      <c r="Q43" s="624"/>
      <c r="R43" s="624"/>
      <c r="S43" s="624"/>
      <c r="T43" s="624"/>
      <c r="U43" s="624"/>
      <c r="V43" s="624"/>
      <c r="W43" s="624"/>
      <c r="X43" s="624"/>
      <c r="Y43" s="625"/>
      <c r="Z43" s="629" t="str">
        <f>CX43</f>
        <v>-</v>
      </c>
      <c r="AA43" s="630"/>
      <c r="AB43" s="630"/>
      <c r="AC43" s="630"/>
      <c r="AD43" s="630"/>
      <c r="AE43" s="630"/>
      <c r="AF43" s="630"/>
      <c r="AG43" s="630"/>
      <c r="AH43" s="630"/>
      <c r="AI43" s="630"/>
      <c r="AJ43" s="630"/>
      <c r="AK43" s="629" t="str">
        <f>IF(DA43="","-",DA43)</f>
        <v>-</v>
      </c>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0"/>
      <c r="BW43" s="630"/>
      <c r="BX43" s="630"/>
      <c r="BY43" s="630"/>
      <c r="BZ43" s="630"/>
      <c r="CA43" s="630"/>
      <c r="CB43" s="630"/>
      <c r="CC43" s="630"/>
      <c r="CD43" s="633"/>
      <c r="CE43" s="661" t="str">
        <f>IF(DA43&amp;DA45&amp;DA47&amp;DA49&amp;DA51&lt;&gt;"","検出","不検出")</f>
        <v>不検出</v>
      </c>
      <c r="CF43" s="662"/>
      <c r="CG43" s="662"/>
      <c r="CH43" s="662"/>
      <c r="CI43" s="662"/>
      <c r="CJ43" s="662"/>
      <c r="CK43" s="662"/>
      <c r="CL43" s="662"/>
      <c r="CM43" s="662"/>
      <c r="CN43" s="662"/>
      <c r="CO43" s="662"/>
      <c r="CP43" s="662"/>
      <c r="CQ43" s="662"/>
      <c r="CR43" s="662"/>
      <c r="CS43" s="662"/>
      <c r="CT43" s="662"/>
      <c r="CU43" s="663"/>
      <c r="CW43" s="533" t="s">
        <v>256</v>
      </c>
      <c r="CX43" s="535" t="s">
        <v>256</v>
      </c>
      <c r="CY43" s="535" t="s">
        <v>256</v>
      </c>
      <c r="CZ43" s="535" t="s">
        <v>256</v>
      </c>
      <c r="DA43" s="535"/>
    </row>
    <row r="44" spans="2:105" ht="9" customHeight="1">
      <c r="B44" s="581"/>
      <c r="C44" s="582"/>
      <c r="D44" s="586"/>
      <c r="E44" s="620"/>
      <c r="F44" s="621"/>
      <c r="G44" s="621"/>
      <c r="H44" s="621"/>
      <c r="I44" s="621"/>
      <c r="J44" s="621"/>
      <c r="K44" s="622"/>
      <c r="L44" s="626"/>
      <c r="M44" s="627"/>
      <c r="N44" s="627"/>
      <c r="O44" s="627"/>
      <c r="P44" s="627"/>
      <c r="Q44" s="627"/>
      <c r="R44" s="627"/>
      <c r="S44" s="627"/>
      <c r="T44" s="627"/>
      <c r="U44" s="627"/>
      <c r="V44" s="627"/>
      <c r="W44" s="627"/>
      <c r="X44" s="627"/>
      <c r="Y44" s="628"/>
      <c r="Z44" s="631"/>
      <c r="AA44" s="632"/>
      <c r="AB44" s="632"/>
      <c r="AC44" s="632"/>
      <c r="AD44" s="632"/>
      <c r="AE44" s="632"/>
      <c r="AF44" s="632"/>
      <c r="AG44" s="632"/>
      <c r="AH44" s="632"/>
      <c r="AI44" s="632"/>
      <c r="AJ44" s="632"/>
      <c r="AK44" s="608"/>
      <c r="AL44" s="609"/>
      <c r="AM44" s="609"/>
      <c r="AN44" s="609"/>
      <c r="AO44" s="609"/>
      <c r="AP44" s="609"/>
      <c r="AQ44" s="609"/>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09"/>
      <c r="BN44" s="609"/>
      <c r="BO44" s="609"/>
      <c r="BP44" s="609"/>
      <c r="BQ44" s="609"/>
      <c r="BR44" s="609"/>
      <c r="BS44" s="609"/>
      <c r="BT44" s="609"/>
      <c r="BU44" s="609"/>
      <c r="BV44" s="609"/>
      <c r="BW44" s="609"/>
      <c r="BX44" s="609"/>
      <c r="BY44" s="609"/>
      <c r="BZ44" s="609"/>
      <c r="CA44" s="609"/>
      <c r="CB44" s="609"/>
      <c r="CC44" s="609"/>
      <c r="CD44" s="610"/>
      <c r="CE44" s="664"/>
      <c r="CF44" s="665"/>
      <c r="CG44" s="665"/>
      <c r="CH44" s="665"/>
      <c r="CI44" s="665"/>
      <c r="CJ44" s="665"/>
      <c r="CK44" s="665"/>
      <c r="CL44" s="665"/>
      <c r="CM44" s="665"/>
      <c r="CN44" s="665"/>
      <c r="CO44" s="665"/>
      <c r="CP44" s="665"/>
      <c r="CQ44" s="665"/>
      <c r="CR44" s="665"/>
      <c r="CS44" s="665"/>
      <c r="CT44" s="665"/>
      <c r="CU44" s="666"/>
      <c r="CW44" s="534"/>
      <c r="CX44" s="536"/>
      <c r="CY44" s="536"/>
      <c r="CZ44" s="536"/>
      <c r="DA44" s="536"/>
    </row>
    <row r="45" spans="2:105" ht="9" customHeight="1">
      <c r="B45" s="634">
        <v>2</v>
      </c>
      <c r="C45" s="615"/>
      <c r="D45" s="616"/>
      <c r="E45" s="617" t="str">
        <f t="shared" ref="E45" si="0">CW45</f>
        <v>-</v>
      </c>
      <c r="F45" s="618"/>
      <c r="G45" s="618"/>
      <c r="H45" s="618"/>
      <c r="I45" s="618"/>
      <c r="J45" s="618"/>
      <c r="K45" s="619"/>
      <c r="L45" s="635" t="str">
        <f t="shared" ref="L45" si="1">CY45</f>
        <v>-</v>
      </c>
      <c r="M45" s="624"/>
      <c r="N45" s="624"/>
      <c r="O45" s="624"/>
      <c r="P45" s="624"/>
      <c r="Q45" s="624"/>
      <c r="R45" s="624"/>
      <c r="S45" s="624"/>
      <c r="T45" s="624"/>
      <c r="U45" s="624"/>
      <c r="V45" s="624"/>
      <c r="W45" s="624"/>
      <c r="X45" s="624"/>
      <c r="Y45" s="625"/>
      <c r="Z45" s="629" t="str">
        <f t="shared" ref="Z45" si="2">CX45</f>
        <v>-</v>
      </c>
      <c r="AA45" s="630"/>
      <c r="AB45" s="630"/>
      <c r="AC45" s="630"/>
      <c r="AD45" s="630"/>
      <c r="AE45" s="630"/>
      <c r="AF45" s="630"/>
      <c r="AG45" s="630"/>
      <c r="AH45" s="630"/>
      <c r="AI45" s="630"/>
      <c r="AJ45" s="630"/>
      <c r="AK45" s="629" t="str">
        <f t="shared" ref="AK45" si="3">IF(DA45="","-",DA45)</f>
        <v>-</v>
      </c>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0"/>
      <c r="BU45" s="630"/>
      <c r="BV45" s="630"/>
      <c r="BW45" s="630"/>
      <c r="BX45" s="630"/>
      <c r="BY45" s="630"/>
      <c r="BZ45" s="630"/>
      <c r="CA45" s="630"/>
      <c r="CB45" s="630"/>
      <c r="CC45" s="630"/>
      <c r="CD45" s="633"/>
      <c r="CE45" s="664"/>
      <c r="CF45" s="665"/>
      <c r="CG45" s="665"/>
      <c r="CH45" s="665"/>
      <c r="CI45" s="665"/>
      <c r="CJ45" s="665"/>
      <c r="CK45" s="665"/>
      <c r="CL45" s="665"/>
      <c r="CM45" s="665"/>
      <c r="CN45" s="665"/>
      <c r="CO45" s="665"/>
      <c r="CP45" s="665"/>
      <c r="CQ45" s="665"/>
      <c r="CR45" s="665"/>
      <c r="CS45" s="665"/>
      <c r="CT45" s="665"/>
      <c r="CU45" s="666"/>
      <c r="CW45" s="533" t="s">
        <v>256</v>
      </c>
      <c r="CX45" s="535" t="s">
        <v>256</v>
      </c>
      <c r="CY45" s="535" t="s">
        <v>256</v>
      </c>
      <c r="CZ45" s="535" t="s">
        <v>256</v>
      </c>
      <c r="DA45" s="535"/>
    </row>
    <row r="46" spans="2:105" ht="9" customHeight="1">
      <c r="B46" s="581"/>
      <c r="C46" s="582"/>
      <c r="D46" s="586"/>
      <c r="E46" s="620"/>
      <c r="F46" s="621"/>
      <c r="G46" s="621"/>
      <c r="H46" s="621"/>
      <c r="I46" s="621"/>
      <c r="J46" s="621"/>
      <c r="K46" s="622"/>
      <c r="L46" s="626"/>
      <c r="M46" s="627"/>
      <c r="N46" s="627"/>
      <c r="O46" s="627"/>
      <c r="P46" s="627"/>
      <c r="Q46" s="627"/>
      <c r="R46" s="627"/>
      <c r="S46" s="627"/>
      <c r="T46" s="627"/>
      <c r="U46" s="627"/>
      <c r="V46" s="627"/>
      <c r="W46" s="627"/>
      <c r="X46" s="627"/>
      <c r="Y46" s="628"/>
      <c r="Z46" s="631"/>
      <c r="AA46" s="632"/>
      <c r="AB46" s="632"/>
      <c r="AC46" s="632"/>
      <c r="AD46" s="632"/>
      <c r="AE46" s="632"/>
      <c r="AF46" s="632"/>
      <c r="AG46" s="632"/>
      <c r="AH46" s="632"/>
      <c r="AI46" s="632"/>
      <c r="AJ46" s="632"/>
      <c r="AK46" s="631"/>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60"/>
      <c r="CE46" s="664"/>
      <c r="CF46" s="665"/>
      <c r="CG46" s="665"/>
      <c r="CH46" s="665"/>
      <c r="CI46" s="665"/>
      <c r="CJ46" s="665"/>
      <c r="CK46" s="665"/>
      <c r="CL46" s="665"/>
      <c r="CM46" s="665"/>
      <c r="CN46" s="665"/>
      <c r="CO46" s="665"/>
      <c r="CP46" s="665"/>
      <c r="CQ46" s="665"/>
      <c r="CR46" s="665"/>
      <c r="CS46" s="665"/>
      <c r="CT46" s="665"/>
      <c r="CU46" s="666"/>
      <c r="CW46" s="534"/>
      <c r="CX46" s="536"/>
      <c r="CY46" s="536"/>
      <c r="CZ46" s="536"/>
      <c r="DA46" s="536"/>
    </row>
    <row r="47" spans="2:105" ht="9" customHeight="1">
      <c r="B47" s="634">
        <v>3</v>
      </c>
      <c r="C47" s="615"/>
      <c r="D47" s="616"/>
      <c r="E47" s="617" t="str">
        <f t="shared" ref="E47" si="4">CW47</f>
        <v>-</v>
      </c>
      <c r="F47" s="618"/>
      <c r="G47" s="618"/>
      <c r="H47" s="618"/>
      <c r="I47" s="618"/>
      <c r="J47" s="618"/>
      <c r="K47" s="619"/>
      <c r="L47" s="635" t="str">
        <f t="shared" ref="L47" si="5">CY47</f>
        <v>-</v>
      </c>
      <c r="M47" s="624"/>
      <c r="N47" s="624"/>
      <c r="O47" s="624"/>
      <c r="P47" s="624"/>
      <c r="Q47" s="624"/>
      <c r="R47" s="624"/>
      <c r="S47" s="624"/>
      <c r="T47" s="624"/>
      <c r="U47" s="624"/>
      <c r="V47" s="624"/>
      <c r="W47" s="624"/>
      <c r="X47" s="624"/>
      <c r="Y47" s="625"/>
      <c r="Z47" s="629" t="str">
        <f t="shared" ref="Z47" si="6">CX47</f>
        <v>-</v>
      </c>
      <c r="AA47" s="630"/>
      <c r="AB47" s="630"/>
      <c r="AC47" s="630"/>
      <c r="AD47" s="630"/>
      <c r="AE47" s="630"/>
      <c r="AF47" s="630"/>
      <c r="AG47" s="630"/>
      <c r="AH47" s="630"/>
      <c r="AI47" s="630"/>
      <c r="AJ47" s="630"/>
      <c r="AK47" s="608" t="str">
        <f t="shared" ref="AK47" si="7">IF(DA47="","-",DA47)</f>
        <v>-</v>
      </c>
      <c r="AL47" s="609"/>
      <c r="AM47" s="609"/>
      <c r="AN47" s="609"/>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10"/>
      <c r="CE47" s="664"/>
      <c r="CF47" s="665"/>
      <c r="CG47" s="665"/>
      <c r="CH47" s="665"/>
      <c r="CI47" s="665"/>
      <c r="CJ47" s="665"/>
      <c r="CK47" s="665"/>
      <c r="CL47" s="665"/>
      <c r="CM47" s="665"/>
      <c r="CN47" s="665"/>
      <c r="CO47" s="665"/>
      <c r="CP47" s="665"/>
      <c r="CQ47" s="665"/>
      <c r="CR47" s="665"/>
      <c r="CS47" s="665"/>
      <c r="CT47" s="665"/>
      <c r="CU47" s="666"/>
      <c r="CW47" s="533" t="s">
        <v>256</v>
      </c>
      <c r="CX47" s="535" t="s">
        <v>256</v>
      </c>
      <c r="CY47" s="535" t="s">
        <v>256</v>
      </c>
      <c r="CZ47" s="535" t="s">
        <v>256</v>
      </c>
      <c r="DA47" s="535"/>
    </row>
    <row r="48" spans="2:105" ht="9" customHeight="1">
      <c r="B48" s="581"/>
      <c r="C48" s="582"/>
      <c r="D48" s="586"/>
      <c r="E48" s="620"/>
      <c r="F48" s="621"/>
      <c r="G48" s="621"/>
      <c r="H48" s="621"/>
      <c r="I48" s="621"/>
      <c r="J48" s="621"/>
      <c r="K48" s="622"/>
      <c r="L48" s="626"/>
      <c r="M48" s="627"/>
      <c r="N48" s="627"/>
      <c r="O48" s="627"/>
      <c r="P48" s="627"/>
      <c r="Q48" s="627"/>
      <c r="R48" s="627"/>
      <c r="S48" s="627"/>
      <c r="T48" s="627"/>
      <c r="U48" s="627"/>
      <c r="V48" s="627"/>
      <c r="W48" s="627"/>
      <c r="X48" s="627"/>
      <c r="Y48" s="628"/>
      <c r="Z48" s="631"/>
      <c r="AA48" s="632"/>
      <c r="AB48" s="632"/>
      <c r="AC48" s="632"/>
      <c r="AD48" s="632"/>
      <c r="AE48" s="632"/>
      <c r="AF48" s="632"/>
      <c r="AG48" s="632"/>
      <c r="AH48" s="632"/>
      <c r="AI48" s="632"/>
      <c r="AJ48" s="632"/>
      <c r="AK48" s="608"/>
      <c r="AL48" s="609"/>
      <c r="AM48" s="609"/>
      <c r="AN48" s="609"/>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10"/>
      <c r="CE48" s="664"/>
      <c r="CF48" s="665"/>
      <c r="CG48" s="665"/>
      <c r="CH48" s="665"/>
      <c r="CI48" s="665"/>
      <c r="CJ48" s="665"/>
      <c r="CK48" s="665"/>
      <c r="CL48" s="665"/>
      <c r="CM48" s="665"/>
      <c r="CN48" s="665"/>
      <c r="CO48" s="665"/>
      <c r="CP48" s="665"/>
      <c r="CQ48" s="665"/>
      <c r="CR48" s="665"/>
      <c r="CS48" s="665"/>
      <c r="CT48" s="665"/>
      <c r="CU48" s="666"/>
      <c r="CW48" s="534"/>
      <c r="CX48" s="536"/>
      <c r="CY48" s="536"/>
      <c r="CZ48" s="536"/>
      <c r="DA48" s="536"/>
    </row>
    <row r="49" spans="2:105" ht="9" customHeight="1">
      <c r="B49" s="634">
        <v>4</v>
      </c>
      <c r="C49" s="615"/>
      <c r="D49" s="616"/>
      <c r="E49" s="617" t="str">
        <f t="shared" ref="E49" si="8">CW49</f>
        <v>-</v>
      </c>
      <c r="F49" s="618"/>
      <c r="G49" s="618"/>
      <c r="H49" s="618"/>
      <c r="I49" s="618"/>
      <c r="J49" s="618"/>
      <c r="K49" s="619"/>
      <c r="L49" s="635" t="str">
        <f t="shared" ref="L49" si="9">CY49</f>
        <v>-</v>
      </c>
      <c r="M49" s="624"/>
      <c r="N49" s="624"/>
      <c r="O49" s="624"/>
      <c r="P49" s="624"/>
      <c r="Q49" s="624"/>
      <c r="R49" s="624"/>
      <c r="S49" s="624"/>
      <c r="T49" s="624"/>
      <c r="U49" s="624"/>
      <c r="V49" s="624"/>
      <c r="W49" s="624"/>
      <c r="X49" s="624"/>
      <c r="Y49" s="625"/>
      <c r="Z49" s="629" t="str">
        <f t="shared" ref="Z49" si="10">CX49</f>
        <v>-</v>
      </c>
      <c r="AA49" s="630"/>
      <c r="AB49" s="630"/>
      <c r="AC49" s="630"/>
      <c r="AD49" s="630"/>
      <c r="AE49" s="630"/>
      <c r="AF49" s="630"/>
      <c r="AG49" s="630"/>
      <c r="AH49" s="630"/>
      <c r="AI49" s="630"/>
      <c r="AJ49" s="630"/>
      <c r="AK49" s="629" t="str">
        <f t="shared" ref="AK49" si="11">IF(DA49="","-",DA49)</f>
        <v>-</v>
      </c>
      <c r="AL49" s="630"/>
      <c r="AM49" s="630"/>
      <c r="AN49" s="630"/>
      <c r="AO49" s="630"/>
      <c r="AP49" s="630"/>
      <c r="AQ49" s="630"/>
      <c r="AR49" s="630"/>
      <c r="AS49" s="630"/>
      <c r="AT49" s="630"/>
      <c r="AU49" s="630"/>
      <c r="AV49" s="630"/>
      <c r="AW49" s="630"/>
      <c r="AX49" s="630"/>
      <c r="AY49" s="630"/>
      <c r="AZ49" s="630"/>
      <c r="BA49" s="630"/>
      <c r="BB49" s="630"/>
      <c r="BC49" s="630"/>
      <c r="BD49" s="630"/>
      <c r="BE49" s="630"/>
      <c r="BF49" s="630"/>
      <c r="BG49" s="630"/>
      <c r="BH49" s="630"/>
      <c r="BI49" s="630"/>
      <c r="BJ49" s="630"/>
      <c r="BK49" s="630"/>
      <c r="BL49" s="630"/>
      <c r="BM49" s="630"/>
      <c r="BN49" s="630"/>
      <c r="BO49" s="630"/>
      <c r="BP49" s="630"/>
      <c r="BQ49" s="630"/>
      <c r="BR49" s="630"/>
      <c r="BS49" s="630"/>
      <c r="BT49" s="630"/>
      <c r="BU49" s="630"/>
      <c r="BV49" s="630"/>
      <c r="BW49" s="630"/>
      <c r="BX49" s="630"/>
      <c r="BY49" s="630"/>
      <c r="BZ49" s="630"/>
      <c r="CA49" s="630"/>
      <c r="CB49" s="630"/>
      <c r="CC49" s="630"/>
      <c r="CD49" s="633"/>
      <c r="CE49" s="664"/>
      <c r="CF49" s="665"/>
      <c r="CG49" s="665"/>
      <c r="CH49" s="665"/>
      <c r="CI49" s="665"/>
      <c r="CJ49" s="665"/>
      <c r="CK49" s="665"/>
      <c r="CL49" s="665"/>
      <c r="CM49" s="665"/>
      <c r="CN49" s="665"/>
      <c r="CO49" s="665"/>
      <c r="CP49" s="665"/>
      <c r="CQ49" s="665"/>
      <c r="CR49" s="665"/>
      <c r="CS49" s="665"/>
      <c r="CT49" s="665"/>
      <c r="CU49" s="666"/>
      <c r="CW49" s="533" t="s">
        <v>256</v>
      </c>
      <c r="CX49" s="535" t="s">
        <v>256</v>
      </c>
      <c r="CY49" s="535" t="s">
        <v>256</v>
      </c>
      <c r="CZ49" s="535" t="s">
        <v>256</v>
      </c>
      <c r="DA49" s="535"/>
    </row>
    <row r="50" spans="2:105" ht="9" customHeight="1">
      <c r="B50" s="581"/>
      <c r="C50" s="582"/>
      <c r="D50" s="586"/>
      <c r="E50" s="620"/>
      <c r="F50" s="621"/>
      <c r="G50" s="621"/>
      <c r="H50" s="621"/>
      <c r="I50" s="621"/>
      <c r="J50" s="621"/>
      <c r="K50" s="622"/>
      <c r="L50" s="626"/>
      <c r="M50" s="627"/>
      <c r="N50" s="627"/>
      <c r="O50" s="627"/>
      <c r="P50" s="627"/>
      <c r="Q50" s="627"/>
      <c r="R50" s="627"/>
      <c r="S50" s="627"/>
      <c r="T50" s="627"/>
      <c r="U50" s="627"/>
      <c r="V50" s="627"/>
      <c r="W50" s="627"/>
      <c r="X50" s="627"/>
      <c r="Y50" s="628"/>
      <c r="Z50" s="631"/>
      <c r="AA50" s="632"/>
      <c r="AB50" s="632"/>
      <c r="AC50" s="632"/>
      <c r="AD50" s="632"/>
      <c r="AE50" s="632"/>
      <c r="AF50" s="632"/>
      <c r="AG50" s="632"/>
      <c r="AH50" s="632"/>
      <c r="AI50" s="632"/>
      <c r="AJ50" s="632"/>
      <c r="AK50" s="631"/>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2"/>
      <c r="BW50" s="632"/>
      <c r="BX50" s="632"/>
      <c r="BY50" s="632"/>
      <c r="BZ50" s="632"/>
      <c r="CA50" s="632"/>
      <c r="CB50" s="632"/>
      <c r="CC50" s="632"/>
      <c r="CD50" s="660"/>
      <c r="CE50" s="664"/>
      <c r="CF50" s="665"/>
      <c r="CG50" s="665"/>
      <c r="CH50" s="665"/>
      <c r="CI50" s="665"/>
      <c r="CJ50" s="665"/>
      <c r="CK50" s="665"/>
      <c r="CL50" s="665"/>
      <c r="CM50" s="665"/>
      <c r="CN50" s="665"/>
      <c r="CO50" s="665"/>
      <c r="CP50" s="665"/>
      <c r="CQ50" s="665"/>
      <c r="CR50" s="665"/>
      <c r="CS50" s="665"/>
      <c r="CT50" s="665"/>
      <c r="CU50" s="666"/>
      <c r="CW50" s="534"/>
      <c r="CX50" s="536"/>
      <c r="CY50" s="536"/>
      <c r="CZ50" s="536"/>
      <c r="DA50" s="536"/>
    </row>
    <row r="51" spans="2:105" ht="9" customHeight="1">
      <c r="B51" s="634">
        <v>5</v>
      </c>
      <c r="C51" s="615"/>
      <c r="D51" s="616"/>
      <c r="E51" s="617" t="str">
        <f t="shared" ref="E51" si="12">CW51</f>
        <v>-</v>
      </c>
      <c r="F51" s="618"/>
      <c r="G51" s="618"/>
      <c r="H51" s="618"/>
      <c r="I51" s="618"/>
      <c r="J51" s="618"/>
      <c r="K51" s="619"/>
      <c r="L51" s="635" t="str">
        <f t="shared" ref="L51" si="13">CY51</f>
        <v>-</v>
      </c>
      <c r="M51" s="624"/>
      <c r="N51" s="624"/>
      <c r="O51" s="624"/>
      <c r="P51" s="624"/>
      <c r="Q51" s="624"/>
      <c r="R51" s="624"/>
      <c r="S51" s="624"/>
      <c r="T51" s="624"/>
      <c r="U51" s="624"/>
      <c r="V51" s="624"/>
      <c r="W51" s="624"/>
      <c r="X51" s="624"/>
      <c r="Y51" s="625"/>
      <c r="Z51" s="629" t="str">
        <f t="shared" ref="Z51" si="14">CX51</f>
        <v>-</v>
      </c>
      <c r="AA51" s="630"/>
      <c r="AB51" s="630"/>
      <c r="AC51" s="630"/>
      <c r="AD51" s="630"/>
      <c r="AE51" s="630"/>
      <c r="AF51" s="630"/>
      <c r="AG51" s="630"/>
      <c r="AH51" s="630"/>
      <c r="AI51" s="630"/>
      <c r="AJ51" s="630"/>
      <c r="AK51" s="608" t="str">
        <f t="shared" ref="AK51" si="15">IF(DA51="","-",DA51)</f>
        <v>-</v>
      </c>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09"/>
      <c r="BN51" s="609"/>
      <c r="BO51" s="609"/>
      <c r="BP51" s="609"/>
      <c r="BQ51" s="609"/>
      <c r="BR51" s="609"/>
      <c r="BS51" s="609"/>
      <c r="BT51" s="609"/>
      <c r="BU51" s="609"/>
      <c r="BV51" s="609"/>
      <c r="BW51" s="609"/>
      <c r="BX51" s="609"/>
      <c r="BY51" s="609"/>
      <c r="BZ51" s="609"/>
      <c r="CA51" s="609"/>
      <c r="CB51" s="609"/>
      <c r="CC51" s="609"/>
      <c r="CD51" s="610"/>
      <c r="CE51" s="664"/>
      <c r="CF51" s="665"/>
      <c r="CG51" s="665"/>
      <c r="CH51" s="665"/>
      <c r="CI51" s="665"/>
      <c r="CJ51" s="665"/>
      <c r="CK51" s="665"/>
      <c r="CL51" s="665"/>
      <c r="CM51" s="665"/>
      <c r="CN51" s="665"/>
      <c r="CO51" s="665"/>
      <c r="CP51" s="665"/>
      <c r="CQ51" s="665"/>
      <c r="CR51" s="665"/>
      <c r="CS51" s="665"/>
      <c r="CT51" s="665"/>
      <c r="CU51" s="666"/>
      <c r="CW51" s="533" t="s">
        <v>256</v>
      </c>
      <c r="CX51" s="535" t="s">
        <v>256</v>
      </c>
      <c r="CY51" s="535" t="s">
        <v>256</v>
      </c>
      <c r="CZ51" s="535" t="s">
        <v>256</v>
      </c>
      <c r="DA51" s="535"/>
    </row>
    <row r="52" spans="2:105" ht="9" customHeight="1" thickBot="1">
      <c r="B52" s="598"/>
      <c r="C52" s="599"/>
      <c r="D52" s="600"/>
      <c r="E52" s="620"/>
      <c r="F52" s="621"/>
      <c r="G52" s="621"/>
      <c r="H52" s="621"/>
      <c r="I52" s="621"/>
      <c r="J52" s="621"/>
      <c r="K52" s="622"/>
      <c r="L52" s="636"/>
      <c r="M52" s="637"/>
      <c r="N52" s="637"/>
      <c r="O52" s="637"/>
      <c r="P52" s="637"/>
      <c r="Q52" s="637"/>
      <c r="R52" s="637"/>
      <c r="S52" s="637"/>
      <c r="T52" s="637"/>
      <c r="U52" s="637"/>
      <c r="V52" s="637"/>
      <c r="W52" s="637"/>
      <c r="X52" s="637"/>
      <c r="Y52" s="638"/>
      <c r="Z52" s="611"/>
      <c r="AA52" s="612"/>
      <c r="AB52" s="612"/>
      <c r="AC52" s="612"/>
      <c r="AD52" s="612"/>
      <c r="AE52" s="612"/>
      <c r="AF52" s="612"/>
      <c r="AG52" s="612"/>
      <c r="AH52" s="612"/>
      <c r="AI52" s="612"/>
      <c r="AJ52" s="612"/>
      <c r="AK52" s="611"/>
      <c r="AL52" s="612"/>
      <c r="AM52" s="612"/>
      <c r="AN52" s="612"/>
      <c r="AO52" s="612"/>
      <c r="AP52" s="612"/>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3"/>
      <c r="CE52" s="667"/>
      <c r="CF52" s="668"/>
      <c r="CG52" s="668"/>
      <c r="CH52" s="668"/>
      <c r="CI52" s="668"/>
      <c r="CJ52" s="668"/>
      <c r="CK52" s="668"/>
      <c r="CL52" s="668"/>
      <c r="CM52" s="668"/>
      <c r="CN52" s="668"/>
      <c r="CO52" s="668"/>
      <c r="CP52" s="668"/>
      <c r="CQ52" s="668"/>
      <c r="CR52" s="668"/>
      <c r="CS52" s="668"/>
      <c r="CT52" s="668"/>
      <c r="CU52" s="669"/>
      <c r="CW52" s="534"/>
      <c r="CX52" s="536"/>
      <c r="CY52" s="536"/>
      <c r="CZ52" s="536"/>
      <c r="DA52" s="536"/>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659"/>
      <c r="CY53" s="67"/>
    </row>
    <row r="54" spans="2:105" ht="9" customHeight="1">
      <c r="B54" s="607"/>
      <c r="C54" s="580"/>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0"/>
      <c r="AU54" s="580"/>
      <c r="AV54" s="580"/>
      <c r="AW54" s="580"/>
      <c r="AX54" s="580"/>
      <c r="AY54" s="580"/>
      <c r="AZ54" s="580"/>
      <c r="BA54" s="580"/>
      <c r="BB54" s="580"/>
      <c r="BC54" s="580"/>
      <c r="BD54" s="580"/>
      <c r="BE54" s="580"/>
      <c r="BF54" s="580"/>
      <c r="BG54" s="580"/>
      <c r="BH54" s="580"/>
      <c r="BI54" s="580"/>
      <c r="BJ54" s="580"/>
      <c r="BK54" s="580"/>
      <c r="BL54" s="580"/>
      <c r="BM54" s="580"/>
      <c r="BN54" s="580"/>
      <c r="BO54" s="580"/>
      <c r="BP54" s="580"/>
      <c r="BQ54" s="580"/>
      <c r="BR54" s="580"/>
      <c r="BS54" s="580"/>
      <c r="BT54" s="580"/>
      <c r="BU54" s="580"/>
      <c r="BV54" s="580"/>
      <c r="BW54" s="580"/>
      <c r="BX54" s="580"/>
      <c r="BY54" s="580"/>
      <c r="BZ54" s="580"/>
      <c r="CA54" s="580"/>
      <c r="CB54" s="580"/>
      <c r="CC54" s="580"/>
      <c r="CD54" s="580"/>
      <c r="CE54" s="580"/>
      <c r="CF54" s="580"/>
      <c r="CG54" s="580"/>
      <c r="CH54" s="580"/>
      <c r="CI54" s="580"/>
      <c r="CJ54" s="580"/>
      <c r="CK54" s="580"/>
      <c r="CL54" s="580"/>
      <c r="CM54" s="580"/>
      <c r="CN54" s="580"/>
      <c r="CO54" s="580"/>
      <c r="CP54" s="580"/>
      <c r="CQ54" s="580"/>
      <c r="CR54" s="580"/>
      <c r="CS54" s="580"/>
      <c r="CT54" s="580"/>
      <c r="CU54" s="606"/>
      <c r="CY54" s="67"/>
    </row>
    <row r="55" spans="2:105" ht="7.5" customHeight="1">
      <c r="B55" s="614" t="s">
        <v>218</v>
      </c>
      <c r="C55" s="639"/>
      <c r="D55" s="639"/>
      <c r="E55" s="639"/>
      <c r="F55" s="639"/>
      <c r="G55" s="639"/>
      <c r="H55" s="639"/>
      <c r="I55" s="639"/>
      <c r="J55" s="639"/>
      <c r="K55" s="639"/>
      <c r="L55" s="639"/>
      <c r="M55" s="639"/>
      <c r="N55" s="639"/>
      <c r="O55" s="639"/>
      <c r="P55" s="639"/>
      <c r="Q55" s="639"/>
      <c r="R55" s="639"/>
      <c r="S55" s="639"/>
      <c r="T55" s="639"/>
      <c r="U55" s="639"/>
      <c r="V55" s="639"/>
      <c r="W55" s="616"/>
      <c r="X55" s="640" t="s">
        <v>219</v>
      </c>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16"/>
      <c r="BJ55" s="640" t="s">
        <v>220</v>
      </c>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41"/>
      <c r="CW55" s="152">
        <f>SUM(CW43:CW52)</f>
        <v>0</v>
      </c>
      <c r="CX55" s="123"/>
      <c r="CY55" s="67"/>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6"/>
      <c r="X56" s="585"/>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6"/>
      <c r="BJ56" s="585"/>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42"/>
      <c r="CX56" s="123"/>
      <c r="CY56" s="67"/>
    </row>
    <row r="57" spans="2:105" ht="9.75" customHeight="1">
      <c r="B57" s="643" t="str">
        <f>IF(CE43="不検出","不検出",IF(CE43="検出","クリソタイル",""))</f>
        <v>不検出</v>
      </c>
      <c r="C57" s="546"/>
      <c r="D57" s="546"/>
      <c r="E57" s="546"/>
      <c r="F57" s="546"/>
      <c r="G57" s="546"/>
      <c r="H57" s="546"/>
      <c r="I57" s="546"/>
      <c r="J57" s="546"/>
      <c r="K57" s="546"/>
      <c r="L57" s="546"/>
      <c r="M57" s="546"/>
      <c r="N57" s="546"/>
      <c r="O57" s="546"/>
      <c r="P57" s="546"/>
      <c r="Q57" s="546"/>
      <c r="R57" s="546"/>
      <c r="S57" s="546"/>
      <c r="T57" s="546"/>
      <c r="U57" s="546"/>
      <c r="V57" s="546"/>
      <c r="W57" s="584"/>
      <c r="X57" s="122"/>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5"/>
      <c r="BJ57" s="122"/>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6"/>
      <c r="CX57" s="123"/>
      <c r="CY57" s="67"/>
    </row>
    <row r="58" spans="2:105" ht="9.75" customHeight="1">
      <c r="B58" s="607"/>
      <c r="C58" s="546"/>
      <c r="D58" s="546"/>
      <c r="E58" s="546"/>
      <c r="F58" s="546"/>
      <c r="G58" s="546"/>
      <c r="H58" s="546"/>
      <c r="I58" s="546"/>
      <c r="J58" s="546"/>
      <c r="K58" s="546"/>
      <c r="L58" s="546"/>
      <c r="M58" s="546"/>
      <c r="N58" s="546"/>
      <c r="O58" s="546"/>
      <c r="P58" s="546"/>
      <c r="Q58" s="546"/>
      <c r="R58" s="546"/>
      <c r="S58" s="546"/>
      <c r="T58" s="546"/>
      <c r="U58" s="546"/>
      <c r="V58" s="546"/>
      <c r="W58" s="584"/>
      <c r="X58" s="127"/>
      <c r="Y58" s="109"/>
      <c r="Z58" s="109"/>
      <c r="AA58" s="109"/>
      <c r="AC58" s="539" t="s">
        <v>222</v>
      </c>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108"/>
      <c r="BF58" s="109"/>
      <c r="BG58" s="109"/>
      <c r="BH58" s="109"/>
      <c r="BI58" s="128"/>
      <c r="BJ58" s="127"/>
      <c r="BK58" s="109"/>
      <c r="BL58" s="109"/>
      <c r="BM58" s="109"/>
      <c r="BO58" s="539" t="s">
        <v>222</v>
      </c>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108"/>
      <c r="CR58" s="109"/>
      <c r="CS58" s="109"/>
      <c r="CT58" s="109"/>
      <c r="CU58" s="129"/>
      <c r="CX58" s="123"/>
      <c r="CY58" s="67"/>
    </row>
    <row r="59" spans="2:105" ht="9.75" customHeight="1">
      <c r="B59" s="607"/>
      <c r="C59" s="546"/>
      <c r="D59" s="546"/>
      <c r="E59" s="546"/>
      <c r="F59" s="546"/>
      <c r="G59" s="546"/>
      <c r="H59" s="546"/>
      <c r="I59" s="546"/>
      <c r="J59" s="546"/>
      <c r="K59" s="546"/>
      <c r="L59" s="546"/>
      <c r="M59" s="546"/>
      <c r="N59" s="546"/>
      <c r="O59" s="546"/>
      <c r="P59" s="546"/>
      <c r="Q59" s="546"/>
      <c r="R59" s="546"/>
      <c r="S59" s="546"/>
      <c r="T59" s="546"/>
      <c r="U59" s="546"/>
      <c r="V59" s="546"/>
      <c r="W59" s="584"/>
      <c r="X59" s="127"/>
      <c r="Y59" s="109"/>
      <c r="Z59" s="109"/>
      <c r="AA59" s="109"/>
      <c r="AB59" s="108"/>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108"/>
      <c r="BF59" s="109"/>
      <c r="BG59" s="109"/>
      <c r="BH59" s="109"/>
      <c r="BI59" s="128"/>
      <c r="BJ59" s="127"/>
      <c r="BK59" s="109"/>
      <c r="BL59" s="109"/>
      <c r="BM59" s="109"/>
      <c r="BN59" s="108"/>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108"/>
      <c r="CR59" s="109"/>
      <c r="CS59" s="109"/>
      <c r="CT59" s="109"/>
      <c r="CU59" s="129"/>
      <c r="CX59" s="123"/>
      <c r="CY59" s="67"/>
    </row>
    <row r="60" spans="2:105" ht="9.75" customHeight="1">
      <c r="B60" s="607"/>
      <c r="C60" s="546"/>
      <c r="D60" s="546"/>
      <c r="E60" s="546"/>
      <c r="F60" s="546"/>
      <c r="G60" s="546"/>
      <c r="H60" s="546"/>
      <c r="I60" s="546"/>
      <c r="J60" s="546"/>
      <c r="K60" s="546"/>
      <c r="L60" s="546"/>
      <c r="M60" s="546"/>
      <c r="N60" s="546"/>
      <c r="O60" s="546"/>
      <c r="P60" s="546"/>
      <c r="Q60" s="546"/>
      <c r="R60" s="546"/>
      <c r="S60" s="546"/>
      <c r="T60" s="546"/>
      <c r="U60" s="546"/>
      <c r="V60" s="546"/>
      <c r="W60" s="584"/>
      <c r="X60" s="127"/>
      <c r="Y60" s="109"/>
      <c r="Z60" s="109"/>
      <c r="AA60" s="109"/>
      <c r="AB60" s="108"/>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108"/>
      <c r="BF60" s="109"/>
      <c r="BG60" s="109"/>
      <c r="BH60" s="109"/>
      <c r="BI60" s="128"/>
      <c r="BJ60" s="127"/>
      <c r="BK60" s="109"/>
      <c r="BL60" s="109"/>
      <c r="BM60" s="109"/>
      <c r="BN60" s="108"/>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108"/>
      <c r="CR60" s="109"/>
      <c r="CS60" s="109"/>
      <c r="CT60" s="109"/>
      <c r="CU60" s="129"/>
      <c r="CX60" s="123"/>
    </row>
    <row r="61" spans="2:105" ht="9.75" customHeight="1">
      <c r="B61" s="607"/>
      <c r="C61" s="546"/>
      <c r="D61" s="546"/>
      <c r="E61" s="546"/>
      <c r="F61" s="546"/>
      <c r="G61" s="546"/>
      <c r="H61" s="546"/>
      <c r="I61" s="546"/>
      <c r="J61" s="546"/>
      <c r="K61" s="546"/>
      <c r="L61" s="546"/>
      <c r="M61" s="546"/>
      <c r="N61" s="546"/>
      <c r="O61" s="546"/>
      <c r="P61" s="546"/>
      <c r="Q61" s="546"/>
      <c r="R61" s="546"/>
      <c r="S61" s="546"/>
      <c r="T61" s="546"/>
      <c r="U61" s="546"/>
      <c r="V61" s="546"/>
      <c r="W61" s="584"/>
      <c r="X61" s="127"/>
      <c r="Y61" s="109"/>
      <c r="Z61" s="109"/>
      <c r="AA61" s="109"/>
      <c r="AB61" s="108"/>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108"/>
      <c r="BF61" s="109"/>
      <c r="BG61" s="109"/>
      <c r="BH61" s="109"/>
      <c r="BI61" s="128"/>
      <c r="BJ61" s="127"/>
      <c r="BK61" s="109"/>
      <c r="BL61" s="109"/>
      <c r="BM61" s="109"/>
      <c r="BN61" s="108"/>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108"/>
      <c r="CR61" s="109"/>
      <c r="CS61" s="109"/>
      <c r="CT61" s="109"/>
      <c r="CU61" s="129"/>
    </row>
    <row r="62" spans="2:105" ht="9.75" customHeight="1">
      <c r="B62" s="607"/>
      <c r="C62" s="546"/>
      <c r="D62" s="546"/>
      <c r="E62" s="546"/>
      <c r="F62" s="546"/>
      <c r="G62" s="546"/>
      <c r="H62" s="546"/>
      <c r="I62" s="546"/>
      <c r="J62" s="546"/>
      <c r="K62" s="546"/>
      <c r="L62" s="546"/>
      <c r="M62" s="546"/>
      <c r="N62" s="546"/>
      <c r="O62" s="546"/>
      <c r="P62" s="546"/>
      <c r="Q62" s="546"/>
      <c r="R62" s="546"/>
      <c r="S62" s="546"/>
      <c r="T62" s="546"/>
      <c r="U62" s="546"/>
      <c r="V62" s="546"/>
      <c r="W62" s="584"/>
      <c r="X62" s="127"/>
      <c r="Y62" s="109"/>
      <c r="Z62" s="109"/>
      <c r="AA62" s="109"/>
      <c r="AB62" s="108"/>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108"/>
      <c r="BF62" s="109"/>
      <c r="BG62" s="109"/>
      <c r="BH62" s="109"/>
      <c r="BI62" s="128"/>
      <c r="BJ62" s="127"/>
      <c r="BK62" s="109"/>
      <c r="BL62" s="109"/>
      <c r="BM62" s="109"/>
      <c r="BN62" s="108"/>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108"/>
      <c r="CR62" s="109"/>
      <c r="CS62" s="109"/>
      <c r="CT62" s="109"/>
      <c r="CU62" s="129"/>
      <c r="CX62" s="123"/>
    </row>
    <row r="63" spans="2:105" ht="9.75" customHeight="1">
      <c r="B63" s="607"/>
      <c r="C63" s="546"/>
      <c r="D63" s="546"/>
      <c r="E63" s="546"/>
      <c r="F63" s="546"/>
      <c r="G63" s="546"/>
      <c r="H63" s="546"/>
      <c r="I63" s="546"/>
      <c r="J63" s="546"/>
      <c r="K63" s="546"/>
      <c r="L63" s="546"/>
      <c r="M63" s="546"/>
      <c r="N63" s="546"/>
      <c r="O63" s="546"/>
      <c r="P63" s="546"/>
      <c r="Q63" s="546"/>
      <c r="R63" s="546"/>
      <c r="S63" s="546"/>
      <c r="T63" s="546"/>
      <c r="U63" s="546"/>
      <c r="V63" s="546"/>
      <c r="W63" s="584"/>
      <c r="X63" s="127"/>
      <c r="Y63" s="109"/>
      <c r="Z63" s="109"/>
      <c r="AA63" s="109"/>
      <c r="AB63" s="108"/>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108"/>
      <c r="BF63" s="109"/>
      <c r="BG63" s="109"/>
      <c r="BH63" s="109"/>
      <c r="BI63" s="128"/>
      <c r="BJ63" s="127"/>
      <c r="BK63" s="109"/>
      <c r="BL63" s="109"/>
      <c r="BM63" s="109"/>
      <c r="BN63" s="108"/>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108"/>
      <c r="CR63" s="109"/>
      <c r="CS63" s="109"/>
      <c r="CT63" s="109"/>
      <c r="CU63" s="129"/>
    </row>
    <row r="64" spans="2:105" ht="9.75" customHeight="1">
      <c r="B64" s="607"/>
      <c r="C64" s="546"/>
      <c r="D64" s="546"/>
      <c r="E64" s="546"/>
      <c r="F64" s="546"/>
      <c r="G64" s="546"/>
      <c r="H64" s="546"/>
      <c r="I64" s="546"/>
      <c r="J64" s="546"/>
      <c r="K64" s="546"/>
      <c r="L64" s="546"/>
      <c r="M64" s="546"/>
      <c r="N64" s="546"/>
      <c r="O64" s="546"/>
      <c r="P64" s="546"/>
      <c r="Q64" s="546"/>
      <c r="R64" s="546"/>
      <c r="S64" s="546"/>
      <c r="T64" s="546"/>
      <c r="U64" s="546"/>
      <c r="V64" s="546"/>
      <c r="W64" s="584"/>
      <c r="X64" s="127"/>
      <c r="Y64" s="109"/>
      <c r="Z64" s="109"/>
      <c r="AA64" s="109"/>
      <c r="AB64" s="108"/>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108"/>
      <c r="BF64" s="109"/>
      <c r="BG64" s="109"/>
      <c r="BH64" s="109"/>
      <c r="BI64" s="128"/>
      <c r="BJ64" s="127"/>
      <c r="BK64" s="109"/>
      <c r="BL64" s="109"/>
      <c r="BM64" s="109"/>
      <c r="BN64" s="108"/>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108"/>
      <c r="CR64" s="109"/>
      <c r="CS64" s="109"/>
      <c r="CT64" s="109"/>
      <c r="CU64" s="129"/>
    </row>
    <row r="65" spans="2:99" ht="9.75" customHeight="1">
      <c r="B65" s="607"/>
      <c r="C65" s="546"/>
      <c r="D65" s="546"/>
      <c r="E65" s="546"/>
      <c r="F65" s="546"/>
      <c r="G65" s="546"/>
      <c r="H65" s="546"/>
      <c r="I65" s="546"/>
      <c r="J65" s="546"/>
      <c r="K65" s="546"/>
      <c r="L65" s="546"/>
      <c r="M65" s="546"/>
      <c r="N65" s="546"/>
      <c r="O65" s="546"/>
      <c r="P65" s="546"/>
      <c r="Q65" s="546"/>
      <c r="R65" s="546"/>
      <c r="S65" s="546"/>
      <c r="T65" s="546"/>
      <c r="U65" s="546"/>
      <c r="V65" s="546"/>
      <c r="W65" s="584"/>
      <c r="X65" s="127"/>
      <c r="Y65" s="109"/>
      <c r="Z65" s="109"/>
      <c r="AA65" s="109"/>
      <c r="AB65" s="108"/>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108"/>
      <c r="BF65" s="109"/>
      <c r="BG65" s="109"/>
      <c r="BH65" s="109"/>
      <c r="BI65" s="128"/>
      <c r="BJ65" s="127"/>
      <c r="BK65" s="109"/>
      <c r="BL65" s="109"/>
      <c r="BM65" s="109"/>
      <c r="BN65" s="108"/>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108"/>
      <c r="CR65" s="109"/>
      <c r="CS65" s="109"/>
      <c r="CT65" s="109"/>
      <c r="CU65" s="129"/>
    </row>
    <row r="66" spans="2:99" ht="9" customHeight="1">
      <c r="B66" s="607"/>
      <c r="C66" s="546"/>
      <c r="D66" s="546"/>
      <c r="E66" s="546"/>
      <c r="F66" s="546"/>
      <c r="G66" s="546"/>
      <c r="H66" s="546"/>
      <c r="I66" s="546"/>
      <c r="J66" s="546"/>
      <c r="K66" s="546"/>
      <c r="L66" s="546"/>
      <c r="M66" s="546"/>
      <c r="N66" s="546"/>
      <c r="O66" s="546"/>
      <c r="P66" s="546"/>
      <c r="Q66" s="546"/>
      <c r="R66" s="546"/>
      <c r="S66" s="546"/>
      <c r="T66" s="546"/>
      <c r="U66" s="546"/>
      <c r="V66" s="546"/>
      <c r="W66" s="584"/>
      <c r="X66" s="127"/>
      <c r="Y66" s="109"/>
      <c r="Z66" s="109"/>
      <c r="AA66" s="109"/>
      <c r="AB66" s="108"/>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108"/>
      <c r="BF66" s="109"/>
      <c r="BG66" s="109"/>
      <c r="BH66" s="109"/>
      <c r="BI66" s="128"/>
      <c r="BJ66" s="127"/>
      <c r="BK66" s="109"/>
      <c r="BL66" s="109"/>
      <c r="BM66" s="109"/>
      <c r="BN66" s="108"/>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108"/>
      <c r="CR66" s="109"/>
      <c r="CS66" s="109"/>
      <c r="CT66" s="109"/>
      <c r="CU66" s="129"/>
    </row>
    <row r="67" spans="2:99" ht="9.75" customHeight="1">
      <c r="B67" s="607"/>
      <c r="C67" s="546"/>
      <c r="D67" s="546"/>
      <c r="E67" s="546"/>
      <c r="F67" s="546"/>
      <c r="G67" s="546"/>
      <c r="H67" s="546"/>
      <c r="I67" s="546"/>
      <c r="J67" s="546"/>
      <c r="K67" s="546"/>
      <c r="L67" s="546"/>
      <c r="M67" s="546"/>
      <c r="N67" s="546"/>
      <c r="O67" s="546"/>
      <c r="P67" s="546"/>
      <c r="Q67" s="546"/>
      <c r="R67" s="546"/>
      <c r="S67" s="546"/>
      <c r="T67" s="546"/>
      <c r="U67" s="546"/>
      <c r="V67" s="546"/>
      <c r="W67" s="584"/>
      <c r="X67" s="127"/>
      <c r="Y67" s="109"/>
      <c r="Z67" s="109"/>
      <c r="AA67" s="109"/>
      <c r="AB67" s="108"/>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108"/>
      <c r="BF67" s="109"/>
      <c r="BG67" s="109"/>
      <c r="BH67" s="109"/>
      <c r="BI67" s="128"/>
      <c r="BJ67" s="127"/>
      <c r="BK67" s="109"/>
      <c r="BL67" s="109"/>
      <c r="BM67" s="109"/>
      <c r="BN67" s="108"/>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108"/>
      <c r="CR67" s="109"/>
      <c r="CS67" s="109"/>
      <c r="CT67" s="109"/>
      <c r="CU67" s="129"/>
    </row>
    <row r="68" spans="2:99" ht="9.75" customHeight="1">
      <c r="B68" s="607"/>
      <c r="C68" s="546"/>
      <c r="D68" s="546"/>
      <c r="E68" s="546"/>
      <c r="F68" s="546"/>
      <c r="G68" s="546"/>
      <c r="H68" s="546"/>
      <c r="I68" s="546"/>
      <c r="J68" s="546"/>
      <c r="K68" s="546"/>
      <c r="L68" s="546"/>
      <c r="M68" s="546"/>
      <c r="N68" s="546"/>
      <c r="O68" s="546"/>
      <c r="P68" s="546"/>
      <c r="Q68" s="546"/>
      <c r="R68" s="546"/>
      <c r="S68" s="546"/>
      <c r="T68" s="546"/>
      <c r="U68" s="546"/>
      <c r="V68" s="546"/>
      <c r="W68" s="584"/>
      <c r="X68" s="127"/>
      <c r="Y68" s="109"/>
      <c r="Z68" s="109"/>
      <c r="AA68" s="109"/>
      <c r="AB68" s="108"/>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108"/>
      <c r="BF68" s="109"/>
      <c r="BG68" s="109"/>
      <c r="BH68" s="109"/>
      <c r="BI68" s="128"/>
      <c r="BJ68" s="127"/>
      <c r="BK68" s="109"/>
      <c r="BL68" s="109"/>
      <c r="BM68" s="109"/>
      <c r="BN68" s="108"/>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108"/>
      <c r="CR68" s="109"/>
      <c r="CS68" s="109"/>
      <c r="CT68" s="109"/>
      <c r="CU68" s="129"/>
    </row>
    <row r="69" spans="2:99" ht="9.75" customHeight="1">
      <c r="B69" s="607"/>
      <c r="C69" s="546"/>
      <c r="D69" s="546"/>
      <c r="E69" s="546"/>
      <c r="F69" s="546"/>
      <c r="G69" s="546"/>
      <c r="H69" s="546"/>
      <c r="I69" s="546"/>
      <c r="J69" s="546"/>
      <c r="K69" s="546"/>
      <c r="L69" s="546"/>
      <c r="M69" s="546"/>
      <c r="N69" s="546"/>
      <c r="O69" s="546"/>
      <c r="P69" s="546"/>
      <c r="Q69" s="546"/>
      <c r="R69" s="546"/>
      <c r="S69" s="546"/>
      <c r="T69" s="546"/>
      <c r="U69" s="546"/>
      <c r="V69" s="546"/>
      <c r="W69" s="584"/>
      <c r="X69" s="127"/>
      <c r="Y69" s="109"/>
      <c r="Z69" s="109"/>
      <c r="AA69" s="109"/>
      <c r="AB69" s="108"/>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108"/>
      <c r="BF69" s="109"/>
      <c r="BG69" s="109"/>
      <c r="BH69" s="109"/>
      <c r="BI69" s="128"/>
      <c r="BJ69" s="127"/>
      <c r="BK69" s="109"/>
      <c r="BL69" s="109"/>
      <c r="BM69" s="109"/>
      <c r="BN69" s="108"/>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108"/>
      <c r="CR69" s="109"/>
      <c r="CS69" s="109"/>
      <c r="CT69" s="109"/>
      <c r="CU69" s="129"/>
    </row>
    <row r="70" spans="2:99" ht="9.75" customHeight="1">
      <c r="B70" s="607"/>
      <c r="C70" s="546"/>
      <c r="D70" s="546"/>
      <c r="E70" s="546"/>
      <c r="F70" s="546"/>
      <c r="G70" s="546"/>
      <c r="H70" s="546"/>
      <c r="I70" s="546"/>
      <c r="J70" s="546"/>
      <c r="K70" s="546"/>
      <c r="L70" s="546"/>
      <c r="M70" s="546"/>
      <c r="N70" s="546"/>
      <c r="O70" s="546"/>
      <c r="P70" s="546"/>
      <c r="Q70" s="546"/>
      <c r="R70" s="546"/>
      <c r="S70" s="546"/>
      <c r="T70" s="546"/>
      <c r="U70" s="546"/>
      <c r="V70" s="546"/>
      <c r="W70" s="584"/>
      <c r="X70" s="127"/>
      <c r="Y70" s="109"/>
      <c r="Z70" s="109"/>
      <c r="AA70" s="109"/>
      <c r="AB70" s="108"/>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108"/>
      <c r="BF70" s="109"/>
      <c r="BG70" s="109"/>
      <c r="BH70" s="109"/>
      <c r="BI70" s="128"/>
      <c r="BJ70" s="127"/>
      <c r="BK70" s="109"/>
      <c r="BL70" s="109"/>
      <c r="BM70" s="109"/>
      <c r="BN70" s="108"/>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108"/>
      <c r="CR70" s="109"/>
      <c r="CS70" s="109"/>
      <c r="CT70" s="109"/>
      <c r="CU70" s="129"/>
    </row>
    <row r="71" spans="2:99" ht="9.75" customHeight="1">
      <c r="B71" s="607"/>
      <c r="C71" s="546"/>
      <c r="D71" s="546"/>
      <c r="E71" s="546"/>
      <c r="F71" s="546"/>
      <c r="G71" s="546"/>
      <c r="H71" s="546"/>
      <c r="I71" s="546"/>
      <c r="J71" s="546"/>
      <c r="K71" s="546"/>
      <c r="L71" s="546"/>
      <c r="M71" s="546"/>
      <c r="N71" s="546"/>
      <c r="O71" s="546"/>
      <c r="P71" s="546"/>
      <c r="Q71" s="546"/>
      <c r="R71" s="546"/>
      <c r="S71" s="546"/>
      <c r="T71" s="546"/>
      <c r="U71" s="546"/>
      <c r="V71" s="546"/>
      <c r="W71" s="584"/>
      <c r="X71" s="127"/>
      <c r="Y71" s="109"/>
      <c r="Z71" s="109"/>
      <c r="AA71" s="109"/>
      <c r="AB71" s="108"/>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108"/>
      <c r="BF71" s="109"/>
      <c r="BG71" s="109"/>
      <c r="BH71" s="109"/>
      <c r="BI71" s="128"/>
      <c r="BJ71" s="127"/>
      <c r="BK71" s="109"/>
      <c r="BL71" s="109"/>
      <c r="BM71" s="109"/>
      <c r="BN71" s="108"/>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108"/>
      <c r="CR71" s="109"/>
      <c r="CS71" s="109"/>
      <c r="CT71" s="109"/>
      <c r="CU71" s="129"/>
    </row>
    <row r="72" spans="2:99" ht="9.75" customHeight="1">
      <c r="B72" s="607"/>
      <c r="C72" s="546"/>
      <c r="D72" s="546"/>
      <c r="E72" s="546"/>
      <c r="F72" s="546"/>
      <c r="G72" s="546"/>
      <c r="H72" s="546"/>
      <c r="I72" s="546"/>
      <c r="J72" s="546"/>
      <c r="K72" s="546"/>
      <c r="L72" s="546"/>
      <c r="M72" s="546"/>
      <c r="N72" s="546"/>
      <c r="O72" s="546"/>
      <c r="P72" s="546"/>
      <c r="Q72" s="546"/>
      <c r="R72" s="546"/>
      <c r="S72" s="546"/>
      <c r="T72" s="546"/>
      <c r="U72" s="546"/>
      <c r="V72" s="546"/>
      <c r="W72" s="584"/>
      <c r="X72" s="127"/>
      <c r="Y72" s="109"/>
      <c r="Z72" s="109"/>
      <c r="AA72" s="109"/>
      <c r="AB72" s="108"/>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108"/>
      <c r="BF72" s="109"/>
      <c r="BG72" s="109"/>
      <c r="BH72" s="109"/>
      <c r="BI72" s="128"/>
      <c r="BJ72" s="127"/>
      <c r="BK72" s="109"/>
      <c r="BL72" s="109"/>
      <c r="BM72" s="109"/>
      <c r="BN72" s="108"/>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108"/>
      <c r="CR72" s="109"/>
      <c r="CS72" s="109"/>
      <c r="CT72" s="109"/>
      <c r="CU72" s="129"/>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6"/>
      <c r="X73" s="130"/>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2"/>
      <c r="BJ73" s="130"/>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3"/>
    </row>
    <row r="74" spans="2:99" ht="9.75" customHeight="1">
      <c r="B74" s="643" t="s">
        <v>222</v>
      </c>
      <c r="C74" s="546"/>
      <c r="D74" s="546"/>
      <c r="E74" s="546"/>
      <c r="F74" s="546"/>
      <c r="G74" s="546"/>
      <c r="H74" s="546"/>
      <c r="I74" s="546"/>
      <c r="J74" s="546"/>
      <c r="K74" s="546"/>
      <c r="L74" s="546"/>
      <c r="M74" s="546"/>
      <c r="N74" s="546"/>
      <c r="O74" s="546"/>
      <c r="P74" s="546"/>
      <c r="Q74" s="546"/>
      <c r="R74" s="546"/>
      <c r="S74" s="546"/>
      <c r="T74" s="546"/>
      <c r="U74" s="546"/>
      <c r="V74" s="546"/>
      <c r="W74" s="584"/>
      <c r="X74" s="122"/>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5"/>
      <c r="BJ74" s="122"/>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6"/>
    </row>
    <row r="75" spans="2:99" ht="9.75" customHeight="1">
      <c r="B75" s="607"/>
      <c r="C75" s="546"/>
      <c r="D75" s="546"/>
      <c r="E75" s="546"/>
      <c r="F75" s="546"/>
      <c r="G75" s="546"/>
      <c r="H75" s="546"/>
      <c r="I75" s="546"/>
      <c r="J75" s="546"/>
      <c r="K75" s="546"/>
      <c r="L75" s="546"/>
      <c r="M75" s="546"/>
      <c r="N75" s="546"/>
      <c r="O75" s="546"/>
      <c r="P75" s="546"/>
      <c r="Q75" s="546"/>
      <c r="R75" s="546"/>
      <c r="S75" s="546"/>
      <c r="T75" s="546"/>
      <c r="U75" s="546"/>
      <c r="V75" s="546"/>
      <c r="W75" s="584"/>
      <c r="X75" s="127"/>
      <c r="Y75" s="109"/>
      <c r="Z75" s="109"/>
      <c r="AA75" s="109"/>
      <c r="AC75" s="539" t="s">
        <v>222</v>
      </c>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108"/>
      <c r="BF75" s="109"/>
      <c r="BG75" s="109"/>
      <c r="BH75" s="109"/>
      <c r="BI75" s="128"/>
      <c r="BJ75" s="127"/>
      <c r="BK75" s="109"/>
      <c r="BL75" s="109"/>
      <c r="BM75" s="109"/>
      <c r="BO75" s="539" t="s">
        <v>222</v>
      </c>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108"/>
      <c r="CR75" s="109"/>
      <c r="CS75" s="109"/>
      <c r="CT75" s="109"/>
      <c r="CU75" s="129"/>
    </row>
    <row r="76" spans="2:99" ht="9.75" customHeight="1">
      <c r="B76" s="607"/>
      <c r="C76" s="546"/>
      <c r="D76" s="546"/>
      <c r="E76" s="546"/>
      <c r="F76" s="546"/>
      <c r="G76" s="546"/>
      <c r="H76" s="546"/>
      <c r="I76" s="546"/>
      <c r="J76" s="546"/>
      <c r="K76" s="546"/>
      <c r="L76" s="546"/>
      <c r="M76" s="546"/>
      <c r="N76" s="546"/>
      <c r="O76" s="546"/>
      <c r="P76" s="546"/>
      <c r="Q76" s="546"/>
      <c r="R76" s="546"/>
      <c r="S76" s="546"/>
      <c r="T76" s="546"/>
      <c r="U76" s="546"/>
      <c r="V76" s="546"/>
      <c r="W76" s="584"/>
      <c r="X76" s="127"/>
      <c r="Y76" s="109"/>
      <c r="Z76" s="109"/>
      <c r="AA76" s="109"/>
      <c r="AB76" s="108"/>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108"/>
      <c r="BF76" s="109"/>
      <c r="BG76" s="109"/>
      <c r="BH76" s="109"/>
      <c r="BI76" s="128"/>
      <c r="BJ76" s="127"/>
      <c r="BK76" s="109"/>
      <c r="BL76" s="109"/>
      <c r="BM76" s="109"/>
      <c r="BN76" s="108"/>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108"/>
      <c r="CR76" s="109"/>
      <c r="CS76" s="109"/>
      <c r="CT76" s="109"/>
      <c r="CU76" s="129"/>
    </row>
    <row r="77" spans="2:99" ht="9.75" customHeight="1">
      <c r="B77" s="607"/>
      <c r="C77" s="546"/>
      <c r="D77" s="546"/>
      <c r="E77" s="546"/>
      <c r="F77" s="546"/>
      <c r="G77" s="546"/>
      <c r="H77" s="546"/>
      <c r="I77" s="546"/>
      <c r="J77" s="546"/>
      <c r="K77" s="546"/>
      <c r="L77" s="546"/>
      <c r="M77" s="546"/>
      <c r="N77" s="546"/>
      <c r="O77" s="546"/>
      <c r="P77" s="546"/>
      <c r="Q77" s="546"/>
      <c r="R77" s="546"/>
      <c r="S77" s="546"/>
      <c r="T77" s="546"/>
      <c r="U77" s="546"/>
      <c r="V77" s="546"/>
      <c r="W77" s="584"/>
      <c r="X77" s="127"/>
      <c r="Y77" s="109"/>
      <c r="Z77" s="109"/>
      <c r="AA77" s="109"/>
      <c r="AB77" s="108"/>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108"/>
      <c r="BF77" s="109"/>
      <c r="BG77" s="109"/>
      <c r="BH77" s="109"/>
      <c r="BI77" s="128"/>
      <c r="BJ77" s="127"/>
      <c r="BK77" s="109"/>
      <c r="BL77" s="109"/>
      <c r="BM77" s="109"/>
      <c r="BN77" s="108"/>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108"/>
      <c r="CR77" s="109"/>
      <c r="CS77" s="109"/>
      <c r="CT77" s="109"/>
      <c r="CU77" s="129"/>
    </row>
    <row r="78" spans="2:99" ht="9.75" customHeight="1">
      <c r="B78" s="607"/>
      <c r="C78" s="546"/>
      <c r="D78" s="546"/>
      <c r="E78" s="546"/>
      <c r="F78" s="546"/>
      <c r="G78" s="546"/>
      <c r="H78" s="546"/>
      <c r="I78" s="546"/>
      <c r="J78" s="546"/>
      <c r="K78" s="546"/>
      <c r="L78" s="546"/>
      <c r="M78" s="546"/>
      <c r="N78" s="546"/>
      <c r="O78" s="546"/>
      <c r="P78" s="546"/>
      <c r="Q78" s="546"/>
      <c r="R78" s="546"/>
      <c r="S78" s="546"/>
      <c r="T78" s="546"/>
      <c r="U78" s="546"/>
      <c r="V78" s="546"/>
      <c r="W78" s="584"/>
      <c r="X78" s="127"/>
      <c r="Y78" s="109"/>
      <c r="Z78" s="109"/>
      <c r="AA78" s="109"/>
      <c r="AB78" s="108"/>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108"/>
      <c r="BF78" s="109"/>
      <c r="BG78" s="109"/>
      <c r="BH78" s="109"/>
      <c r="BI78" s="128"/>
      <c r="BJ78" s="127"/>
      <c r="BK78" s="109"/>
      <c r="BL78" s="109"/>
      <c r="BM78" s="109"/>
      <c r="BN78" s="108"/>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108"/>
      <c r="CR78" s="109"/>
      <c r="CS78" s="109"/>
      <c r="CT78" s="109"/>
      <c r="CU78" s="129"/>
    </row>
    <row r="79" spans="2:99" ht="9.75" customHeight="1">
      <c r="B79" s="607"/>
      <c r="C79" s="546"/>
      <c r="D79" s="546"/>
      <c r="E79" s="546"/>
      <c r="F79" s="546"/>
      <c r="G79" s="546"/>
      <c r="H79" s="546"/>
      <c r="I79" s="546"/>
      <c r="J79" s="546"/>
      <c r="K79" s="546"/>
      <c r="L79" s="546"/>
      <c r="M79" s="546"/>
      <c r="N79" s="546"/>
      <c r="O79" s="546"/>
      <c r="P79" s="546"/>
      <c r="Q79" s="546"/>
      <c r="R79" s="546"/>
      <c r="S79" s="546"/>
      <c r="T79" s="546"/>
      <c r="U79" s="546"/>
      <c r="V79" s="546"/>
      <c r="W79" s="584"/>
      <c r="X79" s="127"/>
      <c r="Y79" s="109"/>
      <c r="Z79" s="109"/>
      <c r="AA79" s="109"/>
      <c r="AB79" s="108"/>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108"/>
      <c r="BF79" s="109"/>
      <c r="BG79" s="109"/>
      <c r="BH79" s="109"/>
      <c r="BI79" s="128"/>
      <c r="BJ79" s="127"/>
      <c r="BK79" s="109"/>
      <c r="BL79" s="109"/>
      <c r="BM79" s="109"/>
      <c r="BN79" s="108"/>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108"/>
      <c r="CR79" s="109"/>
      <c r="CS79" s="109"/>
      <c r="CT79" s="109"/>
      <c r="CU79" s="129"/>
    </row>
    <row r="80" spans="2:99" ht="9.75" customHeight="1">
      <c r="B80" s="607"/>
      <c r="C80" s="546"/>
      <c r="D80" s="546"/>
      <c r="E80" s="546"/>
      <c r="F80" s="546"/>
      <c r="G80" s="546"/>
      <c r="H80" s="546"/>
      <c r="I80" s="546"/>
      <c r="J80" s="546"/>
      <c r="K80" s="546"/>
      <c r="L80" s="546"/>
      <c r="M80" s="546"/>
      <c r="N80" s="546"/>
      <c r="O80" s="546"/>
      <c r="P80" s="546"/>
      <c r="Q80" s="546"/>
      <c r="R80" s="546"/>
      <c r="S80" s="546"/>
      <c r="T80" s="546"/>
      <c r="U80" s="546"/>
      <c r="V80" s="546"/>
      <c r="W80" s="584"/>
      <c r="X80" s="127"/>
      <c r="Y80" s="109"/>
      <c r="Z80" s="109"/>
      <c r="AA80" s="109"/>
      <c r="AB80" s="108"/>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108"/>
      <c r="BF80" s="109"/>
      <c r="BG80" s="109"/>
      <c r="BH80" s="109"/>
      <c r="BI80" s="128"/>
      <c r="BJ80" s="127"/>
      <c r="BK80" s="109"/>
      <c r="BL80" s="109"/>
      <c r="BM80" s="109"/>
      <c r="BN80" s="108"/>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108"/>
      <c r="CR80" s="109"/>
      <c r="CS80" s="109"/>
      <c r="CT80" s="109"/>
      <c r="CU80" s="129"/>
    </row>
    <row r="81" spans="2:99" ht="9.75" customHeight="1">
      <c r="B81" s="607"/>
      <c r="C81" s="546"/>
      <c r="D81" s="546"/>
      <c r="E81" s="546"/>
      <c r="F81" s="546"/>
      <c r="G81" s="546"/>
      <c r="H81" s="546"/>
      <c r="I81" s="546"/>
      <c r="J81" s="546"/>
      <c r="K81" s="546"/>
      <c r="L81" s="546"/>
      <c r="M81" s="546"/>
      <c r="N81" s="546"/>
      <c r="O81" s="546"/>
      <c r="P81" s="546"/>
      <c r="Q81" s="546"/>
      <c r="R81" s="546"/>
      <c r="S81" s="546"/>
      <c r="T81" s="546"/>
      <c r="U81" s="546"/>
      <c r="V81" s="546"/>
      <c r="W81" s="584"/>
      <c r="X81" s="127"/>
      <c r="Y81" s="109"/>
      <c r="Z81" s="109"/>
      <c r="AA81" s="109"/>
      <c r="AB81" s="108"/>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108"/>
      <c r="BF81" s="109"/>
      <c r="BG81" s="109"/>
      <c r="BH81" s="109"/>
      <c r="BI81" s="128"/>
      <c r="BJ81" s="127"/>
      <c r="BK81" s="109"/>
      <c r="BL81" s="109"/>
      <c r="BM81" s="109"/>
      <c r="BN81" s="108"/>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108"/>
      <c r="CR81" s="109"/>
      <c r="CS81" s="109"/>
      <c r="CT81" s="109"/>
      <c r="CU81" s="129"/>
    </row>
    <row r="82" spans="2:99" ht="9.75" customHeight="1">
      <c r="B82" s="607"/>
      <c r="C82" s="546"/>
      <c r="D82" s="546"/>
      <c r="E82" s="546"/>
      <c r="F82" s="546"/>
      <c r="G82" s="546"/>
      <c r="H82" s="546"/>
      <c r="I82" s="546"/>
      <c r="J82" s="546"/>
      <c r="K82" s="546"/>
      <c r="L82" s="546"/>
      <c r="M82" s="546"/>
      <c r="N82" s="546"/>
      <c r="O82" s="546"/>
      <c r="P82" s="546"/>
      <c r="Q82" s="546"/>
      <c r="R82" s="546"/>
      <c r="S82" s="546"/>
      <c r="T82" s="546"/>
      <c r="U82" s="546"/>
      <c r="V82" s="546"/>
      <c r="W82" s="584"/>
      <c r="X82" s="127"/>
      <c r="Y82" s="109"/>
      <c r="Z82" s="109"/>
      <c r="AA82" s="109"/>
      <c r="AB82" s="108"/>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108"/>
      <c r="BF82" s="109"/>
      <c r="BG82" s="109"/>
      <c r="BH82" s="109"/>
      <c r="BI82" s="128"/>
      <c r="BJ82" s="127"/>
      <c r="BK82" s="109"/>
      <c r="BL82" s="109"/>
      <c r="BM82" s="109"/>
      <c r="BN82" s="108"/>
      <c r="BO82" s="539"/>
      <c r="BP82" s="539"/>
      <c r="BQ82" s="539"/>
      <c r="BR82" s="539"/>
      <c r="BS82" s="539"/>
      <c r="BT82" s="539"/>
      <c r="BU82" s="539"/>
      <c r="BV82" s="539"/>
      <c r="BW82" s="539"/>
      <c r="BX82" s="539"/>
      <c r="BY82" s="539"/>
      <c r="BZ82" s="539"/>
      <c r="CA82" s="539"/>
      <c r="CB82" s="539"/>
      <c r="CC82" s="539"/>
      <c r="CD82" s="539"/>
      <c r="CE82" s="539"/>
      <c r="CF82" s="539"/>
      <c r="CG82" s="539"/>
      <c r="CH82" s="539"/>
      <c r="CI82" s="539"/>
      <c r="CJ82" s="539"/>
      <c r="CK82" s="539"/>
      <c r="CL82" s="539"/>
      <c r="CM82" s="539"/>
      <c r="CN82" s="539"/>
      <c r="CO82" s="539"/>
      <c r="CP82" s="539"/>
      <c r="CQ82" s="108"/>
      <c r="CR82" s="109"/>
      <c r="CS82" s="109"/>
      <c r="CT82" s="109"/>
      <c r="CU82" s="129"/>
    </row>
    <row r="83" spans="2:99" ht="9.75" customHeight="1">
      <c r="B83" s="607"/>
      <c r="C83" s="546"/>
      <c r="D83" s="546"/>
      <c r="E83" s="546"/>
      <c r="F83" s="546"/>
      <c r="G83" s="546"/>
      <c r="H83" s="546"/>
      <c r="I83" s="546"/>
      <c r="J83" s="546"/>
      <c r="K83" s="546"/>
      <c r="L83" s="546"/>
      <c r="M83" s="546"/>
      <c r="N83" s="546"/>
      <c r="O83" s="546"/>
      <c r="P83" s="546"/>
      <c r="Q83" s="546"/>
      <c r="R83" s="546"/>
      <c r="S83" s="546"/>
      <c r="T83" s="546"/>
      <c r="U83" s="546"/>
      <c r="V83" s="546"/>
      <c r="W83" s="584"/>
      <c r="X83" s="127"/>
      <c r="Y83" s="109"/>
      <c r="Z83" s="109"/>
      <c r="AA83" s="109"/>
      <c r="AB83" s="108"/>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108"/>
      <c r="BF83" s="109"/>
      <c r="BG83" s="109"/>
      <c r="BH83" s="109"/>
      <c r="BI83" s="128"/>
      <c r="BJ83" s="127"/>
      <c r="BK83" s="109"/>
      <c r="BL83" s="109"/>
      <c r="BM83" s="109"/>
      <c r="BN83" s="108"/>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108"/>
      <c r="CR83" s="109"/>
      <c r="CS83" s="109"/>
      <c r="CT83" s="109"/>
      <c r="CU83" s="129"/>
    </row>
    <row r="84" spans="2:99" ht="9.75" customHeight="1">
      <c r="B84" s="607"/>
      <c r="C84" s="546"/>
      <c r="D84" s="546"/>
      <c r="E84" s="546"/>
      <c r="F84" s="546"/>
      <c r="G84" s="546"/>
      <c r="H84" s="546"/>
      <c r="I84" s="546"/>
      <c r="J84" s="546"/>
      <c r="K84" s="546"/>
      <c r="L84" s="546"/>
      <c r="M84" s="546"/>
      <c r="N84" s="546"/>
      <c r="O84" s="546"/>
      <c r="P84" s="546"/>
      <c r="Q84" s="546"/>
      <c r="R84" s="546"/>
      <c r="S84" s="546"/>
      <c r="T84" s="546"/>
      <c r="U84" s="546"/>
      <c r="V84" s="546"/>
      <c r="W84" s="584"/>
      <c r="X84" s="127"/>
      <c r="Y84" s="109"/>
      <c r="Z84" s="109"/>
      <c r="AA84" s="109"/>
      <c r="AB84" s="108"/>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108"/>
      <c r="BF84" s="109"/>
      <c r="BG84" s="109"/>
      <c r="BH84" s="109"/>
      <c r="BI84" s="128"/>
      <c r="BJ84" s="127"/>
      <c r="BK84" s="109"/>
      <c r="BL84" s="109"/>
      <c r="BM84" s="109"/>
      <c r="BN84" s="108"/>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108"/>
      <c r="CR84" s="109"/>
      <c r="CS84" s="109"/>
      <c r="CT84" s="109"/>
      <c r="CU84" s="129"/>
    </row>
    <row r="85" spans="2:99" ht="9.75" customHeight="1">
      <c r="B85" s="607"/>
      <c r="C85" s="546"/>
      <c r="D85" s="546"/>
      <c r="E85" s="546"/>
      <c r="F85" s="546"/>
      <c r="G85" s="546"/>
      <c r="H85" s="546"/>
      <c r="I85" s="546"/>
      <c r="J85" s="546"/>
      <c r="K85" s="546"/>
      <c r="L85" s="546"/>
      <c r="M85" s="546"/>
      <c r="N85" s="546"/>
      <c r="O85" s="546"/>
      <c r="P85" s="546"/>
      <c r="Q85" s="546"/>
      <c r="R85" s="546"/>
      <c r="S85" s="546"/>
      <c r="T85" s="546"/>
      <c r="U85" s="546"/>
      <c r="V85" s="546"/>
      <c r="W85" s="584"/>
      <c r="X85" s="127"/>
      <c r="Y85" s="109"/>
      <c r="Z85" s="109"/>
      <c r="AA85" s="109"/>
      <c r="AB85" s="108"/>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108"/>
      <c r="BF85" s="109"/>
      <c r="BG85" s="109"/>
      <c r="BH85" s="109"/>
      <c r="BI85" s="128"/>
      <c r="BJ85" s="127"/>
      <c r="BK85" s="109"/>
      <c r="BL85" s="109"/>
      <c r="BM85" s="109"/>
      <c r="BN85" s="108"/>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108"/>
      <c r="CR85" s="109"/>
      <c r="CS85" s="109"/>
      <c r="CT85" s="109"/>
      <c r="CU85" s="129"/>
    </row>
    <row r="86" spans="2:99" ht="9.75" customHeight="1">
      <c r="B86" s="607"/>
      <c r="C86" s="546"/>
      <c r="D86" s="546"/>
      <c r="E86" s="546"/>
      <c r="F86" s="546"/>
      <c r="G86" s="546"/>
      <c r="H86" s="546"/>
      <c r="I86" s="546"/>
      <c r="J86" s="546"/>
      <c r="K86" s="546"/>
      <c r="L86" s="546"/>
      <c r="M86" s="546"/>
      <c r="N86" s="546"/>
      <c r="O86" s="546"/>
      <c r="P86" s="546"/>
      <c r="Q86" s="546"/>
      <c r="R86" s="546"/>
      <c r="S86" s="546"/>
      <c r="T86" s="546"/>
      <c r="U86" s="546"/>
      <c r="V86" s="546"/>
      <c r="W86" s="584"/>
      <c r="X86" s="127"/>
      <c r="Y86" s="109"/>
      <c r="Z86" s="109"/>
      <c r="AA86" s="109"/>
      <c r="AB86" s="108"/>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108"/>
      <c r="BF86" s="109"/>
      <c r="BG86" s="109"/>
      <c r="BH86" s="109"/>
      <c r="BI86" s="128"/>
      <c r="BJ86" s="127"/>
      <c r="BK86" s="109"/>
      <c r="BL86" s="109"/>
      <c r="BM86" s="109"/>
      <c r="BN86" s="108"/>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108"/>
      <c r="CR86" s="109"/>
      <c r="CS86" s="109"/>
      <c r="CT86" s="109"/>
      <c r="CU86" s="129"/>
    </row>
    <row r="87" spans="2:99" ht="9.75" customHeight="1">
      <c r="B87" s="607"/>
      <c r="C87" s="546"/>
      <c r="D87" s="546"/>
      <c r="E87" s="546"/>
      <c r="F87" s="546"/>
      <c r="G87" s="546"/>
      <c r="H87" s="546"/>
      <c r="I87" s="546"/>
      <c r="J87" s="546"/>
      <c r="K87" s="546"/>
      <c r="L87" s="546"/>
      <c r="M87" s="546"/>
      <c r="N87" s="546"/>
      <c r="O87" s="546"/>
      <c r="P87" s="546"/>
      <c r="Q87" s="546"/>
      <c r="R87" s="546"/>
      <c r="S87" s="546"/>
      <c r="T87" s="546"/>
      <c r="U87" s="546"/>
      <c r="V87" s="546"/>
      <c r="W87" s="584"/>
      <c r="X87" s="127"/>
      <c r="Y87" s="109"/>
      <c r="Z87" s="109"/>
      <c r="AA87" s="109"/>
      <c r="AB87" s="108"/>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108"/>
      <c r="BF87" s="109"/>
      <c r="BG87" s="109"/>
      <c r="BH87" s="109"/>
      <c r="BI87" s="128"/>
      <c r="BJ87" s="127"/>
      <c r="BK87" s="109"/>
      <c r="BL87" s="109"/>
      <c r="BM87" s="109"/>
      <c r="BN87" s="108"/>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108"/>
      <c r="CR87" s="109"/>
      <c r="CS87" s="109"/>
      <c r="CT87" s="109"/>
      <c r="CU87" s="129"/>
    </row>
    <row r="88" spans="2:99" ht="9.75" customHeight="1">
      <c r="B88" s="607"/>
      <c r="C88" s="546"/>
      <c r="D88" s="546"/>
      <c r="E88" s="546"/>
      <c r="F88" s="546"/>
      <c r="G88" s="546"/>
      <c r="H88" s="546"/>
      <c r="I88" s="546"/>
      <c r="J88" s="546"/>
      <c r="K88" s="546"/>
      <c r="L88" s="546"/>
      <c r="M88" s="546"/>
      <c r="N88" s="546"/>
      <c r="O88" s="546"/>
      <c r="P88" s="546"/>
      <c r="Q88" s="546"/>
      <c r="R88" s="546"/>
      <c r="S88" s="546"/>
      <c r="T88" s="546"/>
      <c r="U88" s="546"/>
      <c r="V88" s="546"/>
      <c r="W88" s="584"/>
      <c r="X88" s="127"/>
      <c r="Y88" s="109"/>
      <c r="Z88" s="109"/>
      <c r="AA88" s="109"/>
      <c r="AB88" s="108"/>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108"/>
      <c r="BF88" s="109"/>
      <c r="BG88" s="109"/>
      <c r="BH88" s="109"/>
      <c r="BI88" s="128"/>
      <c r="BJ88" s="127"/>
      <c r="BK88" s="109"/>
      <c r="BL88" s="109"/>
      <c r="BM88" s="109"/>
      <c r="BN88" s="108"/>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108"/>
      <c r="CR88" s="109"/>
      <c r="CS88" s="109"/>
      <c r="CT88" s="109"/>
      <c r="CU88" s="129"/>
    </row>
    <row r="89" spans="2:99" ht="9.75" customHeight="1">
      <c r="B89" s="607"/>
      <c r="C89" s="546"/>
      <c r="D89" s="546"/>
      <c r="E89" s="546"/>
      <c r="F89" s="546"/>
      <c r="G89" s="546"/>
      <c r="H89" s="546"/>
      <c r="I89" s="546"/>
      <c r="J89" s="546"/>
      <c r="K89" s="546"/>
      <c r="L89" s="546"/>
      <c r="M89" s="546"/>
      <c r="N89" s="546"/>
      <c r="O89" s="546"/>
      <c r="P89" s="546"/>
      <c r="Q89" s="546"/>
      <c r="R89" s="546"/>
      <c r="S89" s="546"/>
      <c r="T89" s="546"/>
      <c r="U89" s="546"/>
      <c r="V89" s="546"/>
      <c r="W89" s="584"/>
      <c r="X89" s="127"/>
      <c r="Y89" s="109"/>
      <c r="Z89" s="109"/>
      <c r="AA89" s="109"/>
      <c r="AB89" s="108"/>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108"/>
      <c r="BF89" s="109"/>
      <c r="BG89" s="109"/>
      <c r="BH89" s="109"/>
      <c r="BI89" s="128"/>
      <c r="BJ89" s="127"/>
      <c r="BK89" s="109"/>
      <c r="BL89" s="109"/>
      <c r="BM89" s="109"/>
      <c r="BN89" s="108"/>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108"/>
      <c r="CR89" s="109"/>
      <c r="CS89" s="109"/>
      <c r="CT89" s="109"/>
      <c r="CU89" s="129"/>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6"/>
      <c r="X90" s="130"/>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2"/>
      <c r="BJ90" s="130"/>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3"/>
    </row>
    <row r="91" spans="2:99" ht="9.75" customHeight="1">
      <c r="B91" s="643" t="s">
        <v>222</v>
      </c>
      <c r="C91" s="546"/>
      <c r="D91" s="546"/>
      <c r="E91" s="546"/>
      <c r="F91" s="546"/>
      <c r="G91" s="546"/>
      <c r="H91" s="546"/>
      <c r="I91" s="546"/>
      <c r="J91" s="546"/>
      <c r="K91" s="546"/>
      <c r="L91" s="546"/>
      <c r="M91" s="546"/>
      <c r="N91" s="546"/>
      <c r="O91" s="546"/>
      <c r="P91" s="546"/>
      <c r="Q91" s="546"/>
      <c r="R91" s="546"/>
      <c r="S91" s="546"/>
      <c r="T91" s="546"/>
      <c r="U91" s="546"/>
      <c r="V91" s="546"/>
      <c r="W91" s="584"/>
      <c r="X91" s="122"/>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5"/>
      <c r="BJ91" s="122"/>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6"/>
    </row>
    <row r="92" spans="2:99" ht="9.75" customHeight="1">
      <c r="B92" s="607"/>
      <c r="C92" s="546"/>
      <c r="D92" s="546"/>
      <c r="E92" s="546"/>
      <c r="F92" s="546"/>
      <c r="G92" s="546"/>
      <c r="H92" s="546"/>
      <c r="I92" s="546"/>
      <c r="J92" s="546"/>
      <c r="K92" s="546"/>
      <c r="L92" s="546"/>
      <c r="M92" s="546"/>
      <c r="N92" s="546"/>
      <c r="O92" s="546"/>
      <c r="P92" s="546"/>
      <c r="Q92" s="546"/>
      <c r="R92" s="546"/>
      <c r="S92" s="546"/>
      <c r="T92" s="546"/>
      <c r="U92" s="546"/>
      <c r="V92" s="546"/>
      <c r="W92" s="584"/>
      <c r="X92" s="127"/>
      <c r="Y92" s="109"/>
      <c r="Z92" s="109"/>
      <c r="AA92" s="109"/>
      <c r="AC92" s="539" t="s">
        <v>222</v>
      </c>
      <c r="AD92" s="539"/>
      <c r="AE92" s="539"/>
      <c r="AF92" s="539"/>
      <c r="AG92" s="539"/>
      <c r="AH92" s="539"/>
      <c r="AI92" s="539"/>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108"/>
      <c r="BF92" s="109"/>
      <c r="BG92" s="109"/>
      <c r="BH92" s="109"/>
      <c r="BI92" s="128"/>
      <c r="BJ92" s="127"/>
      <c r="BK92" s="109"/>
      <c r="BL92" s="109"/>
      <c r="BM92" s="109"/>
      <c r="BO92" s="539" t="s">
        <v>222</v>
      </c>
      <c r="BP92" s="539"/>
      <c r="BQ92" s="539"/>
      <c r="BR92" s="539"/>
      <c r="BS92" s="539"/>
      <c r="BT92" s="539"/>
      <c r="BU92" s="539"/>
      <c r="BV92" s="539"/>
      <c r="BW92" s="539"/>
      <c r="BX92" s="539"/>
      <c r="BY92" s="539"/>
      <c r="BZ92" s="539"/>
      <c r="CA92" s="539"/>
      <c r="CB92" s="539"/>
      <c r="CC92" s="539"/>
      <c r="CD92" s="539"/>
      <c r="CE92" s="539"/>
      <c r="CF92" s="539"/>
      <c r="CG92" s="539"/>
      <c r="CH92" s="539"/>
      <c r="CI92" s="539"/>
      <c r="CJ92" s="539"/>
      <c r="CK92" s="539"/>
      <c r="CL92" s="539"/>
      <c r="CM92" s="539"/>
      <c r="CN92" s="539"/>
      <c r="CO92" s="539"/>
      <c r="CP92" s="539"/>
      <c r="CQ92" s="108"/>
      <c r="CR92" s="109"/>
      <c r="CS92" s="109"/>
      <c r="CT92" s="109"/>
      <c r="CU92" s="129"/>
    </row>
    <row r="93" spans="2:99" ht="9.75" customHeight="1">
      <c r="B93" s="607"/>
      <c r="C93" s="546"/>
      <c r="D93" s="546"/>
      <c r="E93" s="546"/>
      <c r="F93" s="546"/>
      <c r="G93" s="546"/>
      <c r="H93" s="546"/>
      <c r="I93" s="546"/>
      <c r="J93" s="546"/>
      <c r="K93" s="546"/>
      <c r="L93" s="546"/>
      <c r="M93" s="546"/>
      <c r="N93" s="546"/>
      <c r="O93" s="546"/>
      <c r="P93" s="546"/>
      <c r="Q93" s="546"/>
      <c r="R93" s="546"/>
      <c r="S93" s="546"/>
      <c r="T93" s="546"/>
      <c r="U93" s="546"/>
      <c r="V93" s="546"/>
      <c r="W93" s="584"/>
      <c r="X93" s="127"/>
      <c r="Y93" s="109"/>
      <c r="Z93" s="109"/>
      <c r="AA93" s="109"/>
      <c r="AB93" s="108"/>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108"/>
      <c r="BF93" s="109"/>
      <c r="BG93" s="109"/>
      <c r="BH93" s="109"/>
      <c r="BI93" s="128"/>
      <c r="BJ93" s="127"/>
      <c r="BK93" s="109"/>
      <c r="BL93" s="109"/>
      <c r="BM93" s="109"/>
      <c r="BN93" s="108"/>
      <c r="BO93" s="539"/>
      <c r="BP93" s="539"/>
      <c r="BQ93" s="539"/>
      <c r="BR93" s="539"/>
      <c r="BS93" s="539"/>
      <c r="BT93" s="539"/>
      <c r="BU93" s="539"/>
      <c r="BV93" s="539"/>
      <c r="BW93" s="539"/>
      <c r="BX93" s="539"/>
      <c r="BY93" s="539"/>
      <c r="BZ93" s="539"/>
      <c r="CA93" s="539"/>
      <c r="CB93" s="539"/>
      <c r="CC93" s="539"/>
      <c r="CD93" s="539"/>
      <c r="CE93" s="539"/>
      <c r="CF93" s="539"/>
      <c r="CG93" s="539"/>
      <c r="CH93" s="539"/>
      <c r="CI93" s="539"/>
      <c r="CJ93" s="539"/>
      <c r="CK93" s="539"/>
      <c r="CL93" s="539"/>
      <c r="CM93" s="539"/>
      <c r="CN93" s="539"/>
      <c r="CO93" s="539"/>
      <c r="CP93" s="539"/>
      <c r="CQ93" s="108"/>
      <c r="CR93" s="109"/>
      <c r="CS93" s="109"/>
      <c r="CT93" s="109"/>
      <c r="CU93" s="129"/>
    </row>
    <row r="94" spans="2:99" ht="9.75" customHeight="1">
      <c r="B94" s="607"/>
      <c r="C94" s="546"/>
      <c r="D94" s="546"/>
      <c r="E94" s="546"/>
      <c r="F94" s="546"/>
      <c r="G94" s="546"/>
      <c r="H94" s="546"/>
      <c r="I94" s="546"/>
      <c r="J94" s="546"/>
      <c r="K94" s="546"/>
      <c r="L94" s="546"/>
      <c r="M94" s="546"/>
      <c r="N94" s="546"/>
      <c r="O94" s="546"/>
      <c r="P94" s="546"/>
      <c r="Q94" s="546"/>
      <c r="R94" s="546"/>
      <c r="S94" s="546"/>
      <c r="T94" s="546"/>
      <c r="U94" s="546"/>
      <c r="V94" s="546"/>
      <c r="W94" s="584"/>
      <c r="X94" s="127"/>
      <c r="Y94" s="109"/>
      <c r="Z94" s="109"/>
      <c r="AA94" s="109"/>
      <c r="AB94" s="108"/>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108"/>
      <c r="BF94" s="109"/>
      <c r="BG94" s="109"/>
      <c r="BH94" s="109"/>
      <c r="BI94" s="128"/>
      <c r="BJ94" s="127"/>
      <c r="BK94" s="109"/>
      <c r="BL94" s="109"/>
      <c r="BM94" s="109"/>
      <c r="BN94" s="108"/>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108"/>
      <c r="CR94" s="109"/>
      <c r="CS94" s="109"/>
      <c r="CT94" s="109"/>
      <c r="CU94" s="129"/>
    </row>
    <row r="95" spans="2:99" ht="9.75" customHeight="1">
      <c r="B95" s="607"/>
      <c r="C95" s="546"/>
      <c r="D95" s="546"/>
      <c r="E95" s="546"/>
      <c r="F95" s="546"/>
      <c r="G95" s="546"/>
      <c r="H95" s="546"/>
      <c r="I95" s="546"/>
      <c r="J95" s="546"/>
      <c r="K95" s="546"/>
      <c r="L95" s="546"/>
      <c r="M95" s="546"/>
      <c r="N95" s="546"/>
      <c r="O95" s="546"/>
      <c r="P95" s="546"/>
      <c r="Q95" s="546"/>
      <c r="R95" s="546"/>
      <c r="S95" s="546"/>
      <c r="T95" s="546"/>
      <c r="U95" s="546"/>
      <c r="V95" s="546"/>
      <c r="W95" s="584"/>
      <c r="X95" s="127"/>
      <c r="Y95" s="109"/>
      <c r="Z95" s="109"/>
      <c r="AA95" s="109"/>
      <c r="AB95" s="108"/>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108"/>
      <c r="BF95" s="109"/>
      <c r="BG95" s="109"/>
      <c r="BH95" s="109"/>
      <c r="BI95" s="128"/>
      <c r="BJ95" s="127"/>
      <c r="BK95" s="109"/>
      <c r="BL95" s="109"/>
      <c r="BM95" s="109"/>
      <c r="BN95" s="108"/>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108"/>
      <c r="CR95" s="109"/>
      <c r="CS95" s="109"/>
      <c r="CT95" s="109"/>
      <c r="CU95" s="129"/>
    </row>
    <row r="96" spans="2:99" ht="9.75" customHeight="1">
      <c r="B96" s="607"/>
      <c r="C96" s="546"/>
      <c r="D96" s="546"/>
      <c r="E96" s="546"/>
      <c r="F96" s="546"/>
      <c r="G96" s="546"/>
      <c r="H96" s="546"/>
      <c r="I96" s="546"/>
      <c r="J96" s="546"/>
      <c r="K96" s="546"/>
      <c r="L96" s="546"/>
      <c r="M96" s="546"/>
      <c r="N96" s="546"/>
      <c r="O96" s="546"/>
      <c r="P96" s="546"/>
      <c r="Q96" s="546"/>
      <c r="R96" s="546"/>
      <c r="S96" s="546"/>
      <c r="T96" s="546"/>
      <c r="U96" s="546"/>
      <c r="V96" s="546"/>
      <c r="W96" s="584"/>
      <c r="X96" s="127"/>
      <c r="Y96" s="109"/>
      <c r="Z96" s="109"/>
      <c r="AA96" s="109"/>
      <c r="AB96" s="108"/>
      <c r="AC96" s="539"/>
      <c r="AD96" s="539"/>
      <c r="AE96" s="539"/>
      <c r="AF96" s="539"/>
      <c r="AG96" s="539"/>
      <c r="AH96" s="539"/>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108"/>
      <c r="BF96" s="109"/>
      <c r="BG96" s="109"/>
      <c r="BH96" s="109"/>
      <c r="BI96" s="128"/>
      <c r="BJ96" s="127"/>
      <c r="BK96" s="109"/>
      <c r="BL96" s="109"/>
      <c r="BM96" s="109"/>
      <c r="BN96" s="108"/>
      <c r="BO96" s="539"/>
      <c r="BP96" s="539"/>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108"/>
      <c r="CR96" s="109"/>
      <c r="CS96" s="109"/>
      <c r="CT96" s="109"/>
      <c r="CU96" s="129"/>
    </row>
    <row r="97" spans="2:99" ht="9.75" customHeight="1">
      <c r="B97" s="607"/>
      <c r="C97" s="546"/>
      <c r="D97" s="546"/>
      <c r="E97" s="546"/>
      <c r="F97" s="546"/>
      <c r="G97" s="546"/>
      <c r="H97" s="546"/>
      <c r="I97" s="546"/>
      <c r="J97" s="546"/>
      <c r="K97" s="546"/>
      <c r="L97" s="546"/>
      <c r="M97" s="546"/>
      <c r="N97" s="546"/>
      <c r="O97" s="546"/>
      <c r="P97" s="546"/>
      <c r="Q97" s="546"/>
      <c r="R97" s="546"/>
      <c r="S97" s="546"/>
      <c r="T97" s="546"/>
      <c r="U97" s="546"/>
      <c r="V97" s="546"/>
      <c r="W97" s="584"/>
      <c r="X97" s="127"/>
      <c r="Y97" s="109"/>
      <c r="Z97" s="109"/>
      <c r="AA97" s="109"/>
      <c r="AB97" s="108"/>
      <c r="AC97" s="539"/>
      <c r="AD97" s="539"/>
      <c r="AE97" s="539"/>
      <c r="AF97" s="539"/>
      <c r="AG97" s="539"/>
      <c r="AH97" s="539"/>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108"/>
      <c r="BF97" s="109"/>
      <c r="BG97" s="109"/>
      <c r="BH97" s="109"/>
      <c r="BI97" s="128"/>
      <c r="BJ97" s="127"/>
      <c r="BK97" s="109"/>
      <c r="BL97" s="109"/>
      <c r="BM97" s="109"/>
      <c r="BN97" s="108"/>
      <c r="BO97" s="539"/>
      <c r="BP97" s="539"/>
      <c r="BQ97" s="539"/>
      <c r="BR97" s="539"/>
      <c r="BS97" s="539"/>
      <c r="BT97" s="539"/>
      <c r="BU97" s="539"/>
      <c r="BV97" s="539"/>
      <c r="BW97" s="539"/>
      <c r="BX97" s="539"/>
      <c r="BY97" s="539"/>
      <c r="BZ97" s="539"/>
      <c r="CA97" s="539"/>
      <c r="CB97" s="539"/>
      <c r="CC97" s="539"/>
      <c r="CD97" s="539"/>
      <c r="CE97" s="539"/>
      <c r="CF97" s="539"/>
      <c r="CG97" s="539"/>
      <c r="CH97" s="539"/>
      <c r="CI97" s="539"/>
      <c r="CJ97" s="539"/>
      <c r="CK97" s="539"/>
      <c r="CL97" s="539"/>
      <c r="CM97" s="539"/>
      <c r="CN97" s="539"/>
      <c r="CO97" s="539"/>
      <c r="CP97" s="539"/>
      <c r="CQ97" s="108"/>
      <c r="CR97" s="109"/>
      <c r="CS97" s="109"/>
      <c r="CT97" s="109"/>
      <c r="CU97" s="129"/>
    </row>
    <row r="98" spans="2:99" ht="9.75" customHeight="1">
      <c r="B98" s="607"/>
      <c r="C98" s="546"/>
      <c r="D98" s="546"/>
      <c r="E98" s="546"/>
      <c r="F98" s="546"/>
      <c r="G98" s="546"/>
      <c r="H98" s="546"/>
      <c r="I98" s="546"/>
      <c r="J98" s="546"/>
      <c r="K98" s="546"/>
      <c r="L98" s="546"/>
      <c r="M98" s="546"/>
      <c r="N98" s="546"/>
      <c r="O98" s="546"/>
      <c r="P98" s="546"/>
      <c r="Q98" s="546"/>
      <c r="R98" s="546"/>
      <c r="S98" s="546"/>
      <c r="T98" s="546"/>
      <c r="U98" s="546"/>
      <c r="V98" s="546"/>
      <c r="W98" s="584"/>
      <c r="X98" s="127"/>
      <c r="Y98" s="109"/>
      <c r="Z98" s="109"/>
      <c r="AA98" s="109"/>
      <c r="AB98" s="108"/>
      <c r="AC98" s="539"/>
      <c r="AD98" s="539"/>
      <c r="AE98" s="539"/>
      <c r="AF98" s="539"/>
      <c r="AG98" s="539"/>
      <c r="AH98" s="539"/>
      <c r="AI98" s="539"/>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108"/>
      <c r="BF98" s="109"/>
      <c r="BG98" s="109"/>
      <c r="BH98" s="109"/>
      <c r="BI98" s="128"/>
      <c r="BJ98" s="127"/>
      <c r="BK98" s="109"/>
      <c r="BL98" s="109"/>
      <c r="BM98" s="109"/>
      <c r="BN98" s="108"/>
      <c r="BO98" s="539"/>
      <c r="BP98" s="539"/>
      <c r="BQ98" s="539"/>
      <c r="BR98" s="539"/>
      <c r="BS98" s="539"/>
      <c r="BT98" s="539"/>
      <c r="BU98" s="539"/>
      <c r="BV98" s="539"/>
      <c r="BW98" s="539"/>
      <c r="BX98" s="539"/>
      <c r="BY98" s="539"/>
      <c r="BZ98" s="539"/>
      <c r="CA98" s="539"/>
      <c r="CB98" s="539"/>
      <c r="CC98" s="539"/>
      <c r="CD98" s="539"/>
      <c r="CE98" s="539"/>
      <c r="CF98" s="539"/>
      <c r="CG98" s="539"/>
      <c r="CH98" s="539"/>
      <c r="CI98" s="539"/>
      <c r="CJ98" s="539"/>
      <c r="CK98" s="539"/>
      <c r="CL98" s="539"/>
      <c r="CM98" s="539"/>
      <c r="CN98" s="539"/>
      <c r="CO98" s="539"/>
      <c r="CP98" s="539"/>
      <c r="CQ98" s="108"/>
      <c r="CR98" s="109"/>
      <c r="CS98" s="109"/>
      <c r="CT98" s="109"/>
      <c r="CU98" s="129"/>
    </row>
    <row r="99" spans="2:99" ht="9.75" customHeight="1">
      <c r="B99" s="607"/>
      <c r="C99" s="546"/>
      <c r="D99" s="546"/>
      <c r="E99" s="546"/>
      <c r="F99" s="546"/>
      <c r="G99" s="546"/>
      <c r="H99" s="546"/>
      <c r="I99" s="546"/>
      <c r="J99" s="546"/>
      <c r="K99" s="546"/>
      <c r="L99" s="546"/>
      <c r="M99" s="546"/>
      <c r="N99" s="546"/>
      <c r="O99" s="546"/>
      <c r="P99" s="546"/>
      <c r="Q99" s="546"/>
      <c r="R99" s="546"/>
      <c r="S99" s="546"/>
      <c r="T99" s="546"/>
      <c r="U99" s="546"/>
      <c r="V99" s="546"/>
      <c r="W99" s="584"/>
      <c r="X99" s="127"/>
      <c r="Y99" s="109"/>
      <c r="Z99" s="109"/>
      <c r="AA99" s="109"/>
      <c r="AB99" s="108"/>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108"/>
      <c r="BF99" s="109"/>
      <c r="BG99" s="109"/>
      <c r="BH99" s="109"/>
      <c r="BI99" s="128"/>
      <c r="BJ99" s="127"/>
      <c r="BK99" s="109"/>
      <c r="BL99" s="109"/>
      <c r="BM99" s="109"/>
      <c r="BN99" s="108"/>
      <c r="BO99" s="539"/>
      <c r="BP99" s="539"/>
      <c r="BQ99" s="539"/>
      <c r="BR99" s="539"/>
      <c r="BS99" s="539"/>
      <c r="BT99" s="539"/>
      <c r="BU99" s="539"/>
      <c r="BV99" s="539"/>
      <c r="BW99" s="539"/>
      <c r="BX99" s="539"/>
      <c r="BY99" s="539"/>
      <c r="BZ99" s="539"/>
      <c r="CA99" s="539"/>
      <c r="CB99" s="539"/>
      <c r="CC99" s="539"/>
      <c r="CD99" s="539"/>
      <c r="CE99" s="539"/>
      <c r="CF99" s="539"/>
      <c r="CG99" s="539"/>
      <c r="CH99" s="539"/>
      <c r="CI99" s="539"/>
      <c r="CJ99" s="539"/>
      <c r="CK99" s="539"/>
      <c r="CL99" s="539"/>
      <c r="CM99" s="539"/>
      <c r="CN99" s="539"/>
      <c r="CO99" s="539"/>
      <c r="CP99" s="539"/>
      <c r="CQ99" s="108"/>
      <c r="CR99" s="109"/>
      <c r="CS99" s="109"/>
      <c r="CT99" s="109"/>
      <c r="CU99" s="129"/>
    </row>
    <row r="100" spans="2:99" ht="9.75" customHeight="1">
      <c r="B100" s="607"/>
      <c r="C100" s="546"/>
      <c r="D100" s="546"/>
      <c r="E100" s="546"/>
      <c r="F100" s="546"/>
      <c r="G100" s="546"/>
      <c r="H100" s="546"/>
      <c r="I100" s="546"/>
      <c r="J100" s="546"/>
      <c r="K100" s="546"/>
      <c r="L100" s="546"/>
      <c r="M100" s="546"/>
      <c r="N100" s="546"/>
      <c r="O100" s="546"/>
      <c r="P100" s="546"/>
      <c r="Q100" s="546"/>
      <c r="R100" s="546"/>
      <c r="S100" s="546"/>
      <c r="T100" s="546"/>
      <c r="U100" s="546"/>
      <c r="V100" s="546"/>
      <c r="W100" s="584"/>
      <c r="X100" s="127"/>
      <c r="Y100" s="109"/>
      <c r="Z100" s="109"/>
      <c r="AA100" s="109"/>
      <c r="AB100" s="108"/>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108"/>
      <c r="BF100" s="109"/>
      <c r="BG100" s="109"/>
      <c r="BH100" s="109"/>
      <c r="BI100" s="128"/>
      <c r="BJ100" s="127"/>
      <c r="BK100" s="109"/>
      <c r="BL100" s="109"/>
      <c r="BM100" s="109"/>
      <c r="BN100" s="108"/>
      <c r="BO100" s="539"/>
      <c r="BP100" s="539"/>
      <c r="BQ100" s="539"/>
      <c r="BR100" s="539"/>
      <c r="BS100" s="539"/>
      <c r="BT100" s="539"/>
      <c r="BU100" s="539"/>
      <c r="BV100" s="539"/>
      <c r="BW100" s="539"/>
      <c r="BX100" s="539"/>
      <c r="BY100" s="539"/>
      <c r="BZ100" s="539"/>
      <c r="CA100" s="539"/>
      <c r="CB100" s="539"/>
      <c r="CC100" s="539"/>
      <c r="CD100" s="539"/>
      <c r="CE100" s="539"/>
      <c r="CF100" s="539"/>
      <c r="CG100" s="539"/>
      <c r="CH100" s="539"/>
      <c r="CI100" s="539"/>
      <c r="CJ100" s="539"/>
      <c r="CK100" s="539"/>
      <c r="CL100" s="539"/>
      <c r="CM100" s="539"/>
      <c r="CN100" s="539"/>
      <c r="CO100" s="539"/>
      <c r="CP100" s="539"/>
      <c r="CQ100" s="108"/>
      <c r="CR100" s="109"/>
      <c r="CS100" s="109"/>
      <c r="CT100" s="109"/>
      <c r="CU100" s="129"/>
    </row>
    <row r="101" spans="2:99" ht="9.75" customHeight="1">
      <c r="B101" s="607"/>
      <c r="C101" s="546"/>
      <c r="D101" s="546"/>
      <c r="E101" s="546"/>
      <c r="F101" s="546"/>
      <c r="G101" s="546"/>
      <c r="H101" s="546"/>
      <c r="I101" s="546"/>
      <c r="J101" s="546"/>
      <c r="K101" s="546"/>
      <c r="L101" s="546"/>
      <c r="M101" s="546"/>
      <c r="N101" s="546"/>
      <c r="O101" s="546"/>
      <c r="P101" s="546"/>
      <c r="Q101" s="546"/>
      <c r="R101" s="546"/>
      <c r="S101" s="546"/>
      <c r="T101" s="546"/>
      <c r="U101" s="546"/>
      <c r="V101" s="546"/>
      <c r="W101" s="584"/>
      <c r="X101" s="127"/>
      <c r="Y101" s="109"/>
      <c r="Z101" s="109"/>
      <c r="AA101" s="109"/>
      <c r="AB101" s="108"/>
      <c r="AC101" s="539"/>
      <c r="AD101" s="539"/>
      <c r="AE101" s="539"/>
      <c r="AF101" s="539"/>
      <c r="AG101" s="539"/>
      <c r="AH101" s="539"/>
      <c r="AI101" s="539"/>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108"/>
      <c r="BF101" s="109"/>
      <c r="BG101" s="109"/>
      <c r="BH101" s="109"/>
      <c r="BI101" s="128"/>
      <c r="BJ101" s="127"/>
      <c r="BK101" s="109"/>
      <c r="BL101" s="109"/>
      <c r="BM101" s="109"/>
      <c r="BN101" s="108"/>
      <c r="BO101" s="539"/>
      <c r="BP101" s="539"/>
      <c r="BQ101" s="539"/>
      <c r="BR101" s="539"/>
      <c r="BS101" s="539"/>
      <c r="BT101" s="539"/>
      <c r="BU101" s="539"/>
      <c r="BV101" s="539"/>
      <c r="BW101" s="539"/>
      <c r="BX101" s="539"/>
      <c r="BY101" s="539"/>
      <c r="BZ101" s="539"/>
      <c r="CA101" s="539"/>
      <c r="CB101" s="539"/>
      <c r="CC101" s="539"/>
      <c r="CD101" s="539"/>
      <c r="CE101" s="539"/>
      <c r="CF101" s="539"/>
      <c r="CG101" s="539"/>
      <c r="CH101" s="539"/>
      <c r="CI101" s="539"/>
      <c r="CJ101" s="539"/>
      <c r="CK101" s="539"/>
      <c r="CL101" s="539"/>
      <c r="CM101" s="539"/>
      <c r="CN101" s="539"/>
      <c r="CO101" s="539"/>
      <c r="CP101" s="539"/>
      <c r="CQ101" s="108"/>
      <c r="CR101" s="109"/>
      <c r="CS101" s="109"/>
      <c r="CT101" s="109"/>
      <c r="CU101" s="129"/>
    </row>
    <row r="102" spans="2:99" ht="9.75" customHeight="1">
      <c r="B102" s="607"/>
      <c r="C102" s="546"/>
      <c r="D102" s="546"/>
      <c r="E102" s="546"/>
      <c r="F102" s="546"/>
      <c r="G102" s="546"/>
      <c r="H102" s="546"/>
      <c r="I102" s="546"/>
      <c r="J102" s="546"/>
      <c r="K102" s="546"/>
      <c r="L102" s="546"/>
      <c r="M102" s="546"/>
      <c r="N102" s="546"/>
      <c r="O102" s="546"/>
      <c r="P102" s="546"/>
      <c r="Q102" s="546"/>
      <c r="R102" s="546"/>
      <c r="S102" s="546"/>
      <c r="T102" s="546"/>
      <c r="U102" s="546"/>
      <c r="V102" s="546"/>
      <c r="W102" s="584"/>
      <c r="X102" s="127"/>
      <c r="Y102" s="109"/>
      <c r="Z102" s="109"/>
      <c r="AA102" s="109"/>
      <c r="AB102" s="108"/>
      <c r="AC102" s="539"/>
      <c r="AD102" s="539"/>
      <c r="AE102" s="539"/>
      <c r="AF102" s="539"/>
      <c r="AG102" s="539"/>
      <c r="AH102" s="539"/>
      <c r="AI102" s="539"/>
      <c r="AJ102" s="539"/>
      <c r="AK102" s="539"/>
      <c r="AL102" s="539"/>
      <c r="AM102" s="539"/>
      <c r="AN102" s="539"/>
      <c r="AO102" s="539"/>
      <c r="AP102" s="539"/>
      <c r="AQ102" s="539"/>
      <c r="AR102" s="539"/>
      <c r="AS102" s="539"/>
      <c r="AT102" s="539"/>
      <c r="AU102" s="539"/>
      <c r="AV102" s="539"/>
      <c r="AW102" s="539"/>
      <c r="AX102" s="539"/>
      <c r="AY102" s="539"/>
      <c r="AZ102" s="539"/>
      <c r="BA102" s="539"/>
      <c r="BB102" s="539"/>
      <c r="BC102" s="539"/>
      <c r="BD102" s="539"/>
      <c r="BE102" s="108"/>
      <c r="BF102" s="109"/>
      <c r="BG102" s="109"/>
      <c r="BH102" s="109"/>
      <c r="BI102" s="128"/>
      <c r="BJ102" s="127"/>
      <c r="BK102" s="109"/>
      <c r="BL102" s="109"/>
      <c r="BM102" s="109"/>
      <c r="BN102" s="108"/>
      <c r="BO102" s="539"/>
      <c r="BP102" s="539"/>
      <c r="BQ102" s="539"/>
      <c r="BR102" s="539"/>
      <c r="BS102" s="539"/>
      <c r="BT102" s="539"/>
      <c r="BU102" s="539"/>
      <c r="BV102" s="539"/>
      <c r="BW102" s="539"/>
      <c r="BX102" s="539"/>
      <c r="BY102" s="539"/>
      <c r="BZ102" s="539"/>
      <c r="CA102" s="539"/>
      <c r="CB102" s="539"/>
      <c r="CC102" s="539"/>
      <c r="CD102" s="539"/>
      <c r="CE102" s="539"/>
      <c r="CF102" s="539"/>
      <c r="CG102" s="539"/>
      <c r="CH102" s="539"/>
      <c r="CI102" s="539"/>
      <c r="CJ102" s="539"/>
      <c r="CK102" s="539"/>
      <c r="CL102" s="539"/>
      <c r="CM102" s="539"/>
      <c r="CN102" s="539"/>
      <c r="CO102" s="539"/>
      <c r="CP102" s="539"/>
      <c r="CQ102" s="108"/>
      <c r="CR102" s="109"/>
      <c r="CS102" s="109"/>
      <c r="CT102" s="109"/>
      <c r="CU102" s="129"/>
    </row>
    <row r="103" spans="2:99" ht="9.75" customHeight="1">
      <c r="B103" s="607"/>
      <c r="C103" s="546"/>
      <c r="D103" s="546"/>
      <c r="E103" s="546"/>
      <c r="F103" s="546"/>
      <c r="G103" s="546"/>
      <c r="H103" s="546"/>
      <c r="I103" s="546"/>
      <c r="J103" s="546"/>
      <c r="K103" s="546"/>
      <c r="L103" s="546"/>
      <c r="M103" s="546"/>
      <c r="N103" s="546"/>
      <c r="O103" s="546"/>
      <c r="P103" s="546"/>
      <c r="Q103" s="546"/>
      <c r="R103" s="546"/>
      <c r="S103" s="546"/>
      <c r="T103" s="546"/>
      <c r="U103" s="546"/>
      <c r="V103" s="546"/>
      <c r="W103" s="584"/>
      <c r="X103" s="127"/>
      <c r="Y103" s="109"/>
      <c r="Z103" s="109"/>
      <c r="AA103" s="109"/>
      <c r="AB103" s="108"/>
      <c r="AC103" s="539"/>
      <c r="AD103" s="539"/>
      <c r="AE103" s="539"/>
      <c r="AF103" s="539"/>
      <c r="AG103" s="539"/>
      <c r="AH103" s="539"/>
      <c r="AI103" s="539"/>
      <c r="AJ103" s="539"/>
      <c r="AK103" s="539"/>
      <c r="AL103" s="539"/>
      <c r="AM103" s="539"/>
      <c r="AN103" s="539"/>
      <c r="AO103" s="539"/>
      <c r="AP103" s="539"/>
      <c r="AQ103" s="539"/>
      <c r="AR103" s="539"/>
      <c r="AS103" s="539"/>
      <c r="AT103" s="539"/>
      <c r="AU103" s="539"/>
      <c r="AV103" s="539"/>
      <c r="AW103" s="539"/>
      <c r="AX103" s="539"/>
      <c r="AY103" s="539"/>
      <c r="AZ103" s="539"/>
      <c r="BA103" s="539"/>
      <c r="BB103" s="539"/>
      <c r="BC103" s="539"/>
      <c r="BD103" s="539"/>
      <c r="BE103" s="108"/>
      <c r="BF103" s="109"/>
      <c r="BG103" s="109"/>
      <c r="BH103" s="109"/>
      <c r="BI103" s="128"/>
      <c r="BJ103" s="127"/>
      <c r="BK103" s="109"/>
      <c r="BL103" s="109"/>
      <c r="BM103" s="109"/>
      <c r="BN103" s="108"/>
      <c r="BO103" s="539"/>
      <c r="BP103" s="539"/>
      <c r="BQ103" s="539"/>
      <c r="BR103" s="539"/>
      <c r="BS103" s="539"/>
      <c r="BT103" s="539"/>
      <c r="BU103" s="539"/>
      <c r="BV103" s="539"/>
      <c r="BW103" s="539"/>
      <c r="BX103" s="539"/>
      <c r="BY103" s="539"/>
      <c r="BZ103" s="539"/>
      <c r="CA103" s="539"/>
      <c r="CB103" s="539"/>
      <c r="CC103" s="539"/>
      <c r="CD103" s="539"/>
      <c r="CE103" s="539"/>
      <c r="CF103" s="539"/>
      <c r="CG103" s="539"/>
      <c r="CH103" s="539"/>
      <c r="CI103" s="539"/>
      <c r="CJ103" s="539"/>
      <c r="CK103" s="539"/>
      <c r="CL103" s="539"/>
      <c r="CM103" s="539"/>
      <c r="CN103" s="539"/>
      <c r="CO103" s="539"/>
      <c r="CP103" s="539"/>
      <c r="CQ103" s="108"/>
      <c r="CR103" s="109"/>
      <c r="CS103" s="109"/>
      <c r="CT103" s="109"/>
      <c r="CU103" s="129"/>
    </row>
    <row r="104" spans="2:99" ht="9.75" customHeight="1">
      <c r="B104" s="607"/>
      <c r="C104" s="546"/>
      <c r="D104" s="546"/>
      <c r="E104" s="546"/>
      <c r="F104" s="546"/>
      <c r="G104" s="546"/>
      <c r="H104" s="546"/>
      <c r="I104" s="546"/>
      <c r="J104" s="546"/>
      <c r="K104" s="546"/>
      <c r="L104" s="546"/>
      <c r="M104" s="546"/>
      <c r="N104" s="546"/>
      <c r="O104" s="546"/>
      <c r="P104" s="546"/>
      <c r="Q104" s="546"/>
      <c r="R104" s="546"/>
      <c r="S104" s="546"/>
      <c r="T104" s="546"/>
      <c r="U104" s="546"/>
      <c r="V104" s="546"/>
      <c r="W104" s="584"/>
      <c r="X104" s="127"/>
      <c r="Y104" s="109"/>
      <c r="Z104" s="109"/>
      <c r="AA104" s="109"/>
      <c r="AB104" s="108"/>
      <c r="AC104" s="539"/>
      <c r="AD104" s="539"/>
      <c r="AE104" s="539"/>
      <c r="AF104" s="539"/>
      <c r="AG104" s="539"/>
      <c r="AH104" s="539"/>
      <c r="AI104" s="539"/>
      <c r="AJ104" s="539"/>
      <c r="AK104" s="539"/>
      <c r="AL104" s="539"/>
      <c r="AM104" s="539"/>
      <c r="AN104" s="539"/>
      <c r="AO104" s="539"/>
      <c r="AP104" s="539"/>
      <c r="AQ104" s="539"/>
      <c r="AR104" s="539"/>
      <c r="AS104" s="539"/>
      <c r="AT104" s="539"/>
      <c r="AU104" s="539"/>
      <c r="AV104" s="539"/>
      <c r="AW104" s="539"/>
      <c r="AX104" s="539"/>
      <c r="AY104" s="539"/>
      <c r="AZ104" s="539"/>
      <c r="BA104" s="539"/>
      <c r="BB104" s="539"/>
      <c r="BC104" s="539"/>
      <c r="BD104" s="539"/>
      <c r="BE104" s="108"/>
      <c r="BF104" s="109"/>
      <c r="BG104" s="109"/>
      <c r="BH104" s="109"/>
      <c r="BI104" s="128"/>
      <c r="BJ104" s="127"/>
      <c r="BK104" s="109"/>
      <c r="BL104" s="109"/>
      <c r="BM104" s="109"/>
      <c r="BN104" s="108"/>
      <c r="BO104" s="539"/>
      <c r="BP104" s="539"/>
      <c r="BQ104" s="539"/>
      <c r="BR104" s="539"/>
      <c r="BS104" s="539"/>
      <c r="BT104" s="539"/>
      <c r="BU104" s="539"/>
      <c r="BV104" s="539"/>
      <c r="BW104" s="539"/>
      <c r="BX104" s="539"/>
      <c r="BY104" s="539"/>
      <c r="BZ104" s="539"/>
      <c r="CA104" s="539"/>
      <c r="CB104" s="539"/>
      <c r="CC104" s="539"/>
      <c r="CD104" s="539"/>
      <c r="CE104" s="539"/>
      <c r="CF104" s="539"/>
      <c r="CG104" s="539"/>
      <c r="CH104" s="539"/>
      <c r="CI104" s="539"/>
      <c r="CJ104" s="539"/>
      <c r="CK104" s="539"/>
      <c r="CL104" s="539"/>
      <c r="CM104" s="539"/>
      <c r="CN104" s="539"/>
      <c r="CO104" s="539"/>
      <c r="CP104" s="539"/>
      <c r="CQ104" s="108"/>
      <c r="CR104" s="109"/>
      <c r="CS104" s="109"/>
      <c r="CT104" s="109"/>
      <c r="CU104" s="129"/>
    </row>
    <row r="105" spans="2:99" ht="9.75" customHeight="1">
      <c r="B105" s="607"/>
      <c r="C105" s="546"/>
      <c r="D105" s="546"/>
      <c r="E105" s="546"/>
      <c r="F105" s="546"/>
      <c r="G105" s="546"/>
      <c r="H105" s="546"/>
      <c r="I105" s="546"/>
      <c r="J105" s="546"/>
      <c r="K105" s="546"/>
      <c r="L105" s="546"/>
      <c r="M105" s="546"/>
      <c r="N105" s="546"/>
      <c r="O105" s="546"/>
      <c r="P105" s="546"/>
      <c r="Q105" s="546"/>
      <c r="R105" s="546"/>
      <c r="S105" s="546"/>
      <c r="T105" s="546"/>
      <c r="U105" s="546"/>
      <c r="V105" s="546"/>
      <c r="W105" s="584"/>
      <c r="X105" s="127"/>
      <c r="Y105" s="109"/>
      <c r="Z105" s="109"/>
      <c r="AA105" s="109"/>
      <c r="AB105" s="108"/>
      <c r="AC105" s="539"/>
      <c r="AD105" s="539"/>
      <c r="AE105" s="539"/>
      <c r="AF105" s="539"/>
      <c r="AG105" s="539"/>
      <c r="AH105" s="539"/>
      <c r="AI105" s="539"/>
      <c r="AJ105" s="539"/>
      <c r="AK105" s="539"/>
      <c r="AL105" s="539"/>
      <c r="AM105" s="539"/>
      <c r="AN105" s="539"/>
      <c r="AO105" s="539"/>
      <c r="AP105" s="539"/>
      <c r="AQ105" s="539"/>
      <c r="AR105" s="539"/>
      <c r="AS105" s="539"/>
      <c r="AT105" s="539"/>
      <c r="AU105" s="539"/>
      <c r="AV105" s="539"/>
      <c r="AW105" s="539"/>
      <c r="AX105" s="539"/>
      <c r="AY105" s="539"/>
      <c r="AZ105" s="539"/>
      <c r="BA105" s="539"/>
      <c r="BB105" s="539"/>
      <c r="BC105" s="539"/>
      <c r="BD105" s="539"/>
      <c r="BE105" s="108"/>
      <c r="BF105" s="109"/>
      <c r="BG105" s="109"/>
      <c r="BH105" s="109"/>
      <c r="BI105" s="128"/>
      <c r="BJ105" s="127"/>
      <c r="BK105" s="109"/>
      <c r="BL105" s="109"/>
      <c r="BM105" s="109"/>
      <c r="BN105" s="108"/>
      <c r="BO105" s="539"/>
      <c r="BP105" s="539"/>
      <c r="BQ105" s="539"/>
      <c r="BR105" s="539"/>
      <c r="BS105" s="539"/>
      <c r="BT105" s="539"/>
      <c r="BU105" s="539"/>
      <c r="BV105" s="539"/>
      <c r="BW105" s="539"/>
      <c r="BX105" s="539"/>
      <c r="BY105" s="539"/>
      <c r="BZ105" s="539"/>
      <c r="CA105" s="539"/>
      <c r="CB105" s="539"/>
      <c r="CC105" s="539"/>
      <c r="CD105" s="539"/>
      <c r="CE105" s="539"/>
      <c r="CF105" s="539"/>
      <c r="CG105" s="539"/>
      <c r="CH105" s="539"/>
      <c r="CI105" s="539"/>
      <c r="CJ105" s="539"/>
      <c r="CK105" s="539"/>
      <c r="CL105" s="539"/>
      <c r="CM105" s="539"/>
      <c r="CN105" s="539"/>
      <c r="CO105" s="539"/>
      <c r="CP105" s="539"/>
      <c r="CQ105" s="108"/>
      <c r="CR105" s="109"/>
      <c r="CS105" s="109"/>
      <c r="CT105" s="109"/>
      <c r="CU105" s="129"/>
    </row>
    <row r="106" spans="2:99" ht="9.75" customHeight="1">
      <c r="B106" s="607"/>
      <c r="C106" s="546"/>
      <c r="D106" s="546"/>
      <c r="E106" s="546"/>
      <c r="F106" s="546"/>
      <c r="G106" s="546"/>
      <c r="H106" s="546"/>
      <c r="I106" s="546"/>
      <c r="J106" s="546"/>
      <c r="K106" s="546"/>
      <c r="L106" s="546"/>
      <c r="M106" s="546"/>
      <c r="N106" s="546"/>
      <c r="O106" s="546"/>
      <c r="P106" s="546"/>
      <c r="Q106" s="546"/>
      <c r="R106" s="546"/>
      <c r="S106" s="546"/>
      <c r="T106" s="546"/>
      <c r="U106" s="546"/>
      <c r="V106" s="546"/>
      <c r="W106" s="584"/>
      <c r="X106" s="127"/>
      <c r="Y106" s="109"/>
      <c r="Z106" s="109"/>
      <c r="AA106" s="109"/>
      <c r="AB106" s="108"/>
      <c r="AC106" s="539"/>
      <c r="AD106" s="539"/>
      <c r="AE106" s="539"/>
      <c r="AF106" s="539"/>
      <c r="AG106" s="539"/>
      <c r="AH106" s="539"/>
      <c r="AI106" s="539"/>
      <c r="AJ106" s="539"/>
      <c r="AK106" s="539"/>
      <c r="AL106" s="539"/>
      <c r="AM106" s="539"/>
      <c r="AN106" s="539"/>
      <c r="AO106" s="539"/>
      <c r="AP106" s="539"/>
      <c r="AQ106" s="539"/>
      <c r="AR106" s="539"/>
      <c r="AS106" s="539"/>
      <c r="AT106" s="539"/>
      <c r="AU106" s="539"/>
      <c r="AV106" s="539"/>
      <c r="AW106" s="539"/>
      <c r="AX106" s="539"/>
      <c r="AY106" s="539"/>
      <c r="AZ106" s="539"/>
      <c r="BA106" s="539"/>
      <c r="BB106" s="539"/>
      <c r="BC106" s="539"/>
      <c r="BD106" s="539"/>
      <c r="BE106" s="108"/>
      <c r="BF106" s="109"/>
      <c r="BG106" s="109"/>
      <c r="BH106" s="109"/>
      <c r="BI106" s="128"/>
      <c r="BJ106" s="127"/>
      <c r="BK106" s="109"/>
      <c r="BL106" s="109"/>
      <c r="BM106" s="109"/>
      <c r="BN106" s="108"/>
      <c r="BO106" s="539"/>
      <c r="BP106" s="539"/>
      <c r="BQ106" s="539"/>
      <c r="BR106" s="539"/>
      <c r="BS106" s="539"/>
      <c r="BT106" s="539"/>
      <c r="BU106" s="539"/>
      <c r="BV106" s="539"/>
      <c r="BW106" s="539"/>
      <c r="BX106" s="539"/>
      <c r="BY106" s="539"/>
      <c r="BZ106" s="539"/>
      <c r="CA106" s="539"/>
      <c r="CB106" s="539"/>
      <c r="CC106" s="539"/>
      <c r="CD106" s="539"/>
      <c r="CE106" s="539"/>
      <c r="CF106" s="539"/>
      <c r="CG106" s="539"/>
      <c r="CH106" s="539"/>
      <c r="CI106" s="539"/>
      <c r="CJ106" s="539"/>
      <c r="CK106" s="539"/>
      <c r="CL106" s="539"/>
      <c r="CM106" s="539"/>
      <c r="CN106" s="539"/>
      <c r="CO106" s="539"/>
      <c r="CP106" s="539"/>
      <c r="CQ106" s="108"/>
      <c r="CR106" s="109"/>
      <c r="CS106" s="109"/>
      <c r="CT106" s="109"/>
      <c r="CU106" s="129"/>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6"/>
      <c r="X107" s="130"/>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2"/>
      <c r="BJ107" s="130"/>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3"/>
    </row>
    <row r="108" spans="2:99" ht="7.5" customHeight="1">
      <c r="B108" s="644" t="s">
        <v>223</v>
      </c>
      <c r="C108" s="645"/>
      <c r="D108" s="645"/>
      <c r="E108" s="645"/>
      <c r="F108" s="645"/>
      <c r="G108" s="645"/>
      <c r="H108" s="650" t="s">
        <v>208</v>
      </c>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50"/>
      <c r="CC108" s="650"/>
      <c r="CD108" s="650"/>
      <c r="CE108" s="650"/>
      <c r="CF108" s="650"/>
      <c r="CG108" s="650"/>
      <c r="CH108" s="650"/>
      <c r="CI108" s="650"/>
      <c r="CJ108" s="650"/>
      <c r="CK108" s="650"/>
      <c r="CL108" s="650"/>
      <c r="CM108" s="650"/>
      <c r="CN108" s="650"/>
      <c r="CO108" s="650"/>
      <c r="CP108" s="650"/>
      <c r="CQ108" s="650"/>
      <c r="CR108" s="650"/>
      <c r="CS108" s="650"/>
      <c r="CT108" s="650"/>
      <c r="CU108" s="651"/>
    </row>
    <row r="109" spans="2:99" ht="7.5" customHeight="1">
      <c r="B109" s="646"/>
      <c r="C109" s="647"/>
      <c r="D109" s="647"/>
      <c r="E109" s="647"/>
      <c r="F109" s="647"/>
      <c r="G109" s="647"/>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T109" s="652"/>
      <c r="AU109" s="652"/>
      <c r="AV109" s="652"/>
      <c r="AW109" s="652"/>
      <c r="AX109" s="652"/>
      <c r="AY109" s="652"/>
      <c r="AZ109" s="652"/>
      <c r="BA109" s="652"/>
      <c r="BB109" s="652"/>
      <c r="BC109" s="652"/>
      <c r="BD109" s="652"/>
      <c r="BE109" s="652"/>
      <c r="BF109" s="652"/>
      <c r="BG109" s="652"/>
      <c r="BH109" s="652"/>
      <c r="BI109" s="652"/>
      <c r="BJ109" s="652"/>
      <c r="BK109" s="652"/>
      <c r="BL109" s="652"/>
      <c r="BM109" s="652"/>
      <c r="BN109" s="652"/>
      <c r="BO109" s="652"/>
      <c r="BP109" s="652"/>
      <c r="BQ109" s="652"/>
      <c r="BR109" s="652"/>
      <c r="BS109" s="652"/>
      <c r="BT109" s="652"/>
      <c r="BU109" s="652"/>
      <c r="BV109" s="652"/>
      <c r="BW109" s="652"/>
      <c r="BX109" s="652"/>
      <c r="BY109" s="652"/>
      <c r="BZ109" s="652"/>
      <c r="CA109" s="652"/>
      <c r="CB109" s="652"/>
      <c r="CC109" s="652"/>
      <c r="CD109" s="652"/>
      <c r="CE109" s="652"/>
      <c r="CF109" s="652"/>
      <c r="CG109" s="652"/>
      <c r="CH109" s="652"/>
      <c r="CI109" s="652"/>
      <c r="CJ109" s="652"/>
      <c r="CK109" s="652"/>
      <c r="CL109" s="652"/>
      <c r="CM109" s="652"/>
      <c r="CN109" s="652"/>
      <c r="CO109" s="652"/>
      <c r="CP109" s="652"/>
      <c r="CQ109" s="652"/>
      <c r="CR109" s="652"/>
      <c r="CS109" s="652"/>
      <c r="CT109" s="652"/>
      <c r="CU109" s="653"/>
    </row>
    <row r="110" spans="2:99" ht="7.5" customHeight="1">
      <c r="B110" s="646"/>
      <c r="C110" s="647"/>
      <c r="D110" s="647"/>
      <c r="E110" s="647"/>
      <c r="F110" s="647"/>
      <c r="G110" s="647"/>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c r="AN110" s="652"/>
      <c r="AO110" s="652"/>
      <c r="AP110" s="652"/>
      <c r="AQ110" s="652"/>
      <c r="AR110" s="652"/>
      <c r="AS110" s="652"/>
      <c r="AT110" s="652"/>
      <c r="AU110" s="652"/>
      <c r="AV110" s="652"/>
      <c r="AW110" s="652"/>
      <c r="AX110" s="652"/>
      <c r="AY110" s="652"/>
      <c r="AZ110" s="652"/>
      <c r="BA110" s="652"/>
      <c r="BB110" s="652"/>
      <c r="BC110" s="652"/>
      <c r="BD110" s="652"/>
      <c r="BE110" s="652"/>
      <c r="BF110" s="652"/>
      <c r="BG110" s="652"/>
      <c r="BH110" s="652"/>
      <c r="BI110" s="652"/>
      <c r="BJ110" s="652"/>
      <c r="BK110" s="652"/>
      <c r="BL110" s="652"/>
      <c r="BM110" s="652"/>
      <c r="BN110" s="652"/>
      <c r="BO110" s="652"/>
      <c r="BP110" s="652"/>
      <c r="BQ110" s="652"/>
      <c r="BR110" s="652"/>
      <c r="BS110" s="652"/>
      <c r="BT110" s="652"/>
      <c r="BU110" s="652"/>
      <c r="BV110" s="652"/>
      <c r="BW110" s="652"/>
      <c r="BX110" s="652"/>
      <c r="BY110" s="652"/>
      <c r="BZ110" s="652"/>
      <c r="CA110" s="652"/>
      <c r="CB110" s="652"/>
      <c r="CC110" s="652"/>
      <c r="CD110" s="652"/>
      <c r="CE110" s="652"/>
      <c r="CF110" s="652"/>
      <c r="CG110" s="652"/>
      <c r="CH110" s="652"/>
      <c r="CI110" s="652"/>
      <c r="CJ110" s="652"/>
      <c r="CK110" s="652"/>
      <c r="CL110" s="652"/>
      <c r="CM110" s="652"/>
      <c r="CN110" s="652"/>
      <c r="CO110" s="652"/>
      <c r="CP110" s="652"/>
      <c r="CQ110" s="652"/>
      <c r="CR110" s="652"/>
      <c r="CS110" s="652"/>
      <c r="CT110" s="652"/>
      <c r="CU110" s="653"/>
    </row>
    <row r="111" spans="2:99" ht="7.5" customHeight="1" thickBot="1">
      <c r="B111" s="648"/>
      <c r="C111" s="649"/>
      <c r="D111" s="649"/>
      <c r="E111" s="649"/>
      <c r="F111" s="649"/>
      <c r="G111" s="649"/>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c r="AO111" s="654"/>
      <c r="AP111" s="654"/>
      <c r="AQ111" s="654"/>
      <c r="AR111" s="654"/>
      <c r="AS111" s="654"/>
      <c r="AT111" s="654"/>
      <c r="AU111" s="654"/>
      <c r="AV111" s="654"/>
      <c r="AW111" s="654"/>
      <c r="AX111" s="654"/>
      <c r="AY111" s="654"/>
      <c r="AZ111" s="654"/>
      <c r="BA111" s="654"/>
      <c r="BB111" s="654"/>
      <c r="BC111" s="654"/>
      <c r="BD111" s="654"/>
      <c r="BE111" s="654"/>
      <c r="BF111" s="654"/>
      <c r="BG111" s="654"/>
      <c r="BH111" s="654"/>
      <c r="BI111" s="654"/>
      <c r="BJ111" s="654"/>
      <c r="BK111" s="654"/>
      <c r="BL111" s="654"/>
      <c r="BM111" s="654"/>
      <c r="BN111" s="654"/>
      <c r="BO111" s="654"/>
      <c r="BP111" s="654"/>
      <c r="BQ111" s="654"/>
      <c r="BR111" s="654"/>
      <c r="BS111" s="654"/>
      <c r="BT111" s="654"/>
      <c r="BU111" s="654"/>
      <c r="BV111" s="654"/>
      <c r="BW111" s="654"/>
      <c r="BX111" s="654"/>
      <c r="BY111" s="654"/>
      <c r="BZ111" s="654"/>
      <c r="CA111" s="654"/>
      <c r="CB111" s="654"/>
      <c r="CC111" s="654"/>
      <c r="CD111" s="654"/>
      <c r="CE111" s="654"/>
      <c r="CF111" s="654"/>
      <c r="CG111" s="654"/>
      <c r="CH111" s="654"/>
      <c r="CI111" s="654"/>
      <c r="CJ111" s="654"/>
      <c r="CK111" s="654"/>
      <c r="CL111" s="654"/>
      <c r="CM111" s="654"/>
      <c r="CN111" s="654"/>
      <c r="CO111" s="654"/>
      <c r="CP111" s="654"/>
      <c r="CQ111" s="654"/>
      <c r="CR111" s="654"/>
      <c r="CS111" s="654"/>
      <c r="CT111" s="654"/>
      <c r="CU111" s="655"/>
    </row>
    <row r="112" spans="2:99" ht="11" customHeight="1">
      <c r="B112" s="656"/>
      <c r="C112" s="656"/>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56"/>
      <c r="BQ112" s="656"/>
      <c r="BR112" s="656"/>
      <c r="BS112" s="656"/>
      <c r="BT112" s="656"/>
      <c r="BU112" s="656"/>
      <c r="BV112" s="656"/>
      <c r="BW112" s="656"/>
      <c r="BX112" s="656"/>
      <c r="BY112" s="656"/>
      <c r="BZ112" s="656"/>
      <c r="CA112" s="656"/>
      <c r="CB112" s="656"/>
      <c r="CC112" s="656"/>
      <c r="CD112" s="656"/>
      <c r="CE112" s="656"/>
      <c r="CF112" s="656"/>
      <c r="CG112" s="656"/>
      <c r="CH112" s="656"/>
      <c r="CI112" s="656"/>
      <c r="CJ112" s="656"/>
      <c r="CK112" s="656"/>
      <c r="CL112" s="656"/>
      <c r="CM112" s="656"/>
      <c r="CN112" s="656"/>
      <c r="CO112" s="656"/>
      <c r="CP112" s="656"/>
      <c r="CQ112" s="656"/>
      <c r="CR112" s="656"/>
      <c r="CS112" s="656"/>
      <c r="CT112" s="656"/>
      <c r="CU112" s="656"/>
    </row>
    <row r="113" spans="2:99" ht="11" customHeight="1">
      <c r="B113" s="657" t="s">
        <v>224</v>
      </c>
      <c r="C113" s="657"/>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57"/>
      <c r="BQ113" s="657"/>
      <c r="BR113" s="657"/>
      <c r="BS113" s="657"/>
      <c r="BT113" s="657"/>
      <c r="BU113" s="657"/>
      <c r="BV113" s="657"/>
      <c r="BW113" s="657"/>
      <c r="BX113" s="657"/>
      <c r="BY113" s="657"/>
      <c r="BZ113" s="657"/>
      <c r="CA113" s="657"/>
      <c r="CB113" s="657"/>
      <c r="CC113" s="657"/>
      <c r="CD113" s="657"/>
      <c r="CE113" s="657"/>
      <c r="CF113" s="657"/>
      <c r="CG113" s="657"/>
      <c r="CH113" s="657"/>
      <c r="CI113" s="657"/>
      <c r="CJ113" s="657"/>
      <c r="CK113" s="657"/>
      <c r="CL113" s="657"/>
      <c r="CM113" s="657"/>
      <c r="CN113" s="657"/>
      <c r="CO113" s="657"/>
      <c r="CP113" s="657"/>
      <c r="CQ113" s="657"/>
      <c r="CR113" s="657"/>
      <c r="CS113" s="657"/>
      <c r="CT113" s="657"/>
      <c r="CU113" s="657"/>
    </row>
    <row r="114" spans="2:99" ht="11" customHeight="1">
      <c r="B114" s="657" t="s">
        <v>225</v>
      </c>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57"/>
      <c r="BQ114" s="657"/>
      <c r="BR114" s="657"/>
      <c r="BS114" s="657"/>
      <c r="BT114" s="657"/>
      <c r="BU114" s="657"/>
      <c r="BV114" s="657"/>
      <c r="BW114" s="657"/>
      <c r="BX114" s="657"/>
      <c r="BY114" s="657"/>
      <c r="BZ114" s="657"/>
      <c r="CA114" s="657"/>
      <c r="CB114" s="657"/>
      <c r="CC114" s="657"/>
      <c r="CD114" s="657"/>
      <c r="CE114" s="657"/>
      <c r="CF114" s="657"/>
      <c r="CG114" s="657"/>
      <c r="CH114" s="657"/>
      <c r="CI114" s="657"/>
      <c r="CJ114" s="657"/>
      <c r="CK114" s="657"/>
      <c r="CL114" s="657"/>
      <c r="CM114" s="657"/>
      <c r="CN114" s="657"/>
      <c r="CO114" s="657"/>
      <c r="CP114" s="657"/>
      <c r="CQ114" s="657"/>
      <c r="CR114" s="657"/>
      <c r="CS114" s="657"/>
      <c r="CT114" s="657"/>
      <c r="CU114" s="657"/>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13" priority="1">
      <formula>($AK43&lt;&gt;"-")</formula>
    </cfRule>
  </conditionalFormatting>
  <conditionalFormatting sqref="CE43">
    <cfRule type="cellIs" dxfId="12" priority="2" operator="equal">
      <formula>"検出"</formula>
    </cfRule>
  </conditionalFormatting>
  <dataValidations count="2">
    <dataValidation type="list" allowBlank="1" showInputMessage="1" showErrorMessage="1" sqref="M16:Z17" xr:uid="{B96BCD1A-18AC-42F3-A8AA-96E4977C54E0}">
      <formula1>"持ち込み,郵送"</formula1>
    </dataValidation>
    <dataValidation allowBlank="1" showErrorMessage="1" sqref="CW43:DA43 CW45:DA45 CW47:DA47 CW49:DA49 CW51:DA51" xr:uid="{A814D1D1-B276-4402-A87F-0038FE663CA0}"/>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C7129-25A4-4FAD-A9BE-C84E8BFFC645}">
  <sheetPr>
    <pageSetUpPr fitToPage="1"/>
  </sheetPr>
  <dimension ref="A1:DA114"/>
  <sheetViews>
    <sheetView showZeros="0" view="pageBreakPreview" topLeftCell="B1" zoomScaleNormal="115" zoomScaleSheetLayoutView="100" workbookViewId="0">
      <selection activeCell="L43" sqref="L43:Y52"/>
    </sheetView>
    <sheetView workbookViewId="1"/>
  </sheetViews>
  <sheetFormatPr defaultColWidth="14.46484375" defaultRowHeight="15" customHeight="1"/>
  <cols>
    <col min="1" max="1" width="1.6640625" style="106" customWidth="1"/>
    <col min="2" max="99" width="1.33203125" style="106" customWidth="1"/>
    <col min="100" max="100" width="8.6640625" style="106" customWidth="1"/>
    <col min="101" max="101" width="14.46484375" style="106" customWidth="1"/>
    <col min="102" max="16384" width="14.46484375" style="106"/>
  </cols>
  <sheetData>
    <row r="1" spans="1:102" ht="15" customHeight="1" thickTop="1" thickBot="1">
      <c r="CN1" s="143" t="s">
        <v>249</v>
      </c>
      <c r="CO1" s="670" t="s">
        <v>264</v>
      </c>
      <c r="CP1" s="670"/>
      <c r="CQ1" s="550" t="s">
        <v>248</v>
      </c>
      <c r="CR1" s="550"/>
      <c r="CS1" s="549">
        <f>'★成績書 (25)'!$CW$1</f>
        <v>0</v>
      </c>
      <c r="CT1" s="549"/>
      <c r="CU1" s="142" t="s">
        <v>247</v>
      </c>
      <c r="CW1" s="145">
        <f>'★成績書 (9)'!CW1</f>
        <v>0</v>
      </c>
      <c r="CX1" s="144" t="s">
        <v>250</v>
      </c>
    </row>
    <row r="2" spans="1:102" ht="9" customHeight="1" thickTop="1">
      <c r="B2" s="543" t="s">
        <v>175</v>
      </c>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row>
    <row r="3" spans="1:102" ht="9" customHeight="1">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W3" s="537" t="s">
        <v>221</v>
      </c>
    </row>
    <row r="4" spans="1:102" ht="9" customHeight="1">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W4" s="537"/>
    </row>
    <row r="5" spans="1:102" ht="9" customHeight="1">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W5" s="537"/>
    </row>
    <row r="6" spans="1:102" ht="9" customHeight="1">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Y6" s="108"/>
      <c r="BZ6" s="108"/>
      <c r="CA6" s="539" t="s">
        <v>176</v>
      </c>
      <c r="CB6" s="539"/>
      <c r="CC6" s="539"/>
      <c r="CD6" s="539"/>
      <c r="CE6" s="539"/>
      <c r="CF6" s="539"/>
      <c r="CG6" s="538" t="str">
        <f>'★成績書 (25)'!$CW$3</f>
        <v>A04942-A1</v>
      </c>
      <c r="CH6" s="538"/>
      <c r="CI6" s="538"/>
      <c r="CJ6" s="538"/>
      <c r="CK6" s="538"/>
      <c r="CL6" s="538"/>
      <c r="CM6" s="538"/>
      <c r="CN6" s="538"/>
      <c r="CO6" s="538"/>
      <c r="CP6" s="538"/>
      <c r="CQ6" s="539" t="s">
        <v>189</v>
      </c>
      <c r="CR6" s="540" t="str">
        <f>CO1</f>
        <v>25</v>
      </c>
      <c r="CS6" s="540"/>
      <c r="CT6" s="540"/>
      <c r="CU6" s="540"/>
      <c r="CW6" s="537"/>
    </row>
    <row r="7" spans="1:102" ht="9" customHeight="1">
      <c r="A7" s="547">
        <f>★注文シート!C28</f>
        <v>0</v>
      </c>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8" t="str">
        <f>IF(COUNTIF(★注文シート!C28,"*株式会社*")+COUNTIF(★注文シート!C28,"*有限会社*"),"御中","様")</f>
        <v>様</v>
      </c>
      <c r="AG7" s="548"/>
      <c r="AH7" s="548"/>
      <c r="AI7" s="548"/>
      <c r="AJ7" s="548"/>
      <c r="AK7" s="548"/>
      <c r="AL7" s="548"/>
      <c r="AM7"/>
      <c r="AN7"/>
      <c r="AO7"/>
      <c r="AP7"/>
      <c r="AQ7"/>
      <c r="AR7"/>
      <c r="AS7"/>
      <c r="AT7"/>
      <c r="AU7"/>
      <c r="AV7"/>
      <c r="AW7"/>
      <c r="AX7"/>
      <c r="AY7"/>
      <c r="AZ7"/>
      <c r="BA7"/>
      <c r="BB7"/>
      <c r="BC7"/>
      <c r="BD7"/>
      <c r="BE7"/>
      <c r="BF7"/>
      <c r="BG7"/>
      <c r="BH7"/>
      <c r="BI7"/>
      <c r="BJ7"/>
      <c r="BK7"/>
      <c r="BL7"/>
      <c r="BM7"/>
      <c r="BN7"/>
      <c r="BO7"/>
      <c r="BP7"/>
      <c r="BQ7"/>
      <c r="BR7"/>
      <c r="BS7" s="108"/>
      <c r="BT7" s="108"/>
      <c r="BU7" s="108"/>
      <c r="BV7" s="108"/>
      <c r="BW7" s="108"/>
      <c r="BX7" s="108"/>
      <c r="BY7" s="108"/>
      <c r="BZ7" s="108"/>
      <c r="CA7" s="539"/>
      <c r="CB7" s="539"/>
      <c r="CC7" s="539"/>
      <c r="CD7" s="539"/>
      <c r="CE7" s="539"/>
      <c r="CF7" s="539"/>
      <c r="CG7" s="538"/>
      <c r="CH7" s="538"/>
      <c r="CI7" s="538"/>
      <c r="CJ7" s="538"/>
      <c r="CK7" s="538"/>
      <c r="CL7" s="538"/>
      <c r="CM7" s="538"/>
      <c r="CN7" s="538"/>
      <c r="CO7" s="538"/>
      <c r="CP7" s="538"/>
      <c r="CQ7" s="539"/>
      <c r="CR7" s="540"/>
      <c r="CS7" s="540"/>
      <c r="CT7" s="540"/>
      <c r="CU7" s="540"/>
    </row>
    <row r="8" spans="1:102" ht="9" customHeight="1">
      <c r="A8" s="547"/>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8"/>
      <c r="AG8" s="548"/>
      <c r="AH8" s="548"/>
      <c r="AI8" s="548"/>
      <c r="AJ8" s="548"/>
      <c r="AK8" s="548"/>
      <c r="AL8" s="548"/>
      <c r="AM8"/>
      <c r="AN8"/>
      <c r="AO8"/>
      <c r="AP8"/>
      <c r="AQ8"/>
      <c r="AR8"/>
      <c r="AS8"/>
      <c r="AT8"/>
      <c r="AU8"/>
      <c r="AV8"/>
      <c r="AW8"/>
      <c r="AX8"/>
      <c r="AY8"/>
      <c r="AZ8"/>
      <c r="BA8"/>
      <c r="BB8"/>
      <c r="BC8"/>
      <c r="BD8"/>
      <c r="BE8"/>
      <c r="BF8"/>
      <c r="BG8"/>
      <c r="BH8"/>
      <c r="BI8"/>
      <c r="BJ8"/>
      <c r="BK8"/>
      <c r="BL8"/>
      <c r="BM8"/>
      <c r="BN8"/>
      <c r="BO8"/>
      <c r="BP8"/>
      <c r="BQ8"/>
      <c r="BR8"/>
      <c r="BS8" s="108"/>
      <c r="BT8" s="108"/>
      <c r="BU8" s="108"/>
      <c r="BV8" s="108"/>
      <c r="BW8" s="108"/>
      <c r="BX8" s="108"/>
      <c r="BY8" s="108"/>
      <c r="BZ8" s="108"/>
      <c r="CA8" s="539" t="s">
        <v>177</v>
      </c>
      <c r="CB8" s="539"/>
      <c r="CC8" s="539"/>
      <c r="CD8" s="539"/>
      <c r="CE8" s="539"/>
      <c r="CF8" s="539"/>
      <c r="CG8" s="545">
        <f>'★成績書 (24)'!CG8:CU9</f>
        <v>0</v>
      </c>
      <c r="CH8" s="545"/>
      <c r="CI8" s="545"/>
      <c r="CJ8" s="545"/>
      <c r="CK8" s="545"/>
      <c r="CL8" s="545"/>
      <c r="CM8" s="545"/>
      <c r="CN8" s="545"/>
      <c r="CO8" s="545"/>
      <c r="CP8" s="545"/>
      <c r="CQ8" s="545"/>
      <c r="CR8" s="545"/>
      <c r="CS8" s="545"/>
      <c r="CT8" s="545"/>
      <c r="CU8" s="545"/>
      <c r="CW8" s="658" t="s">
        <v>258</v>
      </c>
    </row>
    <row r="9" spans="1:102" ht="9" customHeight="1">
      <c r="A9" s="547"/>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8"/>
      <c r="AG9" s="548"/>
      <c r="AH9" s="548"/>
      <c r="AI9" s="548"/>
      <c r="AJ9" s="548"/>
      <c r="AK9" s="548"/>
      <c r="AL9" s="548"/>
      <c r="AM9"/>
      <c r="AN9"/>
      <c r="AO9"/>
      <c r="AP9"/>
      <c r="AQ9"/>
      <c r="AR9"/>
      <c r="AS9"/>
      <c r="AT9"/>
      <c r="AU9"/>
      <c r="AV9"/>
      <c r="AW9"/>
      <c r="AX9"/>
      <c r="AY9"/>
      <c r="AZ9"/>
      <c r="BA9"/>
      <c r="BB9"/>
      <c r="BC9"/>
      <c r="BD9"/>
      <c r="BE9"/>
      <c r="BF9"/>
      <c r="BG9"/>
      <c r="BH9"/>
      <c r="BI9"/>
      <c r="BJ9"/>
      <c r="BK9"/>
      <c r="BL9"/>
      <c r="BM9"/>
      <c r="BN9"/>
      <c r="BO9"/>
      <c r="BP9"/>
      <c r="BQ9"/>
      <c r="BR9"/>
      <c r="BS9" s="108"/>
      <c r="BT9" s="108"/>
      <c r="BU9" s="108"/>
      <c r="BV9" s="108"/>
      <c r="BW9" s="108"/>
      <c r="BX9" s="108"/>
      <c r="BY9" s="108"/>
      <c r="BZ9" s="108"/>
      <c r="CA9" s="539"/>
      <c r="CB9" s="539"/>
      <c r="CC9" s="539"/>
      <c r="CD9" s="539"/>
      <c r="CE9" s="539"/>
      <c r="CF9" s="539"/>
      <c r="CG9" s="545"/>
      <c r="CH9" s="545"/>
      <c r="CI9" s="545"/>
      <c r="CJ9" s="545"/>
      <c r="CK9" s="545"/>
      <c r="CL9" s="545"/>
      <c r="CM9" s="545"/>
      <c r="CN9" s="545"/>
      <c r="CO9" s="545"/>
      <c r="CP9" s="545"/>
      <c r="CQ9" s="545"/>
      <c r="CR9" s="545"/>
      <c r="CS9" s="545"/>
      <c r="CT9" s="545"/>
      <c r="CU9" s="545"/>
      <c r="CW9" s="658"/>
    </row>
    <row r="10" spans="1:102" ht="9" customHeight="1">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8"/>
      <c r="BP10" s="108"/>
      <c r="BQ10" s="108"/>
      <c r="BR10" s="108"/>
      <c r="BS10" s="108"/>
      <c r="BT10" s="108"/>
      <c r="BU10" s="108"/>
      <c r="BV10" s="108"/>
      <c r="BW10" s="108"/>
      <c r="BX10" s="108"/>
      <c r="BY10" s="108"/>
      <c r="BZ10" s="108"/>
      <c r="CA10" s="108"/>
      <c r="CB10" s="108"/>
      <c r="CC10" s="108"/>
      <c r="CD10" s="108"/>
      <c r="CE10" s="108"/>
      <c r="CF10" s="108"/>
      <c r="CG10" s="110"/>
      <c r="CH10" s="110"/>
      <c r="CI10" s="110"/>
      <c r="CJ10" s="110"/>
      <c r="CK10" s="110"/>
      <c r="CL10" s="110"/>
      <c r="CM10" s="110"/>
      <c r="CN10" s="110"/>
      <c r="CO10" s="110"/>
      <c r="CP10" s="110"/>
      <c r="CQ10" s="110"/>
      <c r="CR10" s="110"/>
      <c r="CS10" s="110"/>
      <c r="CT10" s="110"/>
      <c r="CU10" s="110"/>
    </row>
    <row r="11" spans="1:102" ht="9" customHeight="1">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8"/>
      <c r="BP11" s="108"/>
      <c r="BQ11" s="108"/>
      <c r="BR11" s="108"/>
      <c r="BS11" s="108"/>
      <c r="BT11" s="108"/>
      <c r="BU11" s="108"/>
      <c r="BV11" s="108"/>
      <c r="BW11" s="108"/>
      <c r="BX11" s="108"/>
      <c r="BY11" s="109"/>
      <c r="BZ11" s="109"/>
      <c r="CA11" s="109"/>
      <c r="CB11" s="109"/>
      <c r="CC11" s="109"/>
      <c r="CD11" s="109"/>
      <c r="CE11" s="108"/>
      <c r="CF11" s="108"/>
      <c r="CG11" s="111"/>
      <c r="CH11" s="111"/>
      <c r="CI11" s="111"/>
      <c r="CJ11" s="111"/>
      <c r="CK11" s="111"/>
      <c r="CL11" s="111"/>
      <c r="CM11" s="111"/>
      <c r="CN11" s="111"/>
      <c r="CO11" s="111"/>
      <c r="CP11" s="111"/>
      <c r="CQ11" s="111"/>
      <c r="CR11" s="111"/>
      <c r="CS11" s="111"/>
      <c r="CT11" s="111"/>
      <c r="CU11" s="111"/>
      <c r="CW11" s="541" t="s">
        <v>260</v>
      </c>
      <c r="CX11" s="541"/>
    </row>
    <row r="12" spans="1:102" ht="11" customHeight="1">
      <c r="B12" s="539" t="s">
        <v>178</v>
      </c>
      <c r="C12" s="546"/>
      <c r="D12" s="546"/>
      <c r="E12" s="546"/>
      <c r="F12" s="546"/>
      <c r="G12" s="546"/>
      <c r="H12" s="546"/>
      <c r="I12" s="546"/>
      <c r="J12" s="546"/>
      <c r="K12" s="546"/>
      <c r="L12" s="110"/>
      <c r="M12" s="551">
        <f>★注文シート!C13</f>
        <v>0</v>
      </c>
      <c r="N12" s="551"/>
      <c r="O12" s="551"/>
      <c r="P12" s="551"/>
      <c r="Q12" s="551"/>
      <c r="R12" s="551"/>
      <c r="S12" s="551"/>
      <c r="T12" s="551"/>
      <c r="U12" s="551"/>
      <c r="V12" s="551"/>
      <c r="W12" s="551"/>
      <c r="X12" s="551"/>
      <c r="Y12" s="551"/>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W12" s="541"/>
      <c r="CX12" s="541"/>
    </row>
    <row r="13" spans="1:102" ht="11" customHeight="1">
      <c r="B13" s="546"/>
      <c r="C13" s="546"/>
      <c r="D13" s="546"/>
      <c r="E13" s="546"/>
      <c r="F13" s="546"/>
      <c r="G13" s="546"/>
      <c r="H13" s="546"/>
      <c r="I13" s="546"/>
      <c r="J13" s="546"/>
      <c r="K13" s="546"/>
      <c r="L13" s="110"/>
      <c r="M13" s="551"/>
      <c r="N13" s="551"/>
      <c r="O13" s="551"/>
      <c r="P13" s="551"/>
      <c r="Q13" s="551"/>
      <c r="R13" s="551"/>
      <c r="S13" s="551"/>
      <c r="T13" s="551"/>
      <c r="U13" s="551"/>
      <c r="V13" s="551"/>
      <c r="W13" s="551"/>
      <c r="X13" s="551"/>
      <c r="Y13" s="551"/>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row>
    <row r="14" spans="1:102" ht="11" customHeight="1">
      <c r="B14" s="539" t="s">
        <v>179</v>
      </c>
      <c r="C14" s="546"/>
      <c r="D14" s="546"/>
      <c r="E14" s="546"/>
      <c r="F14" s="546"/>
      <c r="G14" s="546"/>
      <c r="H14" s="546"/>
      <c r="I14" s="546"/>
      <c r="J14" s="546"/>
      <c r="K14" s="546"/>
      <c r="L14" s="110"/>
      <c r="M14" s="551">
        <f>M12</f>
        <v>0</v>
      </c>
      <c r="N14" s="551"/>
      <c r="O14" s="551"/>
      <c r="P14" s="551"/>
      <c r="Q14" s="551"/>
      <c r="R14" s="551"/>
      <c r="S14" s="551"/>
      <c r="T14" s="551"/>
      <c r="U14" s="551"/>
      <c r="V14" s="551"/>
      <c r="W14" s="551"/>
      <c r="X14" s="551"/>
      <c r="Y14" s="551"/>
      <c r="Z14" s="545" t="s">
        <v>180</v>
      </c>
      <c r="AA14" s="545"/>
      <c r="AB14" s="545"/>
      <c r="AC14" s="545"/>
      <c r="AD14" s="551">
        <f>CG8</f>
        <v>0</v>
      </c>
      <c r="AE14" s="551"/>
      <c r="AF14" s="551"/>
      <c r="AG14" s="551"/>
      <c r="AH14" s="551"/>
      <c r="AI14" s="551"/>
      <c r="AJ14" s="551"/>
      <c r="AK14" s="551"/>
      <c r="AL14" s="551"/>
      <c r="AM14" s="551"/>
      <c r="AN14" s="551"/>
      <c r="AO14" s="551"/>
      <c r="AP14" s="551"/>
      <c r="AQ14" s="110"/>
      <c r="AR14" s="110"/>
      <c r="AS14" s="110"/>
      <c r="AT14" s="110"/>
      <c r="AU14" s="110"/>
      <c r="AV14" s="110"/>
      <c r="AW14" s="110"/>
      <c r="AX14" s="110"/>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row>
    <row r="15" spans="1:102" ht="11" customHeight="1">
      <c r="B15" s="546"/>
      <c r="C15" s="546"/>
      <c r="D15" s="546"/>
      <c r="E15" s="546"/>
      <c r="F15" s="546"/>
      <c r="G15" s="546"/>
      <c r="H15" s="546"/>
      <c r="I15" s="546"/>
      <c r="J15" s="546"/>
      <c r="K15" s="546"/>
      <c r="L15" s="110"/>
      <c r="M15" s="551"/>
      <c r="N15" s="551"/>
      <c r="O15" s="551"/>
      <c r="P15" s="551"/>
      <c r="Q15" s="551"/>
      <c r="R15" s="551"/>
      <c r="S15" s="551"/>
      <c r="T15" s="551"/>
      <c r="U15" s="551"/>
      <c r="V15" s="551"/>
      <c r="W15" s="551"/>
      <c r="X15" s="551"/>
      <c r="Y15" s="551"/>
      <c r="Z15" s="545"/>
      <c r="AA15" s="545"/>
      <c r="AB15" s="545"/>
      <c r="AC15" s="545"/>
      <c r="AD15" s="551"/>
      <c r="AE15" s="551"/>
      <c r="AF15" s="551"/>
      <c r="AG15" s="551"/>
      <c r="AH15" s="551"/>
      <c r="AI15" s="551"/>
      <c r="AJ15" s="551"/>
      <c r="AK15" s="551"/>
      <c r="AL15" s="551"/>
      <c r="AM15" s="551"/>
      <c r="AN15" s="551"/>
      <c r="AO15" s="551"/>
      <c r="AP15" s="551"/>
      <c r="AQ15" s="110"/>
      <c r="AR15" s="110"/>
      <c r="AS15" s="110"/>
      <c r="AT15" s="110"/>
      <c r="AU15" s="110"/>
      <c r="AV15" s="110"/>
      <c r="AW15" s="110"/>
      <c r="AX15" s="110"/>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row>
    <row r="16" spans="1:102" ht="11" customHeight="1">
      <c r="B16" s="539" t="s">
        <v>181</v>
      </c>
      <c r="C16" s="546"/>
      <c r="D16" s="546"/>
      <c r="E16" s="546"/>
      <c r="F16" s="546"/>
      <c r="G16" s="546"/>
      <c r="H16" s="546"/>
      <c r="I16" s="546"/>
      <c r="J16" s="546"/>
      <c r="K16" s="546"/>
      <c r="L16" s="108"/>
      <c r="M16" s="562" t="s">
        <v>182</v>
      </c>
      <c r="N16" s="562"/>
      <c r="O16" s="562"/>
      <c r="P16" s="562"/>
      <c r="Q16" s="562"/>
      <c r="R16" s="562"/>
      <c r="S16" s="562"/>
      <c r="T16" s="562"/>
      <c r="U16" s="562"/>
      <c r="V16" s="562"/>
      <c r="W16" s="562"/>
      <c r="X16" s="562"/>
      <c r="Y16" s="562"/>
      <c r="Z16" s="562"/>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row>
    <row r="17" spans="2:104" ht="11" customHeight="1">
      <c r="B17" s="546"/>
      <c r="C17" s="546"/>
      <c r="D17" s="546"/>
      <c r="E17" s="546"/>
      <c r="F17" s="546"/>
      <c r="G17" s="546"/>
      <c r="H17" s="546"/>
      <c r="I17" s="546"/>
      <c r="J17" s="546"/>
      <c r="K17" s="546"/>
      <c r="L17" s="108"/>
      <c r="M17" s="562"/>
      <c r="N17" s="562"/>
      <c r="O17" s="562"/>
      <c r="P17" s="562"/>
      <c r="Q17" s="562"/>
      <c r="R17" s="562"/>
      <c r="S17" s="562"/>
      <c r="T17" s="562"/>
      <c r="U17" s="562"/>
      <c r="V17" s="562"/>
      <c r="W17" s="562"/>
      <c r="X17" s="562"/>
      <c r="Y17" s="562"/>
      <c r="Z17" s="562"/>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row>
    <row r="18" spans="2:104" ht="11" customHeight="1">
      <c r="B18" s="539" t="s">
        <v>183</v>
      </c>
      <c r="C18" s="546"/>
      <c r="D18" s="546"/>
      <c r="E18" s="546"/>
      <c r="F18" s="546"/>
      <c r="G18" s="546"/>
      <c r="H18" s="546"/>
      <c r="I18" s="546"/>
      <c r="J18" s="546"/>
      <c r="K18" s="546"/>
      <c r="L18" s="108"/>
      <c r="M18" s="563">
        <f>★注文シート!G63</f>
        <v>0</v>
      </c>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113"/>
      <c r="AX18" s="113"/>
      <c r="AY18" s="113"/>
      <c r="AZ18" s="113"/>
      <c r="BA18" s="113"/>
      <c r="BB18" s="113"/>
      <c r="BC18" s="113"/>
      <c r="BD18" s="113"/>
      <c r="BE18" s="113"/>
      <c r="BF18" s="113"/>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row>
    <row r="19" spans="2:104" ht="11" customHeight="1">
      <c r="B19" s="546"/>
      <c r="C19" s="546"/>
      <c r="D19" s="546"/>
      <c r="E19" s="546"/>
      <c r="F19" s="546"/>
      <c r="G19" s="546"/>
      <c r="H19" s="546"/>
      <c r="I19" s="546"/>
      <c r="J19" s="546"/>
      <c r="K19" s="546"/>
      <c r="L19" s="108"/>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113"/>
      <c r="AX19" s="113"/>
      <c r="AY19" s="113"/>
      <c r="AZ19" s="113"/>
      <c r="BA19" s="113"/>
      <c r="BB19" s="113"/>
      <c r="BC19" s="113"/>
      <c r="BD19" s="113"/>
      <c r="BE19" s="113"/>
      <c r="BF19" s="113"/>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row>
    <row r="20" spans="2:104" ht="11" customHeight="1">
      <c r="B20" s="108"/>
      <c r="C20" s="108"/>
      <c r="D20" s="108"/>
      <c r="E20" s="108"/>
      <c r="F20" s="108"/>
      <c r="G20" s="108"/>
      <c r="H20" s="108"/>
      <c r="I20" s="108"/>
      <c r="J20" s="108"/>
      <c r="K20" s="108"/>
      <c r="L20" s="108"/>
      <c r="M20" s="108"/>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row>
    <row r="21" spans="2:104" ht="9" customHeight="1">
      <c r="B21" s="113"/>
      <c r="C21" s="113"/>
      <c r="D21" s="113"/>
      <c r="E21" s="113"/>
      <c r="F21" s="113"/>
      <c r="G21" s="113"/>
      <c r="H21" s="113"/>
      <c r="I21" s="113"/>
      <c r="J21" s="113"/>
      <c r="K21" s="113"/>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row>
    <row r="22" spans="2:104" ht="9" customHeight="1">
      <c r="B22" s="113"/>
      <c r="C22" s="113"/>
      <c r="D22" s="113"/>
      <c r="E22" s="113"/>
      <c r="F22" s="113"/>
      <c r="G22" s="113"/>
      <c r="H22" s="113"/>
      <c r="I22" s="113"/>
      <c r="J22" s="113"/>
      <c r="K22" s="113"/>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row>
    <row r="23" spans="2:104" ht="9" customHeight="1">
      <c r="B23" s="113"/>
      <c r="C23" s="113"/>
      <c r="D23" s="113"/>
      <c r="E23" s="113"/>
      <c r="F23" s="113"/>
      <c r="G23" s="113"/>
      <c r="H23" s="113"/>
      <c r="I23" s="113"/>
      <c r="J23" s="113"/>
      <c r="K23" s="113"/>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row>
    <row r="24" spans="2:104" ht="9" customHeight="1">
      <c r="B24" s="564" t="s">
        <v>184</v>
      </c>
      <c r="C24" s="565"/>
      <c r="D24" s="565"/>
      <c r="E24" s="565"/>
      <c r="F24" s="565"/>
      <c r="G24" s="565"/>
      <c r="H24" s="565"/>
      <c r="I24" s="565"/>
      <c r="J24" s="565"/>
      <c r="K24" s="565"/>
      <c r="L24" s="114"/>
      <c r="M24" s="566">
        <f>★注文シート!C35</f>
        <v>0</v>
      </c>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row>
    <row r="25" spans="2:104" ht="9" customHeight="1">
      <c r="B25" s="565"/>
      <c r="C25" s="565"/>
      <c r="D25" s="565"/>
      <c r="E25" s="565"/>
      <c r="F25" s="565"/>
      <c r="G25" s="565"/>
      <c r="H25" s="565"/>
      <c r="I25" s="565"/>
      <c r="J25" s="565"/>
      <c r="K25" s="565"/>
      <c r="L25" s="114"/>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row>
    <row r="26" spans="2:104" ht="9" customHeight="1">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row>
    <row r="27" spans="2:104" ht="7.5" customHeight="1">
      <c r="B27" s="539" t="s">
        <v>185</v>
      </c>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row>
    <row r="28" spans="2:104" ht="7.5" customHeight="1" thickBot="1">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row>
    <row r="29" spans="2:104" ht="9" customHeight="1">
      <c r="B29" s="567" t="s">
        <v>186</v>
      </c>
      <c r="C29" s="568"/>
      <c r="D29" s="568"/>
      <c r="E29" s="568"/>
      <c r="F29" s="568"/>
      <c r="G29" s="568"/>
      <c r="H29" s="568"/>
      <c r="I29" s="568"/>
      <c r="J29" s="568"/>
      <c r="K29" s="568"/>
      <c r="L29" s="568"/>
      <c r="M29" s="568"/>
      <c r="N29" s="568"/>
      <c r="O29" s="568"/>
      <c r="P29" s="568"/>
      <c r="Q29" s="568"/>
      <c r="R29" s="569"/>
      <c r="S29" s="115"/>
      <c r="T29" s="570">
        <f>★注文シート!D63</f>
        <v>0</v>
      </c>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1"/>
      <c r="CX29" s="149" t="s">
        <v>195</v>
      </c>
      <c r="CY29" s="149" t="s">
        <v>196</v>
      </c>
      <c r="CZ29" s="149" t="s">
        <v>197</v>
      </c>
    </row>
    <row r="30" spans="2:104" ht="9" customHeight="1">
      <c r="B30" s="555"/>
      <c r="C30" s="556"/>
      <c r="D30" s="556"/>
      <c r="E30" s="556"/>
      <c r="F30" s="556"/>
      <c r="G30" s="556"/>
      <c r="H30" s="556"/>
      <c r="I30" s="556"/>
      <c r="J30" s="556"/>
      <c r="K30" s="556"/>
      <c r="L30" s="556"/>
      <c r="M30" s="556"/>
      <c r="N30" s="556"/>
      <c r="O30" s="556"/>
      <c r="P30" s="556"/>
      <c r="Q30" s="556"/>
      <c r="R30" s="557"/>
      <c r="S30" s="117"/>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1"/>
      <c r="CW30" s="106" t="s">
        <v>203</v>
      </c>
      <c r="CX30" s="106" t="s">
        <v>204</v>
      </c>
      <c r="CY30" s="106" t="s">
        <v>205</v>
      </c>
      <c r="CZ30" s="150">
        <v>0</v>
      </c>
    </row>
    <row r="31" spans="2:104" ht="9" customHeight="1">
      <c r="B31" s="552" t="s">
        <v>187</v>
      </c>
      <c r="C31" s="553"/>
      <c r="D31" s="553"/>
      <c r="E31" s="553"/>
      <c r="F31" s="553"/>
      <c r="G31" s="553"/>
      <c r="H31" s="553"/>
      <c r="I31" s="553"/>
      <c r="J31" s="553"/>
      <c r="K31" s="553"/>
      <c r="L31" s="553"/>
      <c r="M31" s="553"/>
      <c r="N31" s="553"/>
      <c r="O31" s="553"/>
      <c r="P31" s="553"/>
      <c r="Q31" s="553"/>
      <c r="R31" s="554"/>
      <c r="S31" s="118"/>
      <c r="T31" s="558">
        <f>★注文シート!F63</f>
        <v>0</v>
      </c>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9"/>
      <c r="CW31" s="106" t="s">
        <v>206</v>
      </c>
      <c r="CX31" s="106" t="s">
        <v>207</v>
      </c>
      <c r="CY31" s="106" t="s">
        <v>205</v>
      </c>
      <c r="CZ31" s="150">
        <v>0</v>
      </c>
    </row>
    <row r="32" spans="2:104" ht="9" customHeight="1">
      <c r="B32" s="555"/>
      <c r="C32" s="556"/>
      <c r="D32" s="556"/>
      <c r="E32" s="556"/>
      <c r="F32" s="556"/>
      <c r="G32" s="556"/>
      <c r="H32" s="556"/>
      <c r="I32" s="556"/>
      <c r="J32" s="556"/>
      <c r="K32" s="556"/>
      <c r="L32" s="556"/>
      <c r="M32" s="556"/>
      <c r="N32" s="556"/>
      <c r="O32" s="556"/>
      <c r="P32" s="556"/>
      <c r="Q32" s="556"/>
      <c r="R32" s="557"/>
      <c r="S32" s="117"/>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1"/>
      <c r="CW32" s="106" t="s">
        <v>209</v>
      </c>
      <c r="CX32" s="106" t="s">
        <v>210</v>
      </c>
      <c r="CY32" s="106" t="s">
        <v>205</v>
      </c>
      <c r="CZ32" s="150">
        <v>0</v>
      </c>
    </row>
    <row r="33" spans="2:105" ht="9" customHeight="1">
      <c r="B33" s="552" t="s">
        <v>188</v>
      </c>
      <c r="C33" s="553"/>
      <c r="D33" s="553"/>
      <c r="E33" s="553"/>
      <c r="F33" s="553"/>
      <c r="G33" s="553"/>
      <c r="H33" s="553"/>
      <c r="I33" s="553"/>
      <c r="J33" s="553"/>
      <c r="K33" s="553"/>
      <c r="L33" s="553"/>
      <c r="M33" s="553"/>
      <c r="N33" s="553"/>
      <c r="O33" s="553"/>
      <c r="P33" s="553"/>
      <c r="Q33" s="553"/>
      <c r="R33" s="554"/>
      <c r="S33" s="119"/>
      <c r="T33" s="594">
        <f>★注文シート!E63</f>
        <v>0</v>
      </c>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4"/>
      <c r="BM33" s="594"/>
      <c r="BN33" s="594"/>
      <c r="BO33" s="594"/>
      <c r="BP33" s="594"/>
      <c r="BQ33" s="594"/>
      <c r="BR33" s="594"/>
      <c r="BS33" s="594"/>
      <c r="BT33" s="594"/>
      <c r="BU33" s="594"/>
      <c r="BV33" s="594"/>
      <c r="BW33" s="594"/>
      <c r="BX33" s="594"/>
      <c r="BY33" s="594"/>
      <c r="BZ33" s="594"/>
      <c r="CA33" s="594"/>
      <c r="CB33" s="594"/>
      <c r="CC33" s="594"/>
      <c r="CD33" s="594"/>
      <c r="CE33" s="594"/>
      <c r="CF33" s="594"/>
      <c r="CG33" s="594"/>
      <c r="CH33" s="594"/>
      <c r="CI33" s="594"/>
      <c r="CJ33" s="594"/>
      <c r="CK33" s="594"/>
      <c r="CL33" s="594"/>
      <c r="CM33" s="594"/>
      <c r="CN33" s="594"/>
      <c r="CO33" s="594"/>
      <c r="CP33" s="594"/>
      <c r="CQ33" s="594"/>
      <c r="CR33" s="594"/>
      <c r="CS33" s="594"/>
      <c r="CT33" s="594"/>
      <c r="CU33" s="595"/>
      <c r="CW33" s="67" t="s">
        <v>211</v>
      </c>
      <c r="CX33" s="106" t="s">
        <v>212</v>
      </c>
      <c r="CY33" s="106" t="s">
        <v>205</v>
      </c>
      <c r="CZ33" s="150">
        <v>0</v>
      </c>
    </row>
    <row r="34" spans="2:105" ht="9" customHeight="1">
      <c r="B34" s="555"/>
      <c r="C34" s="556"/>
      <c r="D34" s="556"/>
      <c r="E34" s="556"/>
      <c r="F34" s="556"/>
      <c r="G34" s="556"/>
      <c r="H34" s="556"/>
      <c r="I34" s="556"/>
      <c r="J34" s="556"/>
      <c r="K34" s="556"/>
      <c r="L34" s="556"/>
      <c r="M34" s="556"/>
      <c r="N34" s="556"/>
      <c r="O34" s="556"/>
      <c r="P34" s="556"/>
      <c r="Q34" s="556"/>
      <c r="R34" s="557"/>
      <c r="S34" s="11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c r="BM34" s="596"/>
      <c r="BN34" s="596"/>
      <c r="BO34" s="596"/>
      <c r="BP34" s="596"/>
      <c r="BQ34" s="596"/>
      <c r="BR34" s="596"/>
      <c r="BS34" s="596"/>
      <c r="BT34" s="596"/>
      <c r="BU34" s="596"/>
      <c r="BV34" s="596"/>
      <c r="BW34" s="596"/>
      <c r="BX34" s="596"/>
      <c r="BY34" s="596"/>
      <c r="BZ34" s="596"/>
      <c r="CA34" s="596"/>
      <c r="CB34" s="596"/>
      <c r="CC34" s="596"/>
      <c r="CD34" s="596"/>
      <c r="CE34" s="596"/>
      <c r="CF34" s="596"/>
      <c r="CG34" s="596"/>
      <c r="CH34" s="596"/>
      <c r="CI34" s="596"/>
      <c r="CJ34" s="596"/>
      <c r="CK34" s="596"/>
      <c r="CL34" s="596"/>
      <c r="CM34" s="596"/>
      <c r="CN34" s="596"/>
      <c r="CO34" s="596"/>
      <c r="CP34" s="596"/>
      <c r="CQ34" s="596"/>
      <c r="CR34" s="596"/>
      <c r="CS34" s="596"/>
      <c r="CT34" s="596"/>
      <c r="CU34" s="597"/>
      <c r="CW34" s="67" t="s">
        <v>213</v>
      </c>
      <c r="CX34" s="106" t="s">
        <v>214</v>
      </c>
      <c r="CY34" s="106" t="s">
        <v>205</v>
      </c>
      <c r="CZ34" s="150">
        <v>0</v>
      </c>
    </row>
    <row r="35" spans="2:105" ht="9" customHeight="1">
      <c r="B35" s="552" t="s">
        <v>190</v>
      </c>
      <c r="C35" s="553"/>
      <c r="D35" s="553"/>
      <c r="E35" s="553"/>
      <c r="F35" s="553"/>
      <c r="G35" s="553"/>
      <c r="H35" s="553"/>
      <c r="I35" s="553"/>
      <c r="J35" s="553"/>
      <c r="K35" s="553"/>
      <c r="L35" s="553"/>
      <c r="M35" s="553"/>
      <c r="N35" s="553"/>
      <c r="O35" s="553"/>
      <c r="P35" s="553"/>
      <c r="Q35" s="553"/>
      <c r="R35" s="554"/>
      <c r="S35" s="120"/>
      <c r="T35" s="601" t="s">
        <v>191</v>
      </c>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2"/>
      <c r="CW35" s="106" t="s">
        <v>215</v>
      </c>
      <c r="CX35" s="106" t="s">
        <v>216</v>
      </c>
      <c r="CY35" s="106" t="s">
        <v>205</v>
      </c>
      <c r="CZ35" s="150">
        <v>0</v>
      </c>
    </row>
    <row r="36" spans="2:105" ht="9" customHeight="1" thickBot="1">
      <c r="B36" s="598"/>
      <c r="C36" s="599"/>
      <c r="D36" s="599"/>
      <c r="E36" s="599"/>
      <c r="F36" s="599"/>
      <c r="G36" s="599"/>
      <c r="H36" s="599"/>
      <c r="I36" s="599"/>
      <c r="J36" s="599"/>
      <c r="K36" s="599"/>
      <c r="L36" s="599"/>
      <c r="M36" s="599"/>
      <c r="N36" s="599"/>
      <c r="O36" s="599"/>
      <c r="P36" s="599"/>
      <c r="Q36" s="599"/>
      <c r="R36" s="600"/>
      <c r="S36" s="121"/>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603"/>
      <c r="BB36" s="603"/>
      <c r="BC36" s="603"/>
      <c r="BD36" s="603"/>
      <c r="BE36" s="603"/>
      <c r="BF36" s="603"/>
      <c r="BG36" s="603"/>
      <c r="BH36" s="603"/>
      <c r="BI36" s="603"/>
      <c r="BJ36" s="603"/>
      <c r="BK36" s="603"/>
      <c r="BL36" s="603"/>
      <c r="BM36" s="603"/>
      <c r="BN36" s="603"/>
      <c r="BO36" s="603"/>
      <c r="BP36" s="603"/>
      <c r="BQ36" s="603"/>
      <c r="BR36" s="603"/>
      <c r="BS36" s="603"/>
      <c r="BT36" s="603"/>
      <c r="BU36" s="603"/>
      <c r="BV36" s="603"/>
      <c r="BW36" s="603"/>
      <c r="BX36" s="603"/>
      <c r="BY36" s="603"/>
      <c r="BZ36" s="603"/>
      <c r="CA36" s="603"/>
      <c r="CB36" s="603"/>
      <c r="CC36" s="603"/>
      <c r="CD36" s="603"/>
      <c r="CE36" s="603"/>
      <c r="CF36" s="603"/>
      <c r="CG36" s="603"/>
      <c r="CH36" s="603"/>
      <c r="CI36" s="603"/>
      <c r="CJ36" s="603"/>
      <c r="CK36" s="603"/>
      <c r="CL36" s="603"/>
      <c r="CM36" s="603"/>
      <c r="CN36" s="603"/>
      <c r="CO36" s="603"/>
      <c r="CP36" s="603"/>
      <c r="CQ36" s="603"/>
      <c r="CR36" s="603"/>
      <c r="CS36" s="603"/>
      <c r="CT36" s="603"/>
      <c r="CU36" s="604"/>
    </row>
    <row r="37" spans="2:105" ht="9" customHeight="1">
      <c r="B37" s="605" t="s">
        <v>192</v>
      </c>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606"/>
    </row>
    <row r="38" spans="2:105" ht="9" customHeight="1" thickBot="1">
      <c r="B38" s="60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606"/>
    </row>
    <row r="39" spans="2:105" ht="9" customHeight="1">
      <c r="B39" s="567" t="s">
        <v>193</v>
      </c>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3"/>
      <c r="CE39" s="567" t="s">
        <v>194</v>
      </c>
      <c r="CF39" s="572"/>
      <c r="CG39" s="572"/>
      <c r="CH39" s="572"/>
      <c r="CI39" s="572"/>
      <c r="CJ39" s="572"/>
      <c r="CK39" s="572"/>
      <c r="CL39" s="572"/>
      <c r="CM39" s="572"/>
      <c r="CN39" s="572"/>
      <c r="CO39" s="572"/>
      <c r="CP39" s="572"/>
      <c r="CQ39" s="572"/>
      <c r="CR39" s="572"/>
      <c r="CS39" s="572"/>
      <c r="CT39" s="572"/>
      <c r="CU39" s="573"/>
    </row>
    <row r="40" spans="2:105" ht="9" customHeight="1">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6"/>
      <c r="CE40" s="574"/>
      <c r="CF40" s="575"/>
      <c r="CG40" s="575"/>
      <c r="CH40" s="575"/>
      <c r="CI40" s="575"/>
      <c r="CJ40" s="575"/>
      <c r="CK40" s="575"/>
      <c r="CL40" s="575"/>
      <c r="CM40" s="575"/>
      <c r="CN40" s="575"/>
      <c r="CO40" s="575"/>
      <c r="CP40" s="575"/>
      <c r="CQ40" s="575"/>
      <c r="CR40" s="575"/>
      <c r="CS40" s="575"/>
      <c r="CT40" s="575"/>
      <c r="CU40" s="576"/>
    </row>
    <row r="41" spans="2:105" ht="9" customHeight="1">
      <c r="B41" s="574" t="s">
        <v>198</v>
      </c>
      <c r="C41" s="580"/>
      <c r="D41" s="580"/>
      <c r="E41" s="583" t="s">
        <v>199</v>
      </c>
      <c r="F41" s="580"/>
      <c r="G41" s="580"/>
      <c r="H41" s="580"/>
      <c r="I41" s="580"/>
      <c r="J41" s="580"/>
      <c r="K41" s="584"/>
      <c r="L41" s="583" t="s">
        <v>200</v>
      </c>
      <c r="M41" s="580"/>
      <c r="N41" s="580"/>
      <c r="O41" s="580"/>
      <c r="P41" s="580"/>
      <c r="Q41" s="580"/>
      <c r="R41" s="580"/>
      <c r="S41" s="580"/>
      <c r="T41" s="580"/>
      <c r="U41" s="580"/>
      <c r="V41" s="580"/>
      <c r="W41" s="580"/>
      <c r="X41" s="580"/>
      <c r="Y41" s="584"/>
      <c r="Z41" s="583" t="s">
        <v>201</v>
      </c>
      <c r="AA41" s="575"/>
      <c r="AB41" s="575"/>
      <c r="AC41" s="575"/>
      <c r="AD41" s="575"/>
      <c r="AE41" s="575"/>
      <c r="AF41" s="575"/>
      <c r="AG41" s="575"/>
      <c r="AH41" s="575"/>
      <c r="AI41" s="575"/>
      <c r="AJ41" s="575"/>
      <c r="AK41" s="588" t="s">
        <v>202</v>
      </c>
      <c r="AL41" s="589"/>
      <c r="AM41" s="589"/>
      <c r="AN41" s="589"/>
      <c r="AO41" s="589"/>
      <c r="AP41" s="589"/>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90"/>
      <c r="CE41" s="574"/>
      <c r="CF41" s="575"/>
      <c r="CG41" s="575"/>
      <c r="CH41" s="575"/>
      <c r="CI41" s="575"/>
      <c r="CJ41" s="575"/>
      <c r="CK41" s="575"/>
      <c r="CL41" s="575"/>
      <c r="CM41" s="575"/>
      <c r="CN41" s="575"/>
      <c r="CO41" s="575"/>
      <c r="CP41" s="575"/>
      <c r="CQ41" s="575"/>
      <c r="CR41" s="575"/>
      <c r="CS41" s="575"/>
      <c r="CT41" s="575"/>
      <c r="CU41" s="576"/>
    </row>
    <row r="42" spans="2:105" ht="9" customHeight="1">
      <c r="B42" s="581"/>
      <c r="C42" s="582"/>
      <c r="D42" s="582"/>
      <c r="E42" s="585"/>
      <c r="F42" s="582"/>
      <c r="G42" s="582"/>
      <c r="H42" s="582"/>
      <c r="I42" s="582"/>
      <c r="J42" s="582"/>
      <c r="K42" s="586"/>
      <c r="L42" s="585"/>
      <c r="M42" s="582"/>
      <c r="N42" s="582"/>
      <c r="O42" s="582"/>
      <c r="P42" s="582"/>
      <c r="Q42" s="582"/>
      <c r="R42" s="582"/>
      <c r="S42" s="582"/>
      <c r="T42" s="582"/>
      <c r="U42" s="582"/>
      <c r="V42" s="582"/>
      <c r="W42" s="582"/>
      <c r="X42" s="582"/>
      <c r="Y42" s="586"/>
      <c r="Z42" s="587"/>
      <c r="AA42" s="578"/>
      <c r="AB42" s="578"/>
      <c r="AC42" s="578"/>
      <c r="AD42" s="578"/>
      <c r="AE42" s="578"/>
      <c r="AF42" s="578"/>
      <c r="AG42" s="578"/>
      <c r="AH42" s="578"/>
      <c r="AI42" s="578"/>
      <c r="AJ42" s="578"/>
      <c r="AK42" s="591"/>
      <c r="AL42" s="592"/>
      <c r="AM42" s="592"/>
      <c r="AN42" s="592"/>
      <c r="AO42" s="592"/>
      <c r="AP42" s="592"/>
      <c r="AQ42" s="592"/>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3"/>
      <c r="CE42" s="577"/>
      <c r="CF42" s="578"/>
      <c r="CG42" s="578"/>
      <c r="CH42" s="578"/>
      <c r="CI42" s="578"/>
      <c r="CJ42" s="578"/>
      <c r="CK42" s="578"/>
      <c r="CL42" s="578"/>
      <c r="CM42" s="578"/>
      <c r="CN42" s="578"/>
      <c r="CO42" s="578"/>
      <c r="CP42" s="578"/>
      <c r="CQ42" s="578"/>
      <c r="CR42" s="578"/>
      <c r="CS42" s="578"/>
      <c r="CT42" s="578"/>
      <c r="CU42" s="579"/>
      <c r="CW42" s="146" t="s">
        <v>251</v>
      </c>
      <c r="CX42" s="147" t="s">
        <v>252</v>
      </c>
      <c r="CY42" s="147" t="s">
        <v>253</v>
      </c>
      <c r="CZ42" s="147" t="s">
        <v>254</v>
      </c>
      <c r="DA42" s="148" t="s">
        <v>255</v>
      </c>
    </row>
    <row r="43" spans="2:105" ht="9" customHeight="1">
      <c r="B43" s="614">
        <v>1</v>
      </c>
      <c r="C43" s="615"/>
      <c r="D43" s="616"/>
      <c r="E43" s="617" t="str">
        <f>CW43</f>
        <v>-</v>
      </c>
      <c r="F43" s="618"/>
      <c r="G43" s="618"/>
      <c r="H43" s="618"/>
      <c r="I43" s="618"/>
      <c r="J43" s="618"/>
      <c r="K43" s="619"/>
      <c r="L43" s="623" t="str">
        <f>CY43</f>
        <v>-</v>
      </c>
      <c r="M43" s="624"/>
      <c r="N43" s="624"/>
      <c r="O43" s="624"/>
      <c r="P43" s="624"/>
      <c r="Q43" s="624"/>
      <c r="R43" s="624"/>
      <c r="S43" s="624"/>
      <c r="T43" s="624"/>
      <c r="U43" s="624"/>
      <c r="V43" s="624"/>
      <c r="W43" s="624"/>
      <c r="X43" s="624"/>
      <c r="Y43" s="625"/>
      <c r="Z43" s="629" t="str">
        <f>CX43</f>
        <v>-</v>
      </c>
      <c r="AA43" s="630"/>
      <c r="AB43" s="630"/>
      <c r="AC43" s="630"/>
      <c r="AD43" s="630"/>
      <c r="AE43" s="630"/>
      <c r="AF43" s="630"/>
      <c r="AG43" s="630"/>
      <c r="AH43" s="630"/>
      <c r="AI43" s="630"/>
      <c r="AJ43" s="630"/>
      <c r="AK43" s="629" t="str">
        <f>IF(DA43="","-",DA43)</f>
        <v>-</v>
      </c>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0"/>
      <c r="BW43" s="630"/>
      <c r="BX43" s="630"/>
      <c r="BY43" s="630"/>
      <c r="BZ43" s="630"/>
      <c r="CA43" s="630"/>
      <c r="CB43" s="630"/>
      <c r="CC43" s="630"/>
      <c r="CD43" s="633"/>
      <c r="CE43" s="661" t="str">
        <f>IF(DA43&amp;DA45&amp;DA47&amp;DA49&amp;DA51&lt;&gt;"","検出","不検出")</f>
        <v>不検出</v>
      </c>
      <c r="CF43" s="662"/>
      <c r="CG43" s="662"/>
      <c r="CH43" s="662"/>
      <c r="CI43" s="662"/>
      <c r="CJ43" s="662"/>
      <c r="CK43" s="662"/>
      <c r="CL43" s="662"/>
      <c r="CM43" s="662"/>
      <c r="CN43" s="662"/>
      <c r="CO43" s="662"/>
      <c r="CP43" s="662"/>
      <c r="CQ43" s="662"/>
      <c r="CR43" s="662"/>
      <c r="CS43" s="662"/>
      <c r="CT43" s="662"/>
      <c r="CU43" s="663"/>
      <c r="CW43" s="533" t="s">
        <v>256</v>
      </c>
      <c r="CX43" s="535" t="s">
        <v>256</v>
      </c>
      <c r="CY43" s="535" t="s">
        <v>256</v>
      </c>
      <c r="CZ43" s="535" t="s">
        <v>256</v>
      </c>
      <c r="DA43" s="535"/>
    </row>
    <row r="44" spans="2:105" ht="9" customHeight="1">
      <c r="B44" s="581"/>
      <c r="C44" s="582"/>
      <c r="D44" s="586"/>
      <c r="E44" s="620"/>
      <c r="F44" s="621"/>
      <c r="G44" s="621"/>
      <c r="H44" s="621"/>
      <c r="I44" s="621"/>
      <c r="J44" s="621"/>
      <c r="K44" s="622"/>
      <c r="L44" s="626"/>
      <c r="M44" s="627"/>
      <c r="N44" s="627"/>
      <c r="O44" s="627"/>
      <c r="P44" s="627"/>
      <c r="Q44" s="627"/>
      <c r="R44" s="627"/>
      <c r="S44" s="627"/>
      <c r="T44" s="627"/>
      <c r="U44" s="627"/>
      <c r="V44" s="627"/>
      <c r="W44" s="627"/>
      <c r="X44" s="627"/>
      <c r="Y44" s="628"/>
      <c r="Z44" s="631"/>
      <c r="AA44" s="632"/>
      <c r="AB44" s="632"/>
      <c r="AC44" s="632"/>
      <c r="AD44" s="632"/>
      <c r="AE44" s="632"/>
      <c r="AF44" s="632"/>
      <c r="AG44" s="632"/>
      <c r="AH44" s="632"/>
      <c r="AI44" s="632"/>
      <c r="AJ44" s="632"/>
      <c r="AK44" s="608"/>
      <c r="AL44" s="609"/>
      <c r="AM44" s="609"/>
      <c r="AN44" s="609"/>
      <c r="AO44" s="609"/>
      <c r="AP44" s="609"/>
      <c r="AQ44" s="609"/>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09"/>
      <c r="BN44" s="609"/>
      <c r="BO44" s="609"/>
      <c r="BP44" s="609"/>
      <c r="BQ44" s="609"/>
      <c r="BR44" s="609"/>
      <c r="BS44" s="609"/>
      <c r="BT44" s="609"/>
      <c r="BU44" s="609"/>
      <c r="BV44" s="609"/>
      <c r="BW44" s="609"/>
      <c r="BX44" s="609"/>
      <c r="BY44" s="609"/>
      <c r="BZ44" s="609"/>
      <c r="CA44" s="609"/>
      <c r="CB44" s="609"/>
      <c r="CC44" s="609"/>
      <c r="CD44" s="610"/>
      <c r="CE44" s="664"/>
      <c r="CF44" s="665"/>
      <c r="CG44" s="665"/>
      <c r="CH44" s="665"/>
      <c r="CI44" s="665"/>
      <c r="CJ44" s="665"/>
      <c r="CK44" s="665"/>
      <c r="CL44" s="665"/>
      <c r="CM44" s="665"/>
      <c r="CN44" s="665"/>
      <c r="CO44" s="665"/>
      <c r="CP44" s="665"/>
      <c r="CQ44" s="665"/>
      <c r="CR44" s="665"/>
      <c r="CS44" s="665"/>
      <c r="CT44" s="665"/>
      <c r="CU44" s="666"/>
      <c r="CW44" s="534"/>
      <c r="CX44" s="536"/>
      <c r="CY44" s="536"/>
      <c r="CZ44" s="536"/>
      <c r="DA44" s="536"/>
    </row>
    <row r="45" spans="2:105" ht="9" customHeight="1">
      <c r="B45" s="634">
        <v>2</v>
      </c>
      <c r="C45" s="615"/>
      <c r="D45" s="616"/>
      <c r="E45" s="617" t="str">
        <f t="shared" ref="E45" si="0">CW45</f>
        <v>-</v>
      </c>
      <c r="F45" s="618"/>
      <c r="G45" s="618"/>
      <c r="H45" s="618"/>
      <c r="I45" s="618"/>
      <c r="J45" s="618"/>
      <c r="K45" s="619"/>
      <c r="L45" s="635" t="str">
        <f t="shared" ref="L45" si="1">CY45</f>
        <v>-</v>
      </c>
      <c r="M45" s="624"/>
      <c r="N45" s="624"/>
      <c r="O45" s="624"/>
      <c r="P45" s="624"/>
      <c r="Q45" s="624"/>
      <c r="R45" s="624"/>
      <c r="S45" s="624"/>
      <c r="T45" s="624"/>
      <c r="U45" s="624"/>
      <c r="V45" s="624"/>
      <c r="W45" s="624"/>
      <c r="X45" s="624"/>
      <c r="Y45" s="625"/>
      <c r="Z45" s="629" t="str">
        <f t="shared" ref="Z45" si="2">CX45</f>
        <v>-</v>
      </c>
      <c r="AA45" s="630"/>
      <c r="AB45" s="630"/>
      <c r="AC45" s="630"/>
      <c r="AD45" s="630"/>
      <c r="AE45" s="630"/>
      <c r="AF45" s="630"/>
      <c r="AG45" s="630"/>
      <c r="AH45" s="630"/>
      <c r="AI45" s="630"/>
      <c r="AJ45" s="630"/>
      <c r="AK45" s="629" t="str">
        <f t="shared" ref="AK45" si="3">IF(DA45="","-",DA45)</f>
        <v>-</v>
      </c>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0"/>
      <c r="BU45" s="630"/>
      <c r="BV45" s="630"/>
      <c r="BW45" s="630"/>
      <c r="BX45" s="630"/>
      <c r="BY45" s="630"/>
      <c r="BZ45" s="630"/>
      <c r="CA45" s="630"/>
      <c r="CB45" s="630"/>
      <c r="CC45" s="630"/>
      <c r="CD45" s="633"/>
      <c r="CE45" s="664"/>
      <c r="CF45" s="665"/>
      <c r="CG45" s="665"/>
      <c r="CH45" s="665"/>
      <c r="CI45" s="665"/>
      <c r="CJ45" s="665"/>
      <c r="CK45" s="665"/>
      <c r="CL45" s="665"/>
      <c r="CM45" s="665"/>
      <c r="CN45" s="665"/>
      <c r="CO45" s="665"/>
      <c r="CP45" s="665"/>
      <c r="CQ45" s="665"/>
      <c r="CR45" s="665"/>
      <c r="CS45" s="665"/>
      <c r="CT45" s="665"/>
      <c r="CU45" s="666"/>
      <c r="CW45" s="533" t="s">
        <v>256</v>
      </c>
      <c r="CX45" s="535" t="s">
        <v>256</v>
      </c>
      <c r="CY45" s="535" t="s">
        <v>256</v>
      </c>
      <c r="CZ45" s="535" t="s">
        <v>256</v>
      </c>
      <c r="DA45" s="535"/>
    </row>
    <row r="46" spans="2:105" ht="9" customHeight="1">
      <c r="B46" s="581"/>
      <c r="C46" s="582"/>
      <c r="D46" s="586"/>
      <c r="E46" s="620"/>
      <c r="F46" s="621"/>
      <c r="G46" s="621"/>
      <c r="H46" s="621"/>
      <c r="I46" s="621"/>
      <c r="J46" s="621"/>
      <c r="K46" s="622"/>
      <c r="L46" s="626"/>
      <c r="M46" s="627"/>
      <c r="N46" s="627"/>
      <c r="O46" s="627"/>
      <c r="P46" s="627"/>
      <c r="Q46" s="627"/>
      <c r="R46" s="627"/>
      <c r="S46" s="627"/>
      <c r="T46" s="627"/>
      <c r="U46" s="627"/>
      <c r="V46" s="627"/>
      <c r="W46" s="627"/>
      <c r="X46" s="627"/>
      <c r="Y46" s="628"/>
      <c r="Z46" s="631"/>
      <c r="AA46" s="632"/>
      <c r="AB46" s="632"/>
      <c r="AC46" s="632"/>
      <c r="AD46" s="632"/>
      <c r="AE46" s="632"/>
      <c r="AF46" s="632"/>
      <c r="AG46" s="632"/>
      <c r="AH46" s="632"/>
      <c r="AI46" s="632"/>
      <c r="AJ46" s="632"/>
      <c r="AK46" s="631"/>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60"/>
      <c r="CE46" s="664"/>
      <c r="CF46" s="665"/>
      <c r="CG46" s="665"/>
      <c r="CH46" s="665"/>
      <c r="CI46" s="665"/>
      <c r="CJ46" s="665"/>
      <c r="CK46" s="665"/>
      <c r="CL46" s="665"/>
      <c r="CM46" s="665"/>
      <c r="CN46" s="665"/>
      <c r="CO46" s="665"/>
      <c r="CP46" s="665"/>
      <c r="CQ46" s="665"/>
      <c r="CR46" s="665"/>
      <c r="CS46" s="665"/>
      <c r="CT46" s="665"/>
      <c r="CU46" s="666"/>
      <c r="CW46" s="534"/>
      <c r="CX46" s="536"/>
      <c r="CY46" s="536"/>
      <c r="CZ46" s="536"/>
      <c r="DA46" s="536"/>
    </row>
    <row r="47" spans="2:105" ht="9" customHeight="1">
      <c r="B47" s="634">
        <v>3</v>
      </c>
      <c r="C47" s="615"/>
      <c r="D47" s="616"/>
      <c r="E47" s="617" t="str">
        <f t="shared" ref="E47" si="4">CW47</f>
        <v>-</v>
      </c>
      <c r="F47" s="618"/>
      <c r="G47" s="618"/>
      <c r="H47" s="618"/>
      <c r="I47" s="618"/>
      <c r="J47" s="618"/>
      <c r="K47" s="619"/>
      <c r="L47" s="635" t="str">
        <f t="shared" ref="L47" si="5">CY47</f>
        <v>-</v>
      </c>
      <c r="M47" s="624"/>
      <c r="N47" s="624"/>
      <c r="O47" s="624"/>
      <c r="P47" s="624"/>
      <c r="Q47" s="624"/>
      <c r="R47" s="624"/>
      <c r="S47" s="624"/>
      <c r="T47" s="624"/>
      <c r="U47" s="624"/>
      <c r="V47" s="624"/>
      <c r="W47" s="624"/>
      <c r="X47" s="624"/>
      <c r="Y47" s="625"/>
      <c r="Z47" s="629" t="str">
        <f t="shared" ref="Z47" si="6">CX47</f>
        <v>-</v>
      </c>
      <c r="AA47" s="630"/>
      <c r="AB47" s="630"/>
      <c r="AC47" s="630"/>
      <c r="AD47" s="630"/>
      <c r="AE47" s="630"/>
      <c r="AF47" s="630"/>
      <c r="AG47" s="630"/>
      <c r="AH47" s="630"/>
      <c r="AI47" s="630"/>
      <c r="AJ47" s="630"/>
      <c r="AK47" s="608" t="str">
        <f t="shared" ref="AK47" si="7">IF(DA47="","-",DA47)</f>
        <v>-</v>
      </c>
      <c r="AL47" s="609"/>
      <c r="AM47" s="609"/>
      <c r="AN47" s="609"/>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10"/>
      <c r="CE47" s="664"/>
      <c r="CF47" s="665"/>
      <c r="CG47" s="665"/>
      <c r="CH47" s="665"/>
      <c r="CI47" s="665"/>
      <c r="CJ47" s="665"/>
      <c r="CK47" s="665"/>
      <c r="CL47" s="665"/>
      <c r="CM47" s="665"/>
      <c r="CN47" s="665"/>
      <c r="CO47" s="665"/>
      <c r="CP47" s="665"/>
      <c r="CQ47" s="665"/>
      <c r="CR47" s="665"/>
      <c r="CS47" s="665"/>
      <c r="CT47" s="665"/>
      <c r="CU47" s="666"/>
      <c r="CW47" s="533" t="s">
        <v>256</v>
      </c>
      <c r="CX47" s="535" t="s">
        <v>256</v>
      </c>
      <c r="CY47" s="535" t="s">
        <v>256</v>
      </c>
      <c r="CZ47" s="535" t="s">
        <v>256</v>
      </c>
      <c r="DA47" s="535"/>
    </row>
    <row r="48" spans="2:105" ht="9" customHeight="1">
      <c r="B48" s="581"/>
      <c r="C48" s="582"/>
      <c r="D48" s="586"/>
      <c r="E48" s="620"/>
      <c r="F48" s="621"/>
      <c r="G48" s="621"/>
      <c r="H48" s="621"/>
      <c r="I48" s="621"/>
      <c r="J48" s="621"/>
      <c r="K48" s="622"/>
      <c r="L48" s="626"/>
      <c r="M48" s="627"/>
      <c r="N48" s="627"/>
      <c r="O48" s="627"/>
      <c r="P48" s="627"/>
      <c r="Q48" s="627"/>
      <c r="R48" s="627"/>
      <c r="S48" s="627"/>
      <c r="T48" s="627"/>
      <c r="U48" s="627"/>
      <c r="V48" s="627"/>
      <c r="W48" s="627"/>
      <c r="X48" s="627"/>
      <c r="Y48" s="628"/>
      <c r="Z48" s="631"/>
      <c r="AA48" s="632"/>
      <c r="AB48" s="632"/>
      <c r="AC48" s="632"/>
      <c r="AD48" s="632"/>
      <c r="AE48" s="632"/>
      <c r="AF48" s="632"/>
      <c r="AG48" s="632"/>
      <c r="AH48" s="632"/>
      <c r="AI48" s="632"/>
      <c r="AJ48" s="632"/>
      <c r="AK48" s="608"/>
      <c r="AL48" s="609"/>
      <c r="AM48" s="609"/>
      <c r="AN48" s="609"/>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10"/>
      <c r="CE48" s="664"/>
      <c r="CF48" s="665"/>
      <c r="CG48" s="665"/>
      <c r="CH48" s="665"/>
      <c r="CI48" s="665"/>
      <c r="CJ48" s="665"/>
      <c r="CK48" s="665"/>
      <c r="CL48" s="665"/>
      <c r="CM48" s="665"/>
      <c r="CN48" s="665"/>
      <c r="CO48" s="665"/>
      <c r="CP48" s="665"/>
      <c r="CQ48" s="665"/>
      <c r="CR48" s="665"/>
      <c r="CS48" s="665"/>
      <c r="CT48" s="665"/>
      <c r="CU48" s="666"/>
      <c r="CW48" s="534"/>
      <c r="CX48" s="536"/>
      <c r="CY48" s="536"/>
      <c r="CZ48" s="536"/>
      <c r="DA48" s="536"/>
    </row>
    <row r="49" spans="2:105" ht="9" customHeight="1">
      <c r="B49" s="634">
        <v>4</v>
      </c>
      <c r="C49" s="615"/>
      <c r="D49" s="616"/>
      <c r="E49" s="617" t="str">
        <f t="shared" ref="E49" si="8">CW49</f>
        <v>-</v>
      </c>
      <c r="F49" s="618"/>
      <c r="G49" s="618"/>
      <c r="H49" s="618"/>
      <c r="I49" s="618"/>
      <c r="J49" s="618"/>
      <c r="K49" s="619"/>
      <c r="L49" s="635" t="str">
        <f t="shared" ref="L49" si="9">CY49</f>
        <v>-</v>
      </c>
      <c r="M49" s="624"/>
      <c r="N49" s="624"/>
      <c r="O49" s="624"/>
      <c r="P49" s="624"/>
      <c r="Q49" s="624"/>
      <c r="R49" s="624"/>
      <c r="S49" s="624"/>
      <c r="T49" s="624"/>
      <c r="U49" s="624"/>
      <c r="V49" s="624"/>
      <c r="W49" s="624"/>
      <c r="X49" s="624"/>
      <c r="Y49" s="625"/>
      <c r="Z49" s="629" t="str">
        <f t="shared" ref="Z49" si="10">CX49</f>
        <v>-</v>
      </c>
      <c r="AA49" s="630"/>
      <c r="AB49" s="630"/>
      <c r="AC49" s="630"/>
      <c r="AD49" s="630"/>
      <c r="AE49" s="630"/>
      <c r="AF49" s="630"/>
      <c r="AG49" s="630"/>
      <c r="AH49" s="630"/>
      <c r="AI49" s="630"/>
      <c r="AJ49" s="630"/>
      <c r="AK49" s="629" t="str">
        <f t="shared" ref="AK49" si="11">IF(DA49="","-",DA49)</f>
        <v>-</v>
      </c>
      <c r="AL49" s="630"/>
      <c r="AM49" s="630"/>
      <c r="AN49" s="630"/>
      <c r="AO49" s="630"/>
      <c r="AP49" s="630"/>
      <c r="AQ49" s="630"/>
      <c r="AR49" s="630"/>
      <c r="AS49" s="630"/>
      <c r="AT49" s="630"/>
      <c r="AU49" s="630"/>
      <c r="AV49" s="630"/>
      <c r="AW49" s="630"/>
      <c r="AX49" s="630"/>
      <c r="AY49" s="630"/>
      <c r="AZ49" s="630"/>
      <c r="BA49" s="630"/>
      <c r="BB49" s="630"/>
      <c r="BC49" s="630"/>
      <c r="BD49" s="630"/>
      <c r="BE49" s="630"/>
      <c r="BF49" s="630"/>
      <c r="BG49" s="630"/>
      <c r="BH49" s="630"/>
      <c r="BI49" s="630"/>
      <c r="BJ49" s="630"/>
      <c r="BK49" s="630"/>
      <c r="BL49" s="630"/>
      <c r="BM49" s="630"/>
      <c r="BN49" s="630"/>
      <c r="BO49" s="630"/>
      <c r="BP49" s="630"/>
      <c r="BQ49" s="630"/>
      <c r="BR49" s="630"/>
      <c r="BS49" s="630"/>
      <c r="BT49" s="630"/>
      <c r="BU49" s="630"/>
      <c r="BV49" s="630"/>
      <c r="BW49" s="630"/>
      <c r="BX49" s="630"/>
      <c r="BY49" s="630"/>
      <c r="BZ49" s="630"/>
      <c r="CA49" s="630"/>
      <c r="CB49" s="630"/>
      <c r="CC49" s="630"/>
      <c r="CD49" s="633"/>
      <c r="CE49" s="664"/>
      <c r="CF49" s="665"/>
      <c r="CG49" s="665"/>
      <c r="CH49" s="665"/>
      <c r="CI49" s="665"/>
      <c r="CJ49" s="665"/>
      <c r="CK49" s="665"/>
      <c r="CL49" s="665"/>
      <c r="CM49" s="665"/>
      <c r="CN49" s="665"/>
      <c r="CO49" s="665"/>
      <c r="CP49" s="665"/>
      <c r="CQ49" s="665"/>
      <c r="CR49" s="665"/>
      <c r="CS49" s="665"/>
      <c r="CT49" s="665"/>
      <c r="CU49" s="666"/>
      <c r="CW49" s="533" t="s">
        <v>256</v>
      </c>
      <c r="CX49" s="535" t="s">
        <v>256</v>
      </c>
      <c r="CY49" s="535" t="s">
        <v>256</v>
      </c>
      <c r="CZ49" s="535" t="s">
        <v>256</v>
      </c>
      <c r="DA49" s="535"/>
    </row>
    <row r="50" spans="2:105" ht="9" customHeight="1">
      <c r="B50" s="581"/>
      <c r="C50" s="582"/>
      <c r="D50" s="586"/>
      <c r="E50" s="620"/>
      <c r="F50" s="621"/>
      <c r="G50" s="621"/>
      <c r="H50" s="621"/>
      <c r="I50" s="621"/>
      <c r="J50" s="621"/>
      <c r="K50" s="622"/>
      <c r="L50" s="626"/>
      <c r="M50" s="627"/>
      <c r="N50" s="627"/>
      <c r="O50" s="627"/>
      <c r="P50" s="627"/>
      <c r="Q50" s="627"/>
      <c r="R50" s="627"/>
      <c r="S50" s="627"/>
      <c r="T50" s="627"/>
      <c r="U50" s="627"/>
      <c r="V50" s="627"/>
      <c r="W50" s="627"/>
      <c r="X50" s="627"/>
      <c r="Y50" s="628"/>
      <c r="Z50" s="631"/>
      <c r="AA50" s="632"/>
      <c r="AB50" s="632"/>
      <c r="AC50" s="632"/>
      <c r="AD50" s="632"/>
      <c r="AE50" s="632"/>
      <c r="AF50" s="632"/>
      <c r="AG50" s="632"/>
      <c r="AH50" s="632"/>
      <c r="AI50" s="632"/>
      <c r="AJ50" s="632"/>
      <c r="AK50" s="631"/>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2"/>
      <c r="BW50" s="632"/>
      <c r="BX50" s="632"/>
      <c r="BY50" s="632"/>
      <c r="BZ50" s="632"/>
      <c r="CA50" s="632"/>
      <c r="CB50" s="632"/>
      <c r="CC50" s="632"/>
      <c r="CD50" s="660"/>
      <c r="CE50" s="664"/>
      <c r="CF50" s="665"/>
      <c r="CG50" s="665"/>
      <c r="CH50" s="665"/>
      <c r="CI50" s="665"/>
      <c r="CJ50" s="665"/>
      <c r="CK50" s="665"/>
      <c r="CL50" s="665"/>
      <c r="CM50" s="665"/>
      <c r="CN50" s="665"/>
      <c r="CO50" s="665"/>
      <c r="CP50" s="665"/>
      <c r="CQ50" s="665"/>
      <c r="CR50" s="665"/>
      <c r="CS50" s="665"/>
      <c r="CT50" s="665"/>
      <c r="CU50" s="666"/>
      <c r="CW50" s="534"/>
      <c r="CX50" s="536"/>
      <c r="CY50" s="536"/>
      <c r="CZ50" s="536"/>
      <c r="DA50" s="536"/>
    </row>
    <row r="51" spans="2:105" ht="9" customHeight="1">
      <c r="B51" s="634">
        <v>5</v>
      </c>
      <c r="C51" s="615"/>
      <c r="D51" s="616"/>
      <c r="E51" s="617" t="str">
        <f t="shared" ref="E51" si="12">CW51</f>
        <v>-</v>
      </c>
      <c r="F51" s="618"/>
      <c r="G51" s="618"/>
      <c r="H51" s="618"/>
      <c r="I51" s="618"/>
      <c r="J51" s="618"/>
      <c r="K51" s="619"/>
      <c r="L51" s="635" t="str">
        <f t="shared" ref="L51" si="13">CY51</f>
        <v>-</v>
      </c>
      <c r="M51" s="624"/>
      <c r="N51" s="624"/>
      <c r="O51" s="624"/>
      <c r="P51" s="624"/>
      <c r="Q51" s="624"/>
      <c r="R51" s="624"/>
      <c r="S51" s="624"/>
      <c r="T51" s="624"/>
      <c r="U51" s="624"/>
      <c r="V51" s="624"/>
      <c r="W51" s="624"/>
      <c r="X51" s="624"/>
      <c r="Y51" s="625"/>
      <c r="Z51" s="629" t="str">
        <f t="shared" ref="Z51" si="14">CX51</f>
        <v>-</v>
      </c>
      <c r="AA51" s="630"/>
      <c r="AB51" s="630"/>
      <c r="AC51" s="630"/>
      <c r="AD51" s="630"/>
      <c r="AE51" s="630"/>
      <c r="AF51" s="630"/>
      <c r="AG51" s="630"/>
      <c r="AH51" s="630"/>
      <c r="AI51" s="630"/>
      <c r="AJ51" s="630"/>
      <c r="AK51" s="608" t="str">
        <f t="shared" ref="AK51" si="15">IF(DA51="","-",DA51)</f>
        <v>-</v>
      </c>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09"/>
      <c r="BN51" s="609"/>
      <c r="BO51" s="609"/>
      <c r="BP51" s="609"/>
      <c r="BQ51" s="609"/>
      <c r="BR51" s="609"/>
      <c r="BS51" s="609"/>
      <c r="BT51" s="609"/>
      <c r="BU51" s="609"/>
      <c r="BV51" s="609"/>
      <c r="BW51" s="609"/>
      <c r="BX51" s="609"/>
      <c r="BY51" s="609"/>
      <c r="BZ51" s="609"/>
      <c r="CA51" s="609"/>
      <c r="CB51" s="609"/>
      <c r="CC51" s="609"/>
      <c r="CD51" s="610"/>
      <c r="CE51" s="664"/>
      <c r="CF51" s="665"/>
      <c r="CG51" s="665"/>
      <c r="CH51" s="665"/>
      <c r="CI51" s="665"/>
      <c r="CJ51" s="665"/>
      <c r="CK51" s="665"/>
      <c r="CL51" s="665"/>
      <c r="CM51" s="665"/>
      <c r="CN51" s="665"/>
      <c r="CO51" s="665"/>
      <c r="CP51" s="665"/>
      <c r="CQ51" s="665"/>
      <c r="CR51" s="665"/>
      <c r="CS51" s="665"/>
      <c r="CT51" s="665"/>
      <c r="CU51" s="666"/>
      <c r="CW51" s="533" t="s">
        <v>256</v>
      </c>
      <c r="CX51" s="535" t="s">
        <v>256</v>
      </c>
      <c r="CY51" s="535" t="s">
        <v>256</v>
      </c>
      <c r="CZ51" s="535" t="s">
        <v>256</v>
      </c>
      <c r="DA51" s="535"/>
    </row>
    <row r="52" spans="2:105" ht="9" customHeight="1" thickBot="1">
      <c r="B52" s="598"/>
      <c r="C52" s="599"/>
      <c r="D52" s="600"/>
      <c r="E52" s="620"/>
      <c r="F52" s="621"/>
      <c r="G52" s="621"/>
      <c r="H52" s="621"/>
      <c r="I52" s="621"/>
      <c r="J52" s="621"/>
      <c r="K52" s="622"/>
      <c r="L52" s="636"/>
      <c r="M52" s="637"/>
      <c r="N52" s="637"/>
      <c r="O52" s="637"/>
      <c r="P52" s="637"/>
      <c r="Q52" s="637"/>
      <c r="R52" s="637"/>
      <c r="S52" s="637"/>
      <c r="T52" s="637"/>
      <c r="U52" s="637"/>
      <c r="V52" s="637"/>
      <c r="W52" s="637"/>
      <c r="X52" s="637"/>
      <c r="Y52" s="638"/>
      <c r="Z52" s="611"/>
      <c r="AA52" s="612"/>
      <c r="AB52" s="612"/>
      <c r="AC52" s="612"/>
      <c r="AD52" s="612"/>
      <c r="AE52" s="612"/>
      <c r="AF52" s="612"/>
      <c r="AG52" s="612"/>
      <c r="AH52" s="612"/>
      <c r="AI52" s="612"/>
      <c r="AJ52" s="612"/>
      <c r="AK52" s="611"/>
      <c r="AL52" s="612"/>
      <c r="AM52" s="612"/>
      <c r="AN52" s="612"/>
      <c r="AO52" s="612"/>
      <c r="AP52" s="612"/>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3"/>
      <c r="CE52" s="667"/>
      <c r="CF52" s="668"/>
      <c r="CG52" s="668"/>
      <c r="CH52" s="668"/>
      <c r="CI52" s="668"/>
      <c r="CJ52" s="668"/>
      <c r="CK52" s="668"/>
      <c r="CL52" s="668"/>
      <c r="CM52" s="668"/>
      <c r="CN52" s="668"/>
      <c r="CO52" s="668"/>
      <c r="CP52" s="668"/>
      <c r="CQ52" s="668"/>
      <c r="CR52" s="668"/>
      <c r="CS52" s="668"/>
      <c r="CT52" s="668"/>
      <c r="CU52" s="669"/>
      <c r="CW52" s="534"/>
      <c r="CX52" s="536"/>
      <c r="CY52" s="536"/>
      <c r="CZ52" s="536"/>
      <c r="DA52" s="536"/>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659"/>
      <c r="CY53" s="67"/>
    </row>
    <row r="54" spans="2:105" ht="9" customHeight="1">
      <c r="B54" s="607"/>
      <c r="C54" s="580"/>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0"/>
      <c r="AU54" s="580"/>
      <c r="AV54" s="580"/>
      <c r="AW54" s="580"/>
      <c r="AX54" s="580"/>
      <c r="AY54" s="580"/>
      <c r="AZ54" s="580"/>
      <c r="BA54" s="580"/>
      <c r="BB54" s="580"/>
      <c r="BC54" s="580"/>
      <c r="BD54" s="580"/>
      <c r="BE54" s="580"/>
      <c r="BF54" s="580"/>
      <c r="BG54" s="580"/>
      <c r="BH54" s="580"/>
      <c r="BI54" s="580"/>
      <c r="BJ54" s="580"/>
      <c r="BK54" s="580"/>
      <c r="BL54" s="580"/>
      <c r="BM54" s="580"/>
      <c r="BN54" s="580"/>
      <c r="BO54" s="580"/>
      <c r="BP54" s="580"/>
      <c r="BQ54" s="580"/>
      <c r="BR54" s="580"/>
      <c r="BS54" s="580"/>
      <c r="BT54" s="580"/>
      <c r="BU54" s="580"/>
      <c r="BV54" s="580"/>
      <c r="BW54" s="580"/>
      <c r="BX54" s="580"/>
      <c r="BY54" s="580"/>
      <c r="BZ54" s="580"/>
      <c r="CA54" s="580"/>
      <c r="CB54" s="580"/>
      <c r="CC54" s="580"/>
      <c r="CD54" s="580"/>
      <c r="CE54" s="580"/>
      <c r="CF54" s="580"/>
      <c r="CG54" s="580"/>
      <c r="CH54" s="580"/>
      <c r="CI54" s="580"/>
      <c r="CJ54" s="580"/>
      <c r="CK54" s="580"/>
      <c r="CL54" s="580"/>
      <c r="CM54" s="580"/>
      <c r="CN54" s="580"/>
      <c r="CO54" s="580"/>
      <c r="CP54" s="580"/>
      <c r="CQ54" s="580"/>
      <c r="CR54" s="580"/>
      <c r="CS54" s="580"/>
      <c r="CT54" s="580"/>
      <c r="CU54" s="606"/>
      <c r="CY54" s="67"/>
    </row>
    <row r="55" spans="2:105" ht="7.5" customHeight="1">
      <c r="B55" s="614" t="s">
        <v>218</v>
      </c>
      <c r="C55" s="639"/>
      <c r="D55" s="639"/>
      <c r="E55" s="639"/>
      <c r="F55" s="639"/>
      <c r="G55" s="639"/>
      <c r="H55" s="639"/>
      <c r="I55" s="639"/>
      <c r="J55" s="639"/>
      <c r="K55" s="639"/>
      <c r="L55" s="639"/>
      <c r="M55" s="639"/>
      <c r="N55" s="639"/>
      <c r="O55" s="639"/>
      <c r="P55" s="639"/>
      <c r="Q55" s="639"/>
      <c r="R55" s="639"/>
      <c r="S55" s="639"/>
      <c r="T55" s="639"/>
      <c r="U55" s="639"/>
      <c r="V55" s="639"/>
      <c r="W55" s="616"/>
      <c r="X55" s="640" t="s">
        <v>219</v>
      </c>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16"/>
      <c r="BJ55" s="640" t="s">
        <v>220</v>
      </c>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41"/>
      <c r="CW55" s="152">
        <f>SUM(CW43:CW52)</f>
        <v>0</v>
      </c>
      <c r="CX55" s="123"/>
      <c r="CY55" s="67"/>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6"/>
      <c r="X56" s="585"/>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6"/>
      <c r="BJ56" s="585"/>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42"/>
      <c r="CX56" s="123"/>
      <c r="CY56" s="67"/>
    </row>
    <row r="57" spans="2:105" ht="9.75" customHeight="1">
      <c r="B57" s="643" t="str">
        <f>IF(CE43="不検出","不検出",IF(CE43="検出","クリソタイル",""))</f>
        <v>不検出</v>
      </c>
      <c r="C57" s="546"/>
      <c r="D57" s="546"/>
      <c r="E57" s="546"/>
      <c r="F57" s="546"/>
      <c r="G57" s="546"/>
      <c r="H57" s="546"/>
      <c r="I57" s="546"/>
      <c r="J57" s="546"/>
      <c r="K57" s="546"/>
      <c r="L57" s="546"/>
      <c r="M57" s="546"/>
      <c r="N57" s="546"/>
      <c r="O57" s="546"/>
      <c r="P57" s="546"/>
      <c r="Q57" s="546"/>
      <c r="R57" s="546"/>
      <c r="S57" s="546"/>
      <c r="T57" s="546"/>
      <c r="U57" s="546"/>
      <c r="V57" s="546"/>
      <c r="W57" s="584"/>
      <c r="X57" s="122"/>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5"/>
      <c r="BJ57" s="122"/>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6"/>
      <c r="CX57" s="123"/>
      <c r="CY57" s="67"/>
    </row>
    <row r="58" spans="2:105" ht="9.75" customHeight="1">
      <c r="B58" s="607"/>
      <c r="C58" s="546"/>
      <c r="D58" s="546"/>
      <c r="E58" s="546"/>
      <c r="F58" s="546"/>
      <c r="G58" s="546"/>
      <c r="H58" s="546"/>
      <c r="I58" s="546"/>
      <c r="J58" s="546"/>
      <c r="K58" s="546"/>
      <c r="L58" s="546"/>
      <c r="M58" s="546"/>
      <c r="N58" s="546"/>
      <c r="O58" s="546"/>
      <c r="P58" s="546"/>
      <c r="Q58" s="546"/>
      <c r="R58" s="546"/>
      <c r="S58" s="546"/>
      <c r="T58" s="546"/>
      <c r="U58" s="546"/>
      <c r="V58" s="546"/>
      <c r="W58" s="584"/>
      <c r="X58" s="127"/>
      <c r="Y58" s="109"/>
      <c r="Z58" s="109"/>
      <c r="AA58" s="109"/>
      <c r="AC58" s="539" t="s">
        <v>222</v>
      </c>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108"/>
      <c r="BF58" s="109"/>
      <c r="BG58" s="109"/>
      <c r="BH58" s="109"/>
      <c r="BI58" s="128"/>
      <c r="BJ58" s="127"/>
      <c r="BK58" s="109"/>
      <c r="BL58" s="109"/>
      <c r="BM58" s="109"/>
      <c r="BO58" s="539" t="s">
        <v>222</v>
      </c>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108"/>
      <c r="CR58" s="109"/>
      <c r="CS58" s="109"/>
      <c r="CT58" s="109"/>
      <c r="CU58" s="129"/>
      <c r="CX58" s="123"/>
      <c r="CY58" s="67"/>
    </row>
    <row r="59" spans="2:105" ht="9.75" customHeight="1">
      <c r="B59" s="607"/>
      <c r="C59" s="546"/>
      <c r="D59" s="546"/>
      <c r="E59" s="546"/>
      <c r="F59" s="546"/>
      <c r="G59" s="546"/>
      <c r="H59" s="546"/>
      <c r="I59" s="546"/>
      <c r="J59" s="546"/>
      <c r="K59" s="546"/>
      <c r="L59" s="546"/>
      <c r="M59" s="546"/>
      <c r="N59" s="546"/>
      <c r="O59" s="546"/>
      <c r="P59" s="546"/>
      <c r="Q59" s="546"/>
      <c r="R59" s="546"/>
      <c r="S59" s="546"/>
      <c r="T59" s="546"/>
      <c r="U59" s="546"/>
      <c r="V59" s="546"/>
      <c r="W59" s="584"/>
      <c r="X59" s="127"/>
      <c r="Y59" s="109"/>
      <c r="Z59" s="109"/>
      <c r="AA59" s="109"/>
      <c r="AB59" s="108"/>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108"/>
      <c r="BF59" s="109"/>
      <c r="BG59" s="109"/>
      <c r="BH59" s="109"/>
      <c r="BI59" s="128"/>
      <c r="BJ59" s="127"/>
      <c r="BK59" s="109"/>
      <c r="BL59" s="109"/>
      <c r="BM59" s="109"/>
      <c r="BN59" s="108"/>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108"/>
      <c r="CR59" s="109"/>
      <c r="CS59" s="109"/>
      <c r="CT59" s="109"/>
      <c r="CU59" s="129"/>
      <c r="CX59" s="123"/>
      <c r="CY59" s="67"/>
    </row>
    <row r="60" spans="2:105" ht="9.75" customHeight="1">
      <c r="B60" s="607"/>
      <c r="C60" s="546"/>
      <c r="D60" s="546"/>
      <c r="E60" s="546"/>
      <c r="F60" s="546"/>
      <c r="G60" s="546"/>
      <c r="H60" s="546"/>
      <c r="I60" s="546"/>
      <c r="J60" s="546"/>
      <c r="K60" s="546"/>
      <c r="L60" s="546"/>
      <c r="M60" s="546"/>
      <c r="N60" s="546"/>
      <c r="O60" s="546"/>
      <c r="P60" s="546"/>
      <c r="Q60" s="546"/>
      <c r="R60" s="546"/>
      <c r="S60" s="546"/>
      <c r="T60" s="546"/>
      <c r="U60" s="546"/>
      <c r="V60" s="546"/>
      <c r="W60" s="584"/>
      <c r="X60" s="127"/>
      <c r="Y60" s="109"/>
      <c r="Z60" s="109"/>
      <c r="AA60" s="109"/>
      <c r="AB60" s="108"/>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108"/>
      <c r="BF60" s="109"/>
      <c r="BG60" s="109"/>
      <c r="BH60" s="109"/>
      <c r="BI60" s="128"/>
      <c r="BJ60" s="127"/>
      <c r="BK60" s="109"/>
      <c r="BL60" s="109"/>
      <c r="BM60" s="109"/>
      <c r="BN60" s="108"/>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108"/>
      <c r="CR60" s="109"/>
      <c r="CS60" s="109"/>
      <c r="CT60" s="109"/>
      <c r="CU60" s="129"/>
      <c r="CX60" s="123"/>
    </row>
    <row r="61" spans="2:105" ht="9.75" customHeight="1">
      <c r="B61" s="607"/>
      <c r="C61" s="546"/>
      <c r="D61" s="546"/>
      <c r="E61" s="546"/>
      <c r="F61" s="546"/>
      <c r="G61" s="546"/>
      <c r="H61" s="546"/>
      <c r="I61" s="546"/>
      <c r="J61" s="546"/>
      <c r="K61" s="546"/>
      <c r="L61" s="546"/>
      <c r="M61" s="546"/>
      <c r="N61" s="546"/>
      <c r="O61" s="546"/>
      <c r="P61" s="546"/>
      <c r="Q61" s="546"/>
      <c r="R61" s="546"/>
      <c r="S61" s="546"/>
      <c r="T61" s="546"/>
      <c r="U61" s="546"/>
      <c r="V61" s="546"/>
      <c r="W61" s="584"/>
      <c r="X61" s="127"/>
      <c r="Y61" s="109"/>
      <c r="Z61" s="109"/>
      <c r="AA61" s="109"/>
      <c r="AB61" s="108"/>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108"/>
      <c r="BF61" s="109"/>
      <c r="BG61" s="109"/>
      <c r="BH61" s="109"/>
      <c r="BI61" s="128"/>
      <c r="BJ61" s="127"/>
      <c r="BK61" s="109"/>
      <c r="BL61" s="109"/>
      <c r="BM61" s="109"/>
      <c r="BN61" s="108"/>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108"/>
      <c r="CR61" s="109"/>
      <c r="CS61" s="109"/>
      <c r="CT61" s="109"/>
      <c r="CU61" s="129"/>
    </row>
    <row r="62" spans="2:105" ht="9.75" customHeight="1">
      <c r="B62" s="607"/>
      <c r="C62" s="546"/>
      <c r="D62" s="546"/>
      <c r="E62" s="546"/>
      <c r="F62" s="546"/>
      <c r="G62" s="546"/>
      <c r="H62" s="546"/>
      <c r="I62" s="546"/>
      <c r="J62" s="546"/>
      <c r="K62" s="546"/>
      <c r="L62" s="546"/>
      <c r="M62" s="546"/>
      <c r="N62" s="546"/>
      <c r="O62" s="546"/>
      <c r="P62" s="546"/>
      <c r="Q62" s="546"/>
      <c r="R62" s="546"/>
      <c r="S62" s="546"/>
      <c r="T62" s="546"/>
      <c r="U62" s="546"/>
      <c r="V62" s="546"/>
      <c r="W62" s="584"/>
      <c r="X62" s="127"/>
      <c r="Y62" s="109"/>
      <c r="Z62" s="109"/>
      <c r="AA62" s="109"/>
      <c r="AB62" s="108"/>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108"/>
      <c r="BF62" s="109"/>
      <c r="BG62" s="109"/>
      <c r="BH62" s="109"/>
      <c r="BI62" s="128"/>
      <c r="BJ62" s="127"/>
      <c r="BK62" s="109"/>
      <c r="BL62" s="109"/>
      <c r="BM62" s="109"/>
      <c r="BN62" s="108"/>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108"/>
      <c r="CR62" s="109"/>
      <c r="CS62" s="109"/>
      <c r="CT62" s="109"/>
      <c r="CU62" s="129"/>
      <c r="CX62" s="123"/>
    </row>
    <row r="63" spans="2:105" ht="9.75" customHeight="1">
      <c r="B63" s="607"/>
      <c r="C63" s="546"/>
      <c r="D63" s="546"/>
      <c r="E63" s="546"/>
      <c r="F63" s="546"/>
      <c r="G63" s="546"/>
      <c r="H63" s="546"/>
      <c r="I63" s="546"/>
      <c r="J63" s="546"/>
      <c r="K63" s="546"/>
      <c r="L63" s="546"/>
      <c r="M63" s="546"/>
      <c r="N63" s="546"/>
      <c r="O63" s="546"/>
      <c r="P63" s="546"/>
      <c r="Q63" s="546"/>
      <c r="R63" s="546"/>
      <c r="S63" s="546"/>
      <c r="T63" s="546"/>
      <c r="U63" s="546"/>
      <c r="V63" s="546"/>
      <c r="W63" s="584"/>
      <c r="X63" s="127"/>
      <c r="Y63" s="109"/>
      <c r="Z63" s="109"/>
      <c r="AA63" s="109"/>
      <c r="AB63" s="108"/>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108"/>
      <c r="BF63" s="109"/>
      <c r="BG63" s="109"/>
      <c r="BH63" s="109"/>
      <c r="BI63" s="128"/>
      <c r="BJ63" s="127"/>
      <c r="BK63" s="109"/>
      <c r="BL63" s="109"/>
      <c r="BM63" s="109"/>
      <c r="BN63" s="108"/>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108"/>
      <c r="CR63" s="109"/>
      <c r="CS63" s="109"/>
      <c r="CT63" s="109"/>
      <c r="CU63" s="129"/>
    </row>
    <row r="64" spans="2:105" ht="9.75" customHeight="1">
      <c r="B64" s="607"/>
      <c r="C64" s="546"/>
      <c r="D64" s="546"/>
      <c r="E64" s="546"/>
      <c r="F64" s="546"/>
      <c r="G64" s="546"/>
      <c r="H64" s="546"/>
      <c r="I64" s="546"/>
      <c r="J64" s="546"/>
      <c r="K64" s="546"/>
      <c r="L64" s="546"/>
      <c r="M64" s="546"/>
      <c r="N64" s="546"/>
      <c r="O64" s="546"/>
      <c r="P64" s="546"/>
      <c r="Q64" s="546"/>
      <c r="R64" s="546"/>
      <c r="S64" s="546"/>
      <c r="T64" s="546"/>
      <c r="U64" s="546"/>
      <c r="V64" s="546"/>
      <c r="W64" s="584"/>
      <c r="X64" s="127"/>
      <c r="Y64" s="109"/>
      <c r="Z64" s="109"/>
      <c r="AA64" s="109"/>
      <c r="AB64" s="108"/>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108"/>
      <c r="BF64" s="109"/>
      <c r="BG64" s="109"/>
      <c r="BH64" s="109"/>
      <c r="BI64" s="128"/>
      <c r="BJ64" s="127"/>
      <c r="BK64" s="109"/>
      <c r="BL64" s="109"/>
      <c r="BM64" s="109"/>
      <c r="BN64" s="108"/>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108"/>
      <c r="CR64" s="109"/>
      <c r="CS64" s="109"/>
      <c r="CT64" s="109"/>
      <c r="CU64" s="129"/>
    </row>
    <row r="65" spans="2:99" ht="9.75" customHeight="1">
      <c r="B65" s="607"/>
      <c r="C65" s="546"/>
      <c r="D65" s="546"/>
      <c r="E65" s="546"/>
      <c r="F65" s="546"/>
      <c r="G65" s="546"/>
      <c r="H65" s="546"/>
      <c r="I65" s="546"/>
      <c r="J65" s="546"/>
      <c r="K65" s="546"/>
      <c r="L65" s="546"/>
      <c r="M65" s="546"/>
      <c r="N65" s="546"/>
      <c r="O65" s="546"/>
      <c r="P65" s="546"/>
      <c r="Q65" s="546"/>
      <c r="R65" s="546"/>
      <c r="S65" s="546"/>
      <c r="T65" s="546"/>
      <c r="U65" s="546"/>
      <c r="V65" s="546"/>
      <c r="W65" s="584"/>
      <c r="X65" s="127"/>
      <c r="Y65" s="109"/>
      <c r="Z65" s="109"/>
      <c r="AA65" s="109"/>
      <c r="AB65" s="108"/>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108"/>
      <c r="BF65" s="109"/>
      <c r="BG65" s="109"/>
      <c r="BH65" s="109"/>
      <c r="BI65" s="128"/>
      <c r="BJ65" s="127"/>
      <c r="BK65" s="109"/>
      <c r="BL65" s="109"/>
      <c r="BM65" s="109"/>
      <c r="BN65" s="108"/>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108"/>
      <c r="CR65" s="109"/>
      <c r="CS65" s="109"/>
      <c r="CT65" s="109"/>
      <c r="CU65" s="129"/>
    </row>
    <row r="66" spans="2:99" ht="9.75" customHeight="1">
      <c r="B66" s="607"/>
      <c r="C66" s="546"/>
      <c r="D66" s="546"/>
      <c r="E66" s="546"/>
      <c r="F66" s="546"/>
      <c r="G66" s="546"/>
      <c r="H66" s="546"/>
      <c r="I66" s="546"/>
      <c r="J66" s="546"/>
      <c r="K66" s="546"/>
      <c r="L66" s="546"/>
      <c r="M66" s="546"/>
      <c r="N66" s="546"/>
      <c r="O66" s="546"/>
      <c r="P66" s="546"/>
      <c r="Q66" s="546"/>
      <c r="R66" s="546"/>
      <c r="S66" s="546"/>
      <c r="T66" s="546"/>
      <c r="U66" s="546"/>
      <c r="V66" s="546"/>
      <c r="W66" s="584"/>
      <c r="X66" s="127"/>
      <c r="Y66" s="109"/>
      <c r="Z66" s="109"/>
      <c r="AA66" s="109"/>
      <c r="AB66" s="108"/>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108"/>
      <c r="BF66" s="109"/>
      <c r="BG66" s="109"/>
      <c r="BH66" s="109"/>
      <c r="BI66" s="128"/>
      <c r="BJ66" s="127"/>
      <c r="BK66" s="109"/>
      <c r="BL66" s="109"/>
      <c r="BM66" s="109"/>
      <c r="BN66" s="108"/>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108"/>
      <c r="CR66" s="109"/>
      <c r="CS66" s="109"/>
      <c r="CT66" s="109"/>
      <c r="CU66" s="129"/>
    </row>
    <row r="67" spans="2:99" ht="9.75" customHeight="1">
      <c r="B67" s="607"/>
      <c r="C67" s="546"/>
      <c r="D67" s="546"/>
      <c r="E67" s="546"/>
      <c r="F67" s="546"/>
      <c r="G67" s="546"/>
      <c r="H67" s="546"/>
      <c r="I67" s="546"/>
      <c r="J67" s="546"/>
      <c r="K67" s="546"/>
      <c r="L67" s="546"/>
      <c r="M67" s="546"/>
      <c r="N67" s="546"/>
      <c r="O67" s="546"/>
      <c r="P67" s="546"/>
      <c r="Q67" s="546"/>
      <c r="R67" s="546"/>
      <c r="S67" s="546"/>
      <c r="T67" s="546"/>
      <c r="U67" s="546"/>
      <c r="V67" s="546"/>
      <c r="W67" s="584"/>
      <c r="X67" s="127"/>
      <c r="Y67" s="109"/>
      <c r="Z67" s="109"/>
      <c r="AA67" s="109"/>
      <c r="AB67" s="108"/>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108"/>
      <c r="BF67" s="109"/>
      <c r="BG67" s="109"/>
      <c r="BH67" s="109"/>
      <c r="BI67" s="128"/>
      <c r="BJ67" s="127"/>
      <c r="BK67" s="109"/>
      <c r="BL67" s="109"/>
      <c r="BM67" s="109"/>
      <c r="BN67" s="108"/>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108"/>
      <c r="CR67" s="109"/>
      <c r="CS67" s="109"/>
      <c r="CT67" s="109"/>
      <c r="CU67" s="129"/>
    </row>
    <row r="68" spans="2:99" ht="9.75" customHeight="1">
      <c r="B68" s="607"/>
      <c r="C68" s="546"/>
      <c r="D68" s="546"/>
      <c r="E68" s="546"/>
      <c r="F68" s="546"/>
      <c r="G68" s="546"/>
      <c r="H68" s="546"/>
      <c r="I68" s="546"/>
      <c r="J68" s="546"/>
      <c r="K68" s="546"/>
      <c r="L68" s="546"/>
      <c r="M68" s="546"/>
      <c r="N68" s="546"/>
      <c r="O68" s="546"/>
      <c r="P68" s="546"/>
      <c r="Q68" s="546"/>
      <c r="R68" s="546"/>
      <c r="S68" s="546"/>
      <c r="T68" s="546"/>
      <c r="U68" s="546"/>
      <c r="V68" s="546"/>
      <c r="W68" s="584"/>
      <c r="X68" s="127"/>
      <c r="Y68" s="109"/>
      <c r="Z68" s="109"/>
      <c r="AA68" s="109"/>
      <c r="AB68" s="108"/>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108"/>
      <c r="BF68" s="109"/>
      <c r="BG68" s="109"/>
      <c r="BH68" s="109"/>
      <c r="BI68" s="128"/>
      <c r="BJ68" s="127"/>
      <c r="BK68" s="109"/>
      <c r="BL68" s="109"/>
      <c r="BM68" s="109"/>
      <c r="BN68" s="108"/>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108"/>
      <c r="CR68" s="109"/>
      <c r="CS68" s="109"/>
      <c r="CT68" s="109"/>
      <c r="CU68" s="129"/>
    </row>
    <row r="69" spans="2:99" ht="9.75" customHeight="1">
      <c r="B69" s="607"/>
      <c r="C69" s="546"/>
      <c r="D69" s="546"/>
      <c r="E69" s="546"/>
      <c r="F69" s="546"/>
      <c r="G69" s="546"/>
      <c r="H69" s="546"/>
      <c r="I69" s="546"/>
      <c r="J69" s="546"/>
      <c r="K69" s="546"/>
      <c r="L69" s="546"/>
      <c r="M69" s="546"/>
      <c r="N69" s="546"/>
      <c r="O69" s="546"/>
      <c r="P69" s="546"/>
      <c r="Q69" s="546"/>
      <c r="R69" s="546"/>
      <c r="S69" s="546"/>
      <c r="T69" s="546"/>
      <c r="U69" s="546"/>
      <c r="V69" s="546"/>
      <c r="W69" s="584"/>
      <c r="X69" s="127"/>
      <c r="Y69" s="109"/>
      <c r="Z69" s="109"/>
      <c r="AA69" s="109"/>
      <c r="AB69" s="108"/>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108"/>
      <c r="BF69" s="109"/>
      <c r="BG69" s="109"/>
      <c r="BH69" s="109"/>
      <c r="BI69" s="128"/>
      <c r="BJ69" s="127"/>
      <c r="BK69" s="109"/>
      <c r="BL69" s="109"/>
      <c r="BM69" s="109"/>
      <c r="BN69" s="108"/>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108"/>
      <c r="CR69" s="109"/>
      <c r="CS69" s="109"/>
      <c r="CT69" s="109"/>
      <c r="CU69" s="129"/>
    </row>
    <row r="70" spans="2:99" ht="9.75" customHeight="1">
      <c r="B70" s="607"/>
      <c r="C70" s="546"/>
      <c r="D70" s="546"/>
      <c r="E70" s="546"/>
      <c r="F70" s="546"/>
      <c r="G70" s="546"/>
      <c r="H70" s="546"/>
      <c r="I70" s="546"/>
      <c r="J70" s="546"/>
      <c r="K70" s="546"/>
      <c r="L70" s="546"/>
      <c r="M70" s="546"/>
      <c r="N70" s="546"/>
      <c r="O70" s="546"/>
      <c r="P70" s="546"/>
      <c r="Q70" s="546"/>
      <c r="R70" s="546"/>
      <c r="S70" s="546"/>
      <c r="T70" s="546"/>
      <c r="U70" s="546"/>
      <c r="V70" s="546"/>
      <c r="W70" s="584"/>
      <c r="X70" s="127"/>
      <c r="Y70" s="109"/>
      <c r="Z70" s="109"/>
      <c r="AA70" s="109"/>
      <c r="AB70" s="108"/>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108"/>
      <c r="BF70" s="109"/>
      <c r="BG70" s="109"/>
      <c r="BH70" s="109"/>
      <c r="BI70" s="128"/>
      <c r="BJ70" s="127"/>
      <c r="BK70" s="109"/>
      <c r="BL70" s="109"/>
      <c r="BM70" s="109"/>
      <c r="BN70" s="108"/>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108"/>
      <c r="CR70" s="109"/>
      <c r="CS70" s="109"/>
      <c r="CT70" s="109"/>
      <c r="CU70" s="129"/>
    </row>
    <row r="71" spans="2:99" ht="9.75" customHeight="1">
      <c r="B71" s="607"/>
      <c r="C71" s="546"/>
      <c r="D71" s="546"/>
      <c r="E71" s="546"/>
      <c r="F71" s="546"/>
      <c r="G71" s="546"/>
      <c r="H71" s="546"/>
      <c r="I71" s="546"/>
      <c r="J71" s="546"/>
      <c r="K71" s="546"/>
      <c r="L71" s="546"/>
      <c r="M71" s="546"/>
      <c r="N71" s="546"/>
      <c r="O71" s="546"/>
      <c r="P71" s="546"/>
      <c r="Q71" s="546"/>
      <c r="R71" s="546"/>
      <c r="S71" s="546"/>
      <c r="T71" s="546"/>
      <c r="U71" s="546"/>
      <c r="V71" s="546"/>
      <c r="W71" s="584"/>
      <c r="X71" s="127"/>
      <c r="Y71" s="109"/>
      <c r="Z71" s="109"/>
      <c r="AA71" s="109"/>
      <c r="AB71" s="108"/>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108"/>
      <c r="BF71" s="109"/>
      <c r="BG71" s="109"/>
      <c r="BH71" s="109"/>
      <c r="BI71" s="128"/>
      <c r="BJ71" s="127"/>
      <c r="BK71" s="109"/>
      <c r="BL71" s="109"/>
      <c r="BM71" s="109"/>
      <c r="BN71" s="108"/>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108"/>
      <c r="CR71" s="109"/>
      <c r="CS71" s="109"/>
      <c r="CT71" s="109"/>
      <c r="CU71" s="129"/>
    </row>
    <row r="72" spans="2:99" ht="9.75" customHeight="1">
      <c r="B72" s="607"/>
      <c r="C72" s="546"/>
      <c r="D72" s="546"/>
      <c r="E72" s="546"/>
      <c r="F72" s="546"/>
      <c r="G72" s="546"/>
      <c r="H72" s="546"/>
      <c r="I72" s="546"/>
      <c r="J72" s="546"/>
      <c r="K72" s="546"/>
      <c r="L72" s="546"/>
      <c r="M72" s="546"/>
      <c r="N72" s="546"/>
      <c r="O72" s="546"/>
      <c r="P72" s="546"/>
      <c r="Q72" s="546"/>
      <c r="R72" s="546"/>
      <c r="S72" s="546"/>
      <c r="T72" s="546"/>
      <c r="U72" s="546"/>
      <c r="V72" s="546"/>
      <c r="W72" s="584"/>
      <c r="X72" s="127"/>
      <c r="Y72" s="109"/>
      <c r="Z72" s="109"/>
      <c r="AA72" s="109"/>
      <c r="AB72" s="108"/>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108"/>
      <c r="BF72" s="109"/>
      <c r="BG72" s="109"/>
      <c r="BH72" s="109"/>
      <c r="BI72" s="128"/>
      <c r="BJ72" s="127"/>
      <c r="BK72" s="109"/>
      <c r="BL72" s="109"/>
      <c r="BM72" s="109"/>
      <c r="BN72" s="108"/>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108"/>
      <c r="CR72" s="109"/>
      <c r="CS72" s="109"/>
      <c r="CT72" s="109"/>
      <c r="CU72" s="129"/>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6"/>
      <c r="X73" s="130"/>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2"/>
      <c r="BJ73" s="130"/>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3"/>
    </row>
    <row r="74" spans="2:99" ht="9.75" customHeight="1">
      <c r="B74" s="643" t="s">
        <v>222</v>
      </c>
      <c r="C74" s="546"/>
      <c r="D74" s="546"/>
      <c r="E74" s="546"/>
      <c r="F74" s="546"/>
      <c r="G74" s="546"/>
      <c r="H74" s="546"/>
      <c r="I74" s="546"/>
      <c r="J74" s="546"/>
      <c r="K74" s="546"/>
      <c r="L74" s="546"/>
      <c r="M74" s="546"/>
      <c r="N74" s="546"/>
      <c r="O74" s="546"/>
      <c r="P74" s="546"/>
      <c r="Q74" s="546"/>
      <c r="R74" s="546"/>
      <c r="S74" s="546"/>
      <c r="T74" s="546"/>
      <c r="U74" s="546"/>
      <c r="V74" s="546"/>
      <c r="W74" s="584"/>
      <c r="X74" s="122"/>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5"/>
      <c r="BJ74" s="122"/>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6"/>
    </row>
    <row r="75" spans="2:99" ht="9.75" customHeight="1">
      <c r="B75" s="607"/>
      <c r="C75" s="546"/>
      <c r="D75" s="546"/>
      <c r="E75" s="546"/>
      <c r="F75" s="546"/>
      <c r="G75" s="546"/>
      <c r="H75" s="546"/>
      <c r="I75" s="546"/>
      <c r="J75" s="546"/>
      <c r="K75" s="546"/>
      <c r="L75" s="546"/>
      <c r="M75" s="546"/>
      <c r="N75" s="546"/>
      <c r="O75" s="546"/>
      <c r="P75" s="546"/>
      <c r="Q75" s="546"/>
      <c r="R75" s="546"/>
      <c r="S75" s="546"/>
      <c r="T75" s="546"/>
      <c r="U75" s="546"/>
      <c r="V75" s="546"/>
      <c r="W75" s="584"/>
      <c r="X75" s="127"/>
      <c r="Y75" s="109"/>
      <c r="Z75" s="109"/>
      <c r="AA75" s="109"/>
      <c r="AC75" s="539" t="s">
        <v>222</v>
      </c>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108"/>
      <c r="BF75" s="109"/>
      <c r="BG75" s="109"/>
      <c r="BH75" s="109"/>
      <c r="BI75" s="128"/>
      <c r="BJ75" s="127"/>
      <c r="BK75" s="109"/>
      <c r="BL75" s="109"/>
      <c r="BM75" s="109"/>
      <c r="BO75" s="539" t="s">
        <v>222</v>
      </c>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108"/>
      <c r="CR75" s="109"/>
      <c r="CS75" s="109"/>
      <c r="CT75" s="109"/>
      <c r="CU75" s="129"/>
    </row>
    <row r="76" spans="2:99" ht="9.75" customHeight="1">
      <c r="B76" s="607"/>
      <c r="C76" s="546"/>
      <c r="D76" s="546"/>
      <c r="E76" s="546"/>
      <c r="F76" s="546"/>
      <c r="G76" s="546"/>
      <c r="H76" s="546"/>
      <c r="I76" s="546"/>
      <c r="J76" s="546"/>
      <c r="K76" s="546"/>
      <c r="L76" s="546"/>
      <c r="M76" s="546"/>
      <c r="N76" s="546"/>
      <c r="O76" s="546"/>
      <c r="P76" s="546"/>
      <c r="Q76" s="546"/>
      <c r="R76" s="546"/>
      <c r="S76" s="546"/>
      <c r="T76" s="546"/>
      <c r="U76" s="546"/>
      <c r="V76" s="546"/>
      <c r="W76" s="584"/>
      <c r="X76" s="127"/>
      <c r="Y76" s="109"/>
      <c r="Z76" s="109"/>
      <c r="AA76" s="109"/>
      <c r="AB76" s="108"/>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108"/>
      <c r="BF76" s="109"/>
      <c r="BG76" s="109"/>
      <c r="BH76" s="109"/>
      <c r="BI76" s="128"/>
      <c r="BJ76" s="127"/>
      <c r="BK76" s="109"/>
      <c r="BL76" s="109"/>
      <c r="BM76" s="109"/>
      <c r="BN76" s="108"/>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108"/>
      <c r="CR76" s="109"/>
      <c r="CS76" s="109"/>
      <c r="CT76" s="109"/>
      <c r="CU76" s="129"/>
    </row>
    <row r="77" spans="2:99" ht="9.75" customHeight="1">
      <c r="B77" s="607"/>
      <c r="C77" s="546"/>
      <c r="D77" s="546"/>
      <c r="E77" s="546"/>
      <c r="F77" s="546"/>
      <c r="G77" s="546"/>
      <c r="H77" s="546"/>
      <c r="I77" s="546"/>
      <c r="J77" s="546"/>
      <c r="K77" s="546"/>
      <c r="L77" s="546"/>
      <c r="M77" s="546"/>
      <c r="N77" s="546"/>
      <c r="O77" s="546"/>
      <c r="P77" s="546"/>
      <c r="Q77" s="546"/>
      <c r="R77" s="546"/>
      <c r="S77" s="546"/>
      <c r="T77" s="546"/>
      <c r="U77" s="546"/>
      <c r="V77" s="546"/>
      <c r="W77" s="584"/>
      <c r="X77" s="127"/>
      <c r="Y77" s="109"/>
      <c r="Z77" s="109"/>
      <c r="AA77" s="109"/>
      <c r="AB77" s="108"/>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108"/>
      <c r="BF77" s="109"/>
      <c r="BG77" s="109"/>
      <c r="BH77" s="109"/>
      <c r="BI77" s="128"/>
      <c r="BJ77" s="127"/>
      <c r="BK77" s="109"/>
      <c r="BL77" s="109"/>
      <c r="BM77" s="109"/>
      <c r="BN77" s="108"/>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108"/>
      <c r="CR77" s="109"/>
      <c r="CS77" s="109"/>
      <c r="CT77" s="109"/>
      <c r="CU77" s="129"/>
    </row>
    <row r="78" spans="2:99" ht="9.75" customHeight="1">
      <c r="B78" s="607"/>
      <c r="C78" s="546"/>
      <c r="D78" s="546"/>
      <c r="E78" s="546"/>
      <c r="F78" s="546"/>
      <c r="G78" s="546"/>
      <c r="H78" s="546"/>
      <c r="I78" s="546"/>
      <c r="J78" s="546"/>
      <c r="K78" s="546"/>
      <c r="L78" s="546"/>
      <c r="M78" s="546"/>
      <c r="N78" s="546"/>
      <c r="O78" s="546"/>
      <c r="P78" s="546"/>
      <c r="Q78" s="546"/>
      <c r="R78" s="546"/>
      <c r="S78" s="546"/>
      <c r="T78" s="546"/>
      <c r="U78" s="546"/>
      <c r="V78" s="546"/>
      <c r="W78" s="584"/>
      <c r="X78" s="127"/>
      <c r="Y78" s="109"/>
      <c r="Z78" s="109"/>
      <c r="AA78" s="109"/>
      <c r="AB78" s="108"/>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108"/>
      <c r="BF78" s="109"/>
      <c r="BG78" s="109"/>
      <c r="BH78" s="109"/>
      <c r="BI78" s="128"/>
      <c r="BJ78" s="127"/>
      <c r="BK78" s="109"/>
      <c r="BL78" s="109"/>
      <c r="BM78" s="109"/>
      <c r="BN78" s="108"/>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108"/>
      <c r="CR78" s="109"/>
      <c r="CS78" s="109"/>
      <c r="CT78" s="109"/>
      <c r="CU78" s="129"/>
    </row>
    <row r="79" spans="2:99" ht="9.75" customHeight="1">
      <c r="B79" s="607"/>
      <c r="C79" s="546"/>
      <c r="D79" s="546"/>
      <c r="E79" s="546"/>
      <c r="F79" s="546"/>
      <c r="G79" s="546"/>
      <c r="H79" s="546"/>
      <c r="I79" s="546"/>
      <c r="J79" s="546"/>
      <c r="K79" s="546"/>
      <c r="L79" s="546"/>
      <c r="M79" s="546"/>
      <c r="N79" s="546"/>
      <c r="O79" s="546"/>
      <c r="P79" s="546"/>
      <c r="Q79" s="546"/>
      <c r="R79" s="546"/>
      <c r="S79" s="546"/>
      <c r="T79" s="546"/>
      <c r="U79" s="546"/>
      <c r="V79" s="546"/>
      <c r="W79" s="584"/>
      <c r="X79" s="127"/>
      <c r="Y79" s="109"/>
      <c r="Z79" s="109"/>
      <c r="AA79" s="109"/>
      <c r="AB79" s="108"/>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108"/>
      <c r="BF79" s="109"/>
      <c r="BG79" s="109"/>
      <c r="BH79" s="109"/>
      <c r="BI79" s="128"/>
      <c r="BJ79" s="127"/>
      <c r="BK79" s="109"/>
      <c r="BL79" s="109"/>
      <c r="BM79" s="109"/>
      <c r="BN79" s="108"/>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108"/>
      <c r="CR79" s="109"/>
      <c r="CS79" s="109"/>
      <c r="CT79" s="109"/>
      <c r="CU79" s="129"/>
    </row>
    <row r="80" spans="2:99" ht="9.75" customHeight="1">
      <c r="B80" s="607"/>
      <c r="C80" s="546"/>
      <c r="D80" s="546"/>
      <c r="E80" s="546"/>
      <c r="F80" s="546"/>
      <c r="G80" s="546"/>
      <c r="H80" s="546"/>
      <c r="I80" s="546"/>
      <c r="J80" s="546"/>
      <c r="K80" s="546"/>
      <c r="L80" s="546"/>
      <c r="M80" s="546"/>
      <c r="N80" s="546"/>
      <c r="O80" s="546"/>
      <c r="P80" s="546"/>
      <c r="Q80" s="546"/>
      <c r="R80" s="546"/>
      <c r="S80" s="546"/>
      <c r="T80" s="546"/>
      <c r="U80" s="546"/>
      <c r="V80" s="546"/>
      <c r="W80" s="584"/>
      <c r="X80" s="127"/>
      <c r="Y80" s="109"/>
      <c r="Z80" s="109"/>
      <c r="AA80" s="109"/>
      <c r="AB80" s="108"/>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108"/>
      <c r="BF80" s="109"/>
      <c r="BG80" s="109"/>
      <c r="BH80" s="109"/>
      <c r="BI80" s="128"/>
      <c r="BJ80" s="127"/>
      <c r="BK80" s="109"/>
      <c r="BL80" s="109"/>
      <c r="BM80" s="109"/>
      <c r="BN80" s="108"/>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108"/>
      <c r="CR80" s="109"/>
      <c r="CS80" s="109"/>
      <c r="CT80" s="109"/>
      <c r="CU80" s="129"/>
    </row>
    <row r="81" spans="2:99" ht="9.75" customHeight="1">
      <c r="B81" s="607"/>
      <c r="C81" s="546"/>
      <c r="D81" s="546"/>
      <c r="E81" s="546"/>
      <c r="F81" s="546"/>
      <c r="G81" s="546"/>
      <c r="H81" s="546"/>
      <c r="I81" s="546"/>
      <c r="J81" s="546"/>
      <c r="K81" s="546"/>
      <c r="L81" s="546"/>
      <c r="M81" s="546"/>
      <c r="N81" s="546"/>
      <c r="O81" s="546"/>
      <c r="P81" s="546"/>
      <c r="Q81" s="546"/>
      <c r="R81" s="546"/>
      <c r="S81" s="546"/>
      <c r="T81" s="546"/>
      <c r="U81" s="546"/>
      <c r="V81" s="546"/>
      <c r="W81" s="584"/>
      <c r="X81" s="127"/>
      <c r="Y81" s="109"/>
      <c r="Z81" s="109"/>
      <c r="AA81" s="109"/>
      <c r="AB81" s="108"/>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108"/>
      <c r="BF81" s="109"/>
      <c r="BG81" s="109"/>
      <c r="BH81" s="109"/>
      <c r="BI81" s="128"/>
      <c r="BJ81" s="127"/>
      <c r="BK81" s="109"/>
      <c r="BL81" s="109"/>
      <c r="BM81" s="109"/>
      <c r="BN81" s="108"/>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108"/>
      <c r="CR81" s="109"/>
      <c r="CS81" s="109"/>
      <c r="CT81" s="109"/>
      <c r="CU81" s="129"/>
    </row>
    <row r="82" spans="2:99" ht="9.75" customHeight="1">
      <c r="B82" s="607"/>
      <c r="C82" s="546"/>
      <c r="D82" s="546"/>
      <c r="E82" s="546"/>
      <c r="F82" s="546"/>
      <c r="G82" s="546"/>
      <c r="H82" s="546"/>
      <c r="I82" s="546"/>
      <c r="J82" s="546"/>
      <c r="K82" s="546"/>
      <c r="L82" s="546"/>
      <c r="M82" s="546"/>
      <c r="N82" s="546"/>
      <c r="O82" s="546"/>
      <c r="P82" s="546"/>
      <c r="Q82" s="546"/>
      <c r="R82" s="546"/>
      <c r="S82" s="546"/>
      <c r="T82" s="546"/>
      <c r="U82" s="546"/>
      <c r="V82" s="546"/>
      <c r="W82" s="584"/>
      <c r="X82" s="127"/>
      <c r="Y82" s="109"/>
      <c r="Z82" s="109"/>
      <c r="AA82" s="109"/>
      <c r="AB82" s="108"/>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108"/>
      <c r="BF82" s="109"/>
      <c r="BG82" s="109"/>
      <c r="BH82" s="109"/>
      <c r="BI82" s="128"/>
      <c r="BJ82" s="127"/>
      <c r="BK82" s="109"/>
      <c r="BL82" s="109"/>
      <c r="BM82" s="109"/>
      <c r="BN82" s="108"/>
      <c r="BO82" s="539"/>
      <c r="BP82" s="539"/>
      <c r="BQ82" s="539"/>
      <c r="BR82" s="539"/>
      <c r="BS82" s="539"/>
      <c r="BT82" s="539"/>
      <c r="BU82" s="539"/>
      <c r="BV82" s="539"/>
      <c r="BW82" s="539"/>
      <c r="BX82" s="539"/>
      <c r="BY82" s="539"/>
      <c r="BZ82" s="539"/>
      <c r="CA82" s="539"/>
      <c r="CB82" s="539"/>
      <c r="CC82" s="539"/>
      <c r="CD82" s="539"/>
      <c r="CE82" s="539"/>
      <c r="CF82" s="539"/>
      <c r="CG82" s="539"/>
      <c r="CH82" s="539"/>
      <c r="CI82" s="539"/>
      <c r="CJ82" s="539"/>
      <c r="CK82" s="539"/>
      <c r="CL82" s="539"/>
      <c r="CM82" s="539"/>
      <c r="CN82" s="539"/>
      <c r="CO82" s="539"/>
      <c r="CP82" s="539"/>
      <c r="CQ82" s="108"/>
      <c r="CR82" s="109"/>
      <c r="CS82" s="109"/>
      <c r="CT82" s="109"/>
      <c r="CU82" s="129"/>
    </row>
    <row r="83" spans="2:99" ht="9.75" customHeight="1">
      <c r="B83" s="607"/>
      <c r="C83" s="546"/>
      <c r="D83" s="546"/>
      <c r="E83" s="546"/>
      <c r="F83" s="546"/>
      <c r="G83" s="546"/>
      <c r="H83" s="546"/>
      <c r="I83" s="546"/>
      <c r="J83" s="546"/>
      <c r="K83" s="546"/>
      <c r="L83" s="546"/>
      <c r="M83" s="546"/>
      <c r="N83" s="546"/>
      <c r="O83" s="546"/>
      <c r="P83" s="546"/>
      <c r="Q83" s="546"/>
      <c r="R83" s="546"/>
      <c r="S83" s="546"/>
      <c r="T83" s="546"/>
      <c r="U83" s="546"/>
      <c r="V83" s="546"/>
      <c r="W83" s="584"/>
      <c r="X83" s="127"/>
      <c r="Y83" s="109"/>
      <c r="Z83" s="109"/>
      <c r="AA83" s="109"/>
      <c r="AB83" s="108"/>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108"/>
      <c r="BF83" s="109"/>
      <c r="BG83" s="109"/>
      <c r="BH83" s="109"/>
      <c r="BI83" s="128"/>
      <c r="BJ83" s="127"/>
      <c r="BK83" s="109"/>
      <c r="BL83" s="109"/>
      <c r="BM83" s="109"/>
      <c r="BN83" s="108"/>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108"/>
      <c r="CR83" s="109"/>
      <c r="CS83" s="109"/>
      <c r="CT83" s="109"/>
      <c r="CU83" s="129"/>
    </row>
    <row r="84" spans="2:99" ht="9.75" customHeight="1">
      <c r="B84" s="607"/>
      <c r="C84" s="546"/>
      <c r="D84" s="546"/>
      <c r="E84" s="546"/>
      <c r="F84" s="546"/>
      <c r="G84" s="546"/>
      <c r="H84" s="546"/>
      <c r="I84" s="546"/>
      <c r="J84" s="546"/>
      <c r="K84" s="546"/>
      <c r="L84" s="546"/>
      <c r="M84" s="546"/>
      <c r="N84" s="546"/>
      <c r="O84" s="546"/>
      <c r="P84" s="546"/>
      <c r="Q84" s="546"/>
      <c r="R84" s="546"/>
      <c r="S84" s="546"/>
      <c r="T84" s="546"/>
      <c r="U84" s="546"/>
      <c r="V84" s="546"/>
      <c r="W84" s="584"/>
      <c r="X84" s="127"/>
      <c r="Y84" s="109"/>
      <c r="Z84" s="109"/>
      <c r="AA84" s="109"/>
      <c r="AB84" s="108"/>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108"/>
      <c r="BF84" s="109"/>
      <c r="BG84" s="109"/>
      <c r="BH84" s="109"/>
      <c r="BI84" s="128"/>
      <c r="BJ84" s="127"/>
      <c r="BK84" s="109"/>
      <c r="BL84" s="109"/>
      <c r="BM84" s="109"/>
      <c r="BN84" s="108"/>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108"/>
      <c r="CR84" s="109"/>
      <c r="CS84" s="109"/>
      <c r="CT84" s="109"/>
      <c r="CU84" s="129"/>
    </row>
    <row r="85" spans="2:99" ht="9.75" customHeight="1">
      <c r="B85" s="607"/>
      <c r="C85" s="546"/>
      <c r="D85" s="546"/>
      <c r="E85" s="546"/>
      <c r="F85" s="546"/>
      <c r="G85" s="546"/>
      <c r="H85" s="546"/>
      <c r="I85" s="546"/>
      <c r="J85" s="546"/>
      <c r="K85" s="546"/>
      <c r="L85" s="546"/>
      <c r="M85" s="546"/>
      <c r="N85" s="546"/>
      <c r="O85" s="546"/>
      <c r="P85" s="546"/>
      <c r="Q85" s="546"/>
      <c r="R85" s="546"/>
      <c r="S85" s="546"/>
      <c r="T85" s="546"/>
      <c r="U85" s="546"/>
      <c r="V85" s="546"/>
      <c r="W85" s="584"/>
      <c r="X85" s="127"/>
      <c r="Y85" s="109"/>
      <c r="Z85" s="109"/>
      <c r="AA85" s="109"/>
      <c r="AB85" s="108"/>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108"/>
      <c r="BF85" s="109"/>
      <c r="BG85" s="109"/>
      <c r="BH85" s="109"/>
      <c r="BI85" s="128"/>
      <c r="BJ85" s="127"/>
      <c r="BK85" s="109"/>
      <c r="BL85" s="109"/>
      <c r="BM85" s="109"/>
      <c r="BN85" s="108"/>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108"/>
      <c r="CR85" s="109"/>
      <c r="CS85" s="109"/>
      <c r="CT85" s="109"/>
      <c r="CU85" s="129"/>
    </row>
    <row r="86" spans="2:99" ht="9.75" customHeight="1">
      <c r="B86" s="607"/>
      <c r="C86" s="546"/>
      <c r="D86" s="546"/>
      <c r="E86" s="546"/>
      <c r="F86" s="546"/>
      <c r="G86" s="546"/>
      <c r="H86" s="546"/>
      <c r="I86" s="546"/>
      <c r="J86" s="546"/>
      <c r="K86" s="546"/>
      <c r="L86" s="546"/>
      <c r="M86" s="546"/>
      <c r="N86" s="546"/>
      <c r="O86" s="546"/>
      <c r="P86" s="546"/>
      <c r="Q86" s="546"/>
      <c r="R86" s="546"/>
      <c r="S86" s="546"/>
      <c r="T86" s="546"/>
      <c r="U86" s="546"/>
      <c r="V86" s="546"/>
      <c r="W86" s="584"/>
      <c r="X86" s="127"/>
      <c r="Y86" s="109"/>
      <c r="Z86" s="109"/>
      <c r="AA86" s="109"/>
      <c r="AB86" s="108"/>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108"/>
      <c r="BF86" s="109"/>
      <c r="BG86" s="109"/>
      <c r="BH86" s="109"/>
      <c r="BI86" s="128"/>
      <c r="BJ86" s="127"/>
      <c r="BK86" s="109"/>
      <c r="BL86" s="109"/>
      <c r="BM86" s="109"/>
      <c r="BN86" s="108"/>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108"/>
      <c r="CR86" s="109"/>
      <c r="CS86" s="109"/>
      <c r="CT86" s="109"/>
      <c r="CU86" s="129"/>
    </row>
    <row r="87" spans="2:99" ht="9.75" customHeight="1">
      <c r="B87" s="607"/>
      <c r="C87" s="546"/>
      <c r="D87" s="546"/>
      <c r="E87" s="546"/>
      <c r="F87" s="546"/>
      <c r="G87" s="546"/>
      <c r="H87" s="546"/>
      <c r="I87" s="546"/>
      <c r="J87" s="546"/>
      <c r="K87" s="546"/>
      <c r="L87" s="546"/>
      <c r="M87" s="546"/>
      <c r="N87" s="546"/>
      <c r="O87" s="546"/>
      <c r="P87" s="546"/>
      <c r="Q87" s="546"/>
      <c r="R87" s="546"/>
      <c r="S87" s="546"/>
      <c r="T87" s="546"/>
      <c r="U87" s="546"/>
      <c r="V87" s="546"/>
      <c r="W87" s="584"/>
      <c r="X87" s="127"/>
      <c r="Y87" s="109"/>
      <c r="Z87" s="109"/>
      <c r="AA87" s="109"/>
      <c r="AB87" s="108"/>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108"/>
      <c r="BF87" s="109"/>
      <c r="BG87" s="109"/>
      <c r="BH87" s="109"/>
      <c r="BI87" s="128"/>
      <c r="BJ87" s="127"/>
      <c r="BK87" s="109"/>
      <c r="BL87" s="109"/>
      <c r="BM87" s="109"/>
      <c r="BN87" s="108"/>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108"/>
      <c r="CR87" s="109"/>
      <c r="CS87" s="109"/>
      <c r="CT87" s="109"/>
      <c r="CU87" s="129"/>
    </row>
    <row r="88" spans="2:99" ht="9.75" customHeight="1">
      <c r="B88" s="607"/>
      <c r="C88" s="546"/>
      <c r="D88" s="546"/>
      <c r="E88" s="546"/>
      <c r="F88" s="546"/>
      <c r="G88" s="546"/>
      <c r="H88" s="546"/>
      <c r="I88" s="546"/>
      <c r="J88" s="546"/>
      <c r="K88" s="546"/>
      <c r="L88" s="546"/>
      <c r="M88" s="546"/>
      <c r="N88" s="546"/>
      <c r="O88" s="546"/>
      <c r="P88" s="546"/>
      <c r="Q88" s="546"/>
      <c r="R88" s="546"/>
      <c r="S88" s="546"/>
      <c r="T88" s="546"/>
      <c r="U88" s="546"/>
      <c r="V88" s="546"/>
      <c r="W88" s="584"/>
      <c r="X88" s="127"/>
      <c r="Y88" s="109"/>
      <c r="Z88" s="109"/>
      <c r="AA88" s="109"/>
      <c r="AB88" s="108"/>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108"/>
      <c r="BF88" s="109"/>
      <c r="BG88" s="109"/>
      <c r="BH88" s="109"/>
      <c r="BI88" s="128"/>
      <c r="BJ88" s="127"/>
      <c r="BK88" s="109"/>
      <c r="BL88" s="109"/>
      <c r="BM88" s="109"/>
      <c r="BN88" s="108"/>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108"/>
      <c r="CR88" s="109"/>
      <c r="CS88" s="109"/>
      <c r="CT88" s="109"/>
      <c r="CU88" s="129"/>
    </row>
    <row r="89" spans="2:99" ht="9.75" customHeight="1">
      <c r="B89" s="607"/>
      <c r="C89" s="546"/>
      <c r="D89" s="546"/>
      <c r="E89" s="546"/>
      <c r="F89" s="546"/>
      <c r="G89" s="546"/>
      <c r="H89" s="546"/>
      <c r="I89" s="546"/>
      <c r="J89" s="546"/>
      <c r="K89" s="546"/>
      <c r="L89" s="546"/>
      <c r="M89" s="546"/>
      <c r="N89" s="546"/>
      <c r="O89" s="546"/>
      <c r="P89" s="546"/>
      <c r="Q89" s="546"/>
      <c r="R89" s="546"/>
      <c r="S89" s="546"/>
      <c r="T89" s="546"/>
      <c r="U89" s="546"/>
      <c r="V89" s="546"/>
      <c r="W89" s="584"/>
      <c r="X89" s="127"/>
      <c r="Y89" s="109"/>
      <c r="Z89" s="109"/>
      <c r="AA89" s="109"/>
      <c r="AB89" s="108"/>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108"/>
      <c r="BF89" s="109"/>
      <c r="BG89" s="109"/>
      <c r="BH89" s="109"/>
      <c r="BI89" s="128"/>
      <c r="BJ89" s="127"/>
      <c r="BK89" s="109"/>
      <c r="BL89" s="109"/>
      <c r="BM89" s="109"/>
      <c r="BN89" s="108"/>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108"/>
      <c r="CR89" s="109"/>
      <c r="CS89" s="109"/>
      <c r="CT89" s="109"/>
      <c r="CU89" s="129"/>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6"/>
      <c r="X90" s="130"/>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2"/>
      <c r="BJ90" s="130"/>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3"/>
    </row>
    <row r="91" spans="2:99" ht="9.75" customHeight="1">
      <c r="B91" s="643" t="s">
        <v>222</v>
      </c>
      <c r="C91" s="546"/>
      <c r="D91" s="546"/>
      <c r="E91" s="546"/>
      <c r="F91" s="546"/>
      <c r="G91" s="546"/>
      <c r="H91" s="546"/>
      <c r="I91" s="546"/>
      <c r="J91" s="546"/>
      <c r="K91" s="546"/>
      <c r="L91" s="546"/>
      <c r="M91" s="546"/>
      <c r="N91" s="546"/>
      <c r="O91" s="546"/>
      <c r="P91" s="546"/>
      <c r="Q91" s="546"/>
      <c r="R91" s="546"/>
      <c r="S91" s="546"/>
      <c r="T91" s="546"/>
      <c r="U91" s="546"/>
      <c r="V91" s="546"/>
      <c r="W91" s="584"/>
      <c r="X91" s="122"/>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5"/>
      <c r="BJ91" s="122"/>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6"/>
    </row>
    <row r="92" spans="2:99" ht="9.75" customHeight="1">
      <c r="B92" s="607"/>
      <c r="C92" s="546"/>
      <c r="D92" s="546"/>
      <c r="E92" s="546"/>
      <c r="F92" s="546"/>
      <c r="G92" s="546"/>
      <c r="H92" s="546"/>
      <c r="I92" s="546"/>
      <c r="J92" s="546"/>
      <c r="K92" s="546"/>
      <c r="L92" s="546"/>
      <c r="M92" s="546"/>
      <c r="N92" s="546"/>
      <c r="O92" s="546"/>
      <c r="P92" s="546"/>
      <c r="Q92" s="546"/>
      <c r="R92" s="546"/>
      <c r="S92" s="546"/>
      <c r="T92" s="546"/>
      <c r="U92" s="546"/>
      <c r="V92" s="546"/>
      <c r="W92" s="584"/>
      <c r="X92" s="127"/>
      <c r="Y92" s="109"/>
      <c r="Z92" s="109"/>
      <c r="AA92" s="109"/>
      <c r="AC92" s="539" t="s">
        <v>222</v>
      </c>
      <c r="AD92" s="539"/>
      <c r="AE92" s="539"/>
      <c r="AF92" s="539"/>
      <c r="AG92" s="539"/>
      <c r="AH92" s="539"/>
      <c r="AI92" s="539"/>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108"/>
      <c r="BF92" s="109"/>
      <c r="BG92" s="109"/>
      <c r="BH92" s="109"/>
      <c r="BI92" s="128"/>
      <c r="BJ92" s="127"/>
      <c r="BK92" s="109"/>
      <c r="BL92" s="109"/>
      <c r="BM92" s="109"/>
      <c r="BO92" s="539" t="s">
        <v>222</v>
      </c>
      <c r="BP92" s="539"/>
      <c r="BQ92" s="539"/>
      <c r="BR92" s="539"/>
      <c r="BS92" s="539"/>
      <c r="BT92" s="539"/>
      <c r="BU92" s="539"/>
      <c r="BV92" s="539"/>
      <c r="BW92" s="539"/>
      <c r="BX92" s="539"/>
      <c r="BY92" s="539"/>
      <c r="BZ92" s="539"/>
      <c r="CA92" s="539"/>
      <c r="CB92" s="539"/>
      <c r="CC92" s="539"/>
      <c r="CD92" s="539"/>
      <c r="CE92" s="539"/>
      <c r="CF92" s="539"/>
      <c r="CG92" s="539"/>
      <c r="CH92" s="539"/>
      <c r="CI92" s="539"/>
      <c r="CJ92" s="539"/>
      <c r="CK92" s="539"/>
      <c r="CL92" s="539"/>
      <c r="CM92" s="539"/>
      <c r="CN92" s="539"/>
      <c r="CO92" s="539"/>
      <c r="CP92" s="539"/>
      <c r="CQ92" s="108"/>
      <c r="CR92" s="109"/>
      <c r="CS92" s="109"/>
      <c r="CT92" s="109"/>
      <c r="CU92" s="129"/>
    </row>
    <row r="93" spans="2:99" ht="9.75" customHeight="1">
      <c r="B93" s="607"/>
      <c r="C93" s="546"/>
      <c r="D93" s="546"/>
      <c r="E93" s="546"/>
      <c r="F93" s="546"/>
      <c r="G93" s="546"/>
      <c r="H93" s="546"/>
      <c r="I93" s="546"/>
      <c r="J93" s="546"/>
      <c r="K93" s="546"/>
      <c r="L93" s="546"/>
      <c r="M93" s="546"/>
      <c r="N93" s="546"/>
      <c r="O93" s="546"/>
      <c r="P93" s="546"/>
      <c r="Q93" s="546"/>
      <c r="R93" s="546"/>
      <c r="S93" s="546"/>
      <c r="T93" s="546"/>
      <c r="U93" s="546"/>
      <c r="V93" s="546"/>
      <c r="W93" s="584"/>
      <c r="X93" s="127"/>
      <c r="Y93" s="109"/>
      <c r="Z93" s="109"/>
      <c r="AA93" s="109"/>
      <c r="AB93" s="108"/>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108"/>
      <c r="BF93" s="109"/>
      <c r="BG93" s="109"/>
      <c r="BH93" s="109"/>
      <c r="BI93" s="128"/>
      <c r="BJ93" s="127"/>
      <c r="BK93" s="109"/>
      <c r="BL93" s="109"/>
      <c r="BM93" s="109"/>
      <c r="BN93" s="108"/>
      <c r="BO93" s="539"/>
      <c r="BP93" s="539"/>
      <c r="BQ93" s="539"/>
      <c r="BR93" s="539"/>
      <c r="BS93" s="539"/>
      <c r="BT93" s="539"/>
      <c r="BU93" s="539"/>
      <c r="BV93" s="539"/>
      <c r="BW93" s="539"/>
      <c r="BX93" s="539"/>
      <c r="BY93" s="539"/>
      <c r="BZ93" s="539"/>
      <c r="CA93" s="539"/>
      <c r="CB93" s="539"/>
      <c r="CC93" s="539"/>
      <c r="CD93" s="539"/>
      <c r="CE93" s="539"/>
      <c r="CF93" s="539"/>
      <c r="CG93" s="539"/>
      <c r="CH93" s="539"/>
      <c r="CI93" s="539"/>
      <c r="CJ93" s="539"/>
      <c r="CK93" s="539"/>
      <c r="CL93" s="539"/>
      <c r="CM93" s="539"/>
      <c r="CN93" s="539"/>
      <c r="CO93" s="539"/>
      <c r="CP93" s="539"/>
      <c r="CQ93" s="108"/>
      <c r="CR93" s="109"/>
      <c r="CS93" s="109"/>
      <c r="CT93" s="109"/>
      <c r="CU93" s="129"/>
    </row>
    <row r="94" spans="2:99" ht="9.75" customHeight="1">
      <c r="B94" s="607"/>
      <c r="C94" s="546"/>
      <c r="D94" s="546"/>
      <c r="E94" s="546"/>
      <c r="F94" s="546"/>
      <c r="G94" s="546"/>
      <c r="H94" s="546"/>
      <c r="I94" s="546"/>
      <c r="J94" s="546"/>
      <c r="K94" s="546"/>
      <c r="L94" s="546"/>
      <c r="M94" s="546"/>
      <c r="N94" s="546"/>
      <c r="O94" s="546"/>
      <c r="P94" s="546"/>
      <c r="Q94" s="546"/>
      <c r="R94" s="546"/>
      <c r="S94" s="546"/>
      <c r="T94" s="546"/>
      <c r="U94" s="546"/>
      <c r="V94" s="546"/>
      <c r="W94" s="584"/>
      <c r="X94" s="127"/>
      <c r="Y94" s="109"/>
      <c r="Z94" s="109"/>
      <c r="AA94" s="109"/>
      <c r="AB94" s="108"/>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108"/>
      <c r="BF94" s="109"/>
      <c r="BG94" s="109"/>
      <c r="BH94" s="109"/>
      <c r="BI94" s="128"/>
      <c r="BJ94" s="127"/>
      <c r="BK94" s="109"/>
      <c r="BL94" s="109"/>
      <c r="BM94" s="109"/>
      <c r="BN94" s="108"/>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108"/>
      <c r="CR94" s="109"/>
      <c r="CS94" s="109"/>
      <c r="CT94" s="109"/>
      <c r="CU94" s="129"/>
    </row>
    <row r="95" spans="2:99" ht="9.75" customHeight="1">
      <c r="B95" s="607"/>
      <c r="C95" s="546"/>
      <c r="D95" s="546"/>
      <c r="E95" s="546"/>
      <c r="F95" s="546"/>
      <c r="G95" s="546"/>
      <c r="H95" s="546"/>
      <c r="I95" s="546"/>
      <c r="J95" s="546"/>
      <c r="K95" s="546"/>
      <c r="L95" s="546"/>
      <c r="M95" s="546"/>
      <c r="N95" s="546"/>
      <c r="O95" s="546"/>
      <c r="P95" s="546"/>
      <c r="Q95" s="546"/>
      <c r="R95" s="546"/>
      <c r="S95" s="546"/>
      <c r="T95" s="546"/>
      <c r="U95" s="546"/>
      <c r="V95" s="546"/>
      <c r="W95" s="584"/>
      <c r="X95" s="127"/>
      <c r="Y95" s="109"/>
      <c r="Z95" s="109"/>
      <c r="AA95" s="109"/>
      <c r="AB95" s="108"/>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108"/>
      <c r="BF95" s="109"/>
      <c r="BG95" s="109"/>
      <c r="BH95" s="109"/>
      <c r="BI95" s="128"/>
      <c r="BJ95" s="127"/>
      <c r="BK95" s="109"/>
      <c r="BL95" s="109"/>
      <c r="BM95" s="109"/>
      <c r="BN95" s="108"/>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108"/>
      <c r="CR95" s="109"/>
      <c r="CS95" s="109"/>
      <c r="CT95" s="109"/>
      <c r="CU95" s="129"/>
    </row>
    <row r="96" spans="2:99" ht="9.75" customHeight="1">
      <c r="B96" s="607"/>
      <c r="C96" s="546"/>
      <c r="D96" s="546"/>
      <c r="E96" s="546"/>
      <c r="F96" s="546"/>
      <c r="G96" s="546"/>
      <c r="H96" s="546"/>
      <c r="I96" s="546"/>
      <c r="J96" s="546"/>
      <c r="K96" s="546"/>
      <c r="L96" s="546"/>
      <c r="M96" s="546"/>
      <c r="N96" s="546"/>
      <c r="O96" s="546"/>
      <c r="P96" s="546"/>
      <c r="Q96" s="546"/>
      <c r="R96" s="546"/>
      <c r="S96" s="546"/>
      <c r="T96" s="546"/>
      <c r="U96" s="546"/>
      <c r="V96" s="546"/>
      <c r="W96" s="584"/>
      <c r="X96" s="127"/>
      <c r="Y96" s="109"/>
      <c r="Z96" s="109"/>
      <c r="AA96" s="109"/>
      <c r="AB96" s="108"/>
      <c r="AC96" s="539"/>
      <c r="AD96" s="539"/>
      <c r="AE96" s="539"/>
      <c r="AF96" s="539"/>
      <c r="AG96" s="539"/>
      <c r="AH96" s="539"/>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108"/>
      <c r="BF96" s="109"/>
      <c r="BG96" s="109"/>
      <c r="BH96" s="109"/>
      <c r="BI96" s="128"/>
      <c r="BJ96" s="127"/>
      <c r="BK96" s="109"/>
      <c r="BL96" s="109"/>
      <c r="BM96" s="109"/>
      <c r="BN96" s="108"/>
      <c r="BO96" s="539"/>
      <c r="BP96" s="539"/>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108"/>
      <c r="CR96" s="109"/>
      <c r="CS96" s="109"/>
      <c r="CT96" s="109"/>
      <c r="CU96" s="129"/>
    </row>
    <row r="97" spans="2:99" ht="9.75" customHeight="1">
      <c r="B97" s="607"/>
      <c r="C97" s="546"/>
      <c r="D97" s="546"/>
      <c r="E97" s="546"/>
      <c r="F97" s="546"/>
      <c r="G97" s="546"/>
      <c r="H97" s="546"/>
      <c r="I97" s="546"/>
      <c r="J97" s="546"/>
      <c r="K97" s="546"/>
      <c r="L97" s="546"/>
      <c r="M97" s="546"/>
      <c r="N97" s="546"/>
      <c r="O97" s="546"/>
      <c r="P97" s="546"/>
      <c r="Q97" s="546"/>
      <c r="R97" s="546"/>
      <c r="S97" s="546"/>
      <c r="T97" s="546"/>
      <c r="U97" s="546"/>
      <c r="V97" s="546"/>
      <c r="W97" s="584"/>
      <c r="X97" s="127"/>
      <c r="Y97" s="109"/>
      <c r="Z97" s="109"/>
      <c r="AA97" s="109"/>
      <c r="AB97" s="108"/>
      <c r="AC97" s="539"/>
      <c r="AD97" s="539"/>
      <c r="AE97" s="539"/>
      <c r="AF97" s="539"/>
      <c r="AG97" s="539"/>
      <c r="AH97" s="539"/>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108"/>
      <c r="BF97" s="109"/>
      <c r="BG97" s="109"/>
      <c r="BH97" s="109"/>
      <c r="BI97" s="128"/>
      <c r="BJ97" s="127"/>
      <c r="BK97" s="109"/>
      <c r="BL97" s="109"/>
      <c r="BM97" s="109"/>
      <c r="BN97" s="108"/>
      <c r="BO97" s="539"/>
      <c r="BP97" s="539"/>
      <c r="BQ97" s="539"/>
      <c r="BR97" s="539"/>
      <c r="BS97" s="539"/>
      <c r="BT97" s="539"/>
      <c r="BU97" s="539"/>
      <c r="BV97" s="539"/>
      <c r="BW97" s="539"/>
      <c r="BX97" s="539"/>
      <c r="BY97" s="539"/>
      <c r="BZ97" s="539"/>
      <c r="CA97" s="539"/>
      <c r="CB97" s="539"/>
      <c r="CC97" s="539"/>
      <c r="CD97" s="539"/>
      <c r="CE97" s="539"/>
      <c r="CF97" s="539"/>
      <c r="CG97" s="539"/>
      <c r="CH97" s="539"/>
      <c r="CI97" s="539"/>
      <c r="CJ97" s="539"/>
      <c r="CK97" s="539"/>
      <c r="CL97" s="539"/>
      <c r="CM97" s="539"/>
      <c r="CN97" s="539"/>
      <c r="CO97" s="539"/>
      <c r="CP97" s="539"/>
      <c r="CQ97" s="108"/>
      <c r="CR97" s="109"/>
      <c r="CS97" s="109"/>
      <c r="CT97" s="109"/>
      <c r="CU97" s="129"/>
    </row>
    <row r="98" spans="2:99" ht="9.75" customHeight="1">
      <c r="B98" s="607"/>
      <c r="C98" s="546"/>
      <c r="D98" s="546"/>
      <c r="E98" s="546"/>
      <c r="F98" s="546"/>
      <c r="G98" s="546"/>
      <c r="H98" s="546"/>
      <c r="I98" s="546"/>
      <c r="J98" s="546"/>
      <c r="K98" s="546"/>
      <c r="L98" s="546"/>
      <c r="M98" s="546"/>
      <c r="N98" s="546"/>
      <c r="O98" s="546"/>
      <c r="P98" s="546"/>
      <c r="Q98" s="546"/>
      <c r="R98" s="546"/>
      <c r="S98" s="546"/>
      <c r="T98" s="546"/>
      <c r="U98" s="546"/>
      <c r="V98" s="546"/>
      <c r="W98" s="584"/>
      <c r="X98" s="127"/>
      <c r="Y98" s="109"/>
      <c r="Z98" s="109"/>
      <c r="AA98" s="109"/>
      <c r="AB98" s="108"/>
      <c r="AC98" s="539"/>
      <c r="AD98" s="539"/>
      <c r="AE98" s="539"/>
      <c r="AF98" s="539"/>
      <c r="AG98" s="539"/>
      <c r="AH98" s="539"/>
      <c r="AI98" s="539"/>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108"/>
      <c r="BF98" s="109"/>
      <c r="BG98" s="109"/>
      <c r="BH98" s="109"/>
      <c r="BI98" s="128"/>
      <c r="BJ98" s="127"/>
      <c r="BK98" s="109"/>
      <c r="BL98" s="109"/>
      <c r="BM98" s="109"/>
      <c r="BN98" s="108"/>
      <c r="BO98" s="539"/>
      <c r="BP98" s="539"/>
      <c r="BQ98" s="539"/>
      <c r="BR98" s="539"/>
      <c r="BS98" s="539"/>
      <c r="BT98" s="539"/>
      <c r="BU98" s="539"/>
      <c r="BV98" s="539"/>
      <c r="BW98" s="539"/>
      <c r="BX98" s="539"/>
      <c r="BY98" s="539"/>
      <c r="BZ98" s="539"/>
      <c r="CA98" s="539"/>
      <c r="CB98" s="539"/>
      <c r="CC98" s="539"/>
      <c r="CD98" s="539"/>
      <c r="CE98" s="539"/>
      <c r="CF98" s="539"/>
      <c r="CG98" s="539"/>
      <c r="CH98" s="539"/>
      <c r="CI98" s="539"/>
      <c r="CJ98" s="539"/>
      <c r="CK98" s="539"/>
      <c r="CL98" s="539"/>
      <c r="CM98" s="539"/>
      <c r="CN98" s="539"/>
      <c r="CO98" s="539"/>
      <c r="CP98" s="539"/>
      <c r="CQ98" s="108"/>
      <c r="CR98" s="109"/>
      <c r="CS98" s="109"/>
      <c r="CT98" s="109"/>
      <c r="CU98" s="129"/>
    </row>
    <row r="99" spans="2:99" ht="9.75" customHeight="1">
      <c r="B99" s="607"/>
      <c r="C99" s="546"/>
      <c r="D99" s="546"/>
      <c r="E99" s="546"/>
      <c r="F99" s="546"/>
      <c r="G99" s="546"/>
      <c r="H99" s="546"/>
      <c r="I99" s="546"/>
      <c r="J99" s="546"/>
      <c r="K99" s="546"/>
      <c r="L99" s="546"/>
      <c r="M99" s="546"/>
      <c r="N99" s="546"/>
      <c r="O99" s="546"/>
      <c r="P99" s="546"/>
      <c r="Q99" s="546"/>
      <c r="R99" s="546"/>
      <c r="S99" s="546"/>
      <c r="T99" s="546"/>
      <c r="U99" s="546"/>
      <c r="V99" s="546"/>
      <c r="W99" s="584"/>
      <c r="X99" s="127"/>
      <c r="Y99" s="109"/>
      <c r="Z99" s="109"/>
      <c r="AA99" s="109"/>
      <c r="AB99" s="108"/>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108"/>
      <c r="BF99" s="109"/>
      <c r="BG99" s="109"/>
      <c r="BH99" s="109"/>
      <c r="BI99" s="128"/>
      <c r="BJ99" s="127"/>
      <c r="BK99" s="109"/>
      <c r="BL99" s="109"/>
      <c r="BM99" s="109"/>
      <c r="BN99" s="108"/>
      <c r="BO99" s="539"/>
      <c r="BP99" s="539"/>
      <c r="BQ99" s="539"/>
      <c r="BR99" s="539"/>
      <c r="BS99" s="539"/>
      <c r="BT99" s="539"/>
      <c r="BU99" s="539"/>
      <c r="BV99" s="539"/>
      <c r="BW99" s="539"/>
      <c r="BX99" s="539"/>
      <c r="BY99" s="539"/>
      <c r="BZ99" s="539"/>
      <c r="CA99" s="539"/>
      <c r="CB99" s="539"/>
      <c r="CC99" s="539"/>
      <c r="CD99" s="539"/>
      <c r="CE99" s="539"/>
      <c r="CF99" s="539"/>
      <c r="CG99" s="539"/>
      <c r="CH99" s="539"/>
      <c r="CI99" s="539"/>
      <c r="CJ99" s="539"/>
      <c r="CK99" s="539"/>
      <c r="CL99" s="539"/>
      <c r="CM99" s="539"/>
      <c r="CN99" s="539"/>
      <c r="CO99" s="539"/>
      <c r="CP99" s="539"/>
      <c r="CQ99" s="108"/>
      <c r="CR99" s="109"/>
      <c r="CS99" s="109"/>
      <c r="CT99" s="109"/>
      <c r="CU99" s="129"/>
    </row>
    <row r="100" spans="2:99" ht="9.75" customHeight="1">
      <c r="B100" s="607"/>
      <c r="C100" s="546"/>
      <c r="D100" s="546"/>
      <c r="E100" s="546"/>
      <c r="F100" s="546"/>
      <c r="G100" s="546"/>
      <c r="H100" s="546"/>
      <c r="I100" s="546"/>
      <c r="J100" s="546"/>
      <c r="K100" s="546"/>
      <c r="L100" s="546"/>
      <c r="M100" s="546"/>
      <c r="N100" s="546"/>
      <c r="O100" s="546"/>
      <c r="P100" s="546"/>
      <c r="Q100" s="546"/>
      <c r="R100" s="546"/>
      <c r="S100" s="546"/>
      <c r="T100" s="546"/>
      <c r="U100" s="546"/>
      <c r="V100" s="546"/>
      <c r="W100" s="584"/>
      <c r="X100" s="127"/>
      <c r="Y100" s="109"/>
      <c r="Z100" s="109"/>
      <c r="AA100" s="109"/>
      <c r="AB100" s="108"/>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108"/>
      <c r="BF100" s="109"/>
      <c r="BG100" s="109"/>
      <c r="BH100" s="109"/>
      <c r="BI100" s="128"/>
      <c r="BJ100" s="127"/>
      <c r="BK100" s="109"/>
      <c r="BL100" s="109"/>
      <c r="BM100" s="109"/>
      <c r="BN100" s="108"/>
      <c r="BO100" s="539"/>
      <c r="BP100" s="539"/>
      <c r="BQ100" s="539"/>
      <c r="BR100" s="539"/>
      <c r="BS100" s="539"/>
      <c r="BT100" s="539"/>
      <c r="BU100" s="539"/>
      <c r="BV100" s="539"/>
      <c r="BW100" s="539"/>
      <c r="BX100" s="539"/>
      <c r="BY100" s="539"/>
      <c r="BZ100" s="539"/>
      <c r="CA100" s="539"/>
      <c r="CB100" s="539"/>
      <c r="CC100" s="539"/>
      <c r="CD100" s="539"/>
      <c r="CE100" s="539"/>
      <c r="CF100" s="539"/>
      <c r="CG100" s="539"/>
      <c r="CH100" s="539"/>
      <c r="CI100" s="539"/>
      <c r="CJ100" s="539"/>
      <c r="CK100" s="539"/>
      <c r="CL100" s="539"/>
      <c r="CM100" s="539"/>
      <c r="CN100" s="539"/>
      <c r="CO100" s="539"/>
      <c r="CP100" s="539"/>
      <c r="CQ100" s="108"/>
      <c r="CR100" s="109"/>
      <c r="CS100" s="109"/>
      <c r="CT100" s="109"/>
      <c r="CU100" s="129"/>
    </row>
    <row r="101" spans="2:99" ht="9.75" customHeight="1">
      <c r="B101" s="607"/>
      <c r="C101" s="546"/>
      <c r="D101" s="546"/>
      <c r="E101" s="546"/>
      <c r="F101" s="546"/>
      <c r="G101" s="546"/>
      <c r="H101" s="546"/>
      <c r="I101" s="546"/>
      <c r="J101" s="546"/>
      <c r="K101" s="546"/>
      <c r="L101" s="546"/>
      <c r="M101" s="546"/>
      <c r="N101" s="546"/>
      <c r="O101" s="546"/>
      <c r="P101" s="546"/>
      <c r="Q101" s="546"/>
      <c r="R101" s="546"/>
      <c r="S101" s="546"/>
      <c r="T101" s="546"/>
      <c r="U101" s="546"/>
      <c r="V101" s="546"/>
      <c r="W101" s="584"/>
      <c r="X101" s="127"/>
      <c r="Y101" s="109"/>
      <c r="Z101" s="109"/>
      <c r="AA101" s="109"/>
      <c r="AB101" s="108"/>
      <c r="AC101" s="539"/>
      <c r="AD101" s="539"/>
      <c r="AE101" s="539"/>
      <c r="AF101" s="539"/>
      <c r="AG101" s="539"/>
      <c r="AH101" s="539"/>
      <c r="AI101" s="539"/>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108"/>
      <c r="BF101" s="109"/>
      <c r="BG101" s="109"/>
      <c r="BH101" s="109"/>
      <c r="BI101" s="128"/>
      <c r="BJ101" s="127"/>
      <c r="BK101" s="109"/>
      <c r="BL101" s="109"/>
      <c r="BM101" s="109"/>
      <c r="BN101" s="108"/>
      <c r="BO101" s="539"/>
      <c r="BP101" s="539"/>
      <c r="BQ101" s="539"/>
      <c r="BR101" s="539"/>
      <c r="BS101" s="539"/>
      <c r="BT101" s="539"/>
      <c r="BU101" s="539"/>
      <c r="BV101" s="539"/>
      <c r="BW101" s="539"/>
      <c r="BX101" s="539"/>
      <c r="BY101" s="539"/>
      <c r="BZ101" s="539"/>
      <c r="CA101" s="539"/>
      <c r="CB101" s="539"/>
      <c r="CC101" s="539"/>
      <c r="CD101" s="539"/>
      <c r="CE101" s="539"/>
      <c r="CF101" s="539"/>
      <c r="CG101" s="539"/>
      <c r="CH101" s="539"/>
      <c r="CI101" s="539"/>
      <c r="CJ101" s="539"/>
      <c r="CK101" s="539"/>
      <c r="CL101" s="539"/>
      <c r="CM101" s="539"/>
      <c r="CN101" s="539"/>
      <c r="CO101" s="539"/>
      <c r="CP101" s="539"/>
      <c r="CQ101" s="108"/>
      <c r="CR101" s="109"/>
      <c r="CS101" s="109"/>
      <c r="CT101" s="109"/>
      <c r="CU101" s="129"/>
    </row>
    <row r="102" spans="2:99" ht="9.75" customHeight="1">
      <c r="B102" s="607"/>
      <c r="C102" s="546"/>
      <c r="D102" s="546"/>
      <c r="E102" s="546"/>
      <c r="F102" s="546"/>
      <c r="G102" s="546"/>
      <c r="H102" s="546"/>
      <c r="I102" s="546"/>
      <c r="J102" s="546"/>
      <c r="K102" s="546"/>
      <c r="L102" s="546"/>
      <c r="M102" s="546"/>
      <c r="N102" s="546"/>
      <c r="O102" s="546"/>
      <c r="P102" s="546"/>
      <c r="Q102" s="546"/>
      <c r="R102" s="546"/>
      <c r="S102" s="546"/>
      <c r="T102" s="546"/>
      <c r="U102" s="546"/>
      <c r="V102" s="546"/>
      <c r="W102" s="584"/>
      <c r="X102" s="127"/>
      <c r="Y102" s="109"/>
      <c r="Z102" s="109"/>
      <c r="AA102" s="109"/>
      <c r="AB102" s="108"/>
      <c r="AC102" s="539"/>
      <c r="AD102" s="539"/>
      <c r="AE102" s="539"/>
      <c r="AF102" s="539"/>
      <c r="AG102" s="539"/>
      <c r="AH102" s="539"/>
      <c r="AI102" s="539"/>
      <c r="AJ102" s="539"/>
      <c r="AK102" s="539"/>
      <c r="AL102" s="539"/>
      <c r="AM102" s="539"/>
      <c r="AN102" s="539"/>
      <c r="AO102" s="539"/>
      <c r="AP102" s="539"/>
      <c r="AQ102" s="539"/>
      <c r="AR102" s="539"/>
      <c r="AS102" s="539"/>
      <c r="AT102" s="539"/>
      <c r="AU102" s="539"/>
      <c r="AV102" s="539"/>
      <c r="AW102" s="539"/>
      <c r="AX102" s="539"/>
      <c r="AY102" s="539"/>
      <c r="AZ102" s="539"/>
      <c r="BA102" s="539"/>
      <c r="BB102" s="539"/>
      <c r="BC102" s="539"/>
      <c r="BD102" s="539"/>
      <c r="BE102" s="108"/>
      <c r="BF102" s="109"/>
      <c r="BG102" s="109"/>
      <c r="BH102" s="109"/>
      <c r="BI102" s="128"/>
      <c r="BJ102" s="127"/>
      <c r="BK102" s="109"/>
      <c r="BL102" s="109"/>
      <c r="BM102" s="109"/>
      <c r="BN102" s="108"/>
      <c r="BO102" s="539"/>
      <c r="BP102" s="539"/>
      <c r="BQ102" s="539"/>
      <c r="BR102" s="539"/>
      <c r="BS102" s="539"/>
      <c r="BT102" s="539"/>
      <c r="BU102" s="539"/>
      <c r="BV102" s="539"/>
      <c r="BW102" s="539"/>
      <c r="BX102" s="539"/>
      <c r="BY102" s="539"/>
      <c r="BZ102" s="539"/>
      <c r="CA102" s="539"/>
      <c r="CB102" s="539"/>
      <c r="CC102" s="539"/>
      <c r="CD102" s="539"/>
      <c r="CE102" s="539"/>
      <c r="CF102" s="539"/>
      <c r="CG102" s="539"/>
      <c r="CH102" s="539"/>
      <c r="CI102" s="539"/>
      <c r="CJ102" s="539"/>
      <c r="CK102" s="539"/>
      <c r="CL102" s="539"/>
      <c r="CM102" s="539"/>
      <c r="CN102" s="539"/>
      <c r="CO102" s="539"/>
      <c r="CP102" s="539"/>
      <c r="CQ102" s="108"/>
      <c r="CR102" s="109"/>
      <c r="CS102" s="109"/>
      <c r="CT102" s="109"/>
      <c r="CU102" s="129"/>
    </row>
    <row r="103" spans="2:99" ht="9.75" customHeight="1">
      <c r="B103" s="607"/>
      <c r="C103" s="546"/>
      <c r="D103" s="546"/>
      <c r="E103" s="546"/>
      <c r="F103" s="546"/>
      <c r="G103" s="546"/>
      <c r="H103" s="546"/>
      <c r="I103" s="546"/>
      <c r="J103" s="546"/>
      <c r="K103" s="546"/>
      <c r="L103" s="546"/>
      <c r="M103" s="546"/>
      <c r="N103" s="546"/>
      <c r="O103" s="546"/>
      <c r="P103" s="546"/>
      <c r="Q103" s="546"/>
      <c r="R103" s="546"/>
      <c r="S103" s="546"/>
      <c r="T103" s="546"/>
      <c r="U103" s="546"/>
      <c r="V103" s="546"/>
      <c r="W103" s="584"/>
      <c r="X103" s="127"/>
      <c r="Y103" s="109"/>
      <c r="Z103" s="109"/>
      <c r="AA103" s="109"/>
      <c r="AB103" s="108"/>
      <c r="AC103" s="539"/>
      <c r="AD103" s="539"/>
      <c r="AE103" s="539"/>
      <c r="AF103" s="539"/>
      <c r="AG103" s="539"/>
      <c r="AH103" s="539"/>
      <c r="AI103" s="539"/>
      <c r="AJ103" s="539"/>
      <c r="AK103" s="539"/>
      <c r="AL103" s="539"/>
      <c r="AM103" s="539"/>
      <c r="AN103" s="539"/>
      <c r="AO103" s="539"/>
      <c r="AP103" s="539"/>
      <c r="AQ103" s="539"/>
      <c r="AR103" s="539"/>
      <c r="AS103" s="539"/>
      <c r="AT103" s="539"/>
      <c r="AU103" s="539"/>
      <c r="AV103" s="539"/>
      <c r="AW103" s="539"/>
      <c r="AX103" s="539"/>
      <c r="AY103" s="539"/>
      <c r="AZ103" s="539"/>
      <c r="BA103" s="539"/>
      <c r="BB103" s="539"/>
      <c r="BC103" s="539"/>
      <c r="BD103" s="539"/>
      <c r="BE103" s="108"/>
      <c r="BF103" s="109"/>
      <c r="BG103" s="109"/>
      <c r="BH103" s="109"/>
      <c r="BI103" s="128"/>
      <c r="BJ103" s="127"/>
      <c r="BK103" s="109"/>
      <c r="BL103" s="109"/>
      <c r="BM103" s="109"/>
      <c r="BN103" s="108"/>
      <c r="BO103" s="539"/>
      <c r="BP103" s="539"/>
      <c r="BQ103" s="539"/>
      <c r="BR103" s="539"/>
      <c r="BS103" s="539"/>
      <c r="BT103" s="539"/>
      <c r="BU103" s="539"/>
      <c r="BV103" s="539"/>
      <c r="BW103" s="539"/>
      <c r="BX103" s="539"/>
      <c r="BY103" s="539"/>
      <c r="BZ103" s="539"/>
      <c r="CA103" s="539"/>
      <c r="CB103" s="539"/>
      <c r="CC103" s="539"/>
      <c r="CD103" s="539"/>
      <c r="CE103" s="539"/>
      <c r="CF103" s="539"/>
      <c r="CG103" s="539"/>
      <c r="CH103" s="539"/>
      <c r="CI103" s="539"/>
      <c r="CJ103" s="539"/>
      <c r="CK103" s="539"/>
      <c r="CL103" s="539"/>
      <c r="CM103" s="539"/>
      <c r="CN103" s="539"/>
      <c r="CO103" s="539"/>
      <c r="CP103" s="539"/>
      <c r="CQ103" s="108"/>
      <c r="CR103" s="109"/>
      <c r="CS103" s="109"/>
      <c r="CT103" s="109"/>
      <c r="CU103" s="129"/>
    </row>
    <row r="104" spans="2:99" ht="9.75" customHeight="1">
      <c r="B104" s="607"/>
      <c r="C104" s="546"/>
      <c r="D104" s="546"/>
      <c r="E104" s="546"/>
      <c r="F104" s="546"/>
      <c r="G104" s="546"/>
      <c r="H104" s="546"/>
      <c r="I104" s="546"/>
      <c r="J104" s="546"/>
      <c r="K104" s="546"/>
      <c r="L104" s="546"/>
      <c r="M104" s="546"/>
      <c r="N104" s="546"/>
      <c r="O104" s="546"/>
      <c r="P104" s="546"/>
      <c r="Q104" s="546"/>
      <c r="R104" s="546"/>
      <c r="S104" s="546"/>
      <c r="T104" s="546"/>
      <c r="U104" s="546"/>
      <c r="V104" s="546"/>
      <c r="W104" s="584"/>
      <c r="X104" s="127"/>
      <c r="Y104" s="109"/>
      <c r="Z104" s="109"/>
      <c r="AA104" s="109"/>
      <c r="AB104" s="108"/>
      <c r="AC104" s="539"/>
      <c r="AD104" s="539"/>
      <c r="AE104" s="539"/>
      <c r="AF104" s="539"/>
      <c r="AG104" s="539"/>
      <c r="AH104" s="539"/>
      <c r="AI104" s="539"/>
      <c r="AJ104" s="539"/>
      <c r="AK104" s="539"/>
      <c r="AL104" s="539"/>
      <c r="AM104" s="539"/>
      <c r="AN104" s="539"/>
      <c r="AO104" s="539"/>
      <c r="AP104" s="539"/>
      <c r="AQ104" s="539"/>
      <c r="AR104" s="539"/>
      <c r="AS104" s="539"/>
      <c r="AT104" s="539"/>
      <c r="AU104" s="539"/>
      <c r="AV104" s="539"/>
      <c r="AW104" s="539"/>
      <c r="AX104" s="539"/>
      <c r="AY104" s="539"/>
      <c r="AZ104" s="539"/>
      <c r="BA104" s="539"/>
      <c r="BB104" s="539"/>
      <c r="BC104" s="539"/>
      <c r="BD104" s="539"/>
      <c r="BE104" s="108"/>
      <c r="BF104" s="109"/>
      <c r="BG104" s="109"/>
      <c r="BH104" s="109"/>
      <c r="BI104" s="128"/>
      <c r="BJ104" s="127"/>
      <c r="BK104" s="109"/>
      <c r="BL104" s="109"/>
      <c r="BM104" s="109"/>
      <c r="BN104" s="108"/>
      <c r="BO104" s="539"/>
      <c r="BP104" s="539"/>
      <c r="BQ104" s="539"/>
      <c r="BR104" s="539"/>
      <c r="BS104" s="539"/>
      <c r="BT104" s="539"/>
      <c r="BU104" s="539"/>
      <c r="BV104" s="539"/>
      <c r="BW104" s="539"/>
      <c r="BX104" s="539"/>
      <c r="BY104" s="539"/>
      <c r="BZ104" s="539"/>
      <c r="CA104" s="539"/>
      <c r="CB104" s="539"/>
      <c r="CC104" s="539"/>
      <c r="CD104" s="539"/>
      <c r="CE104" s="539"/>
      <c r="CF104" s="539"/>
      <c r="CG104" s="539"/>
      <c r="CH104" s="539"/>
      <c r="CI104" s="539"/>
      <c r="CJ104" s="539"/>
      <c r="CK104" s="539"/>
      <c r="CL104" s="539"/>
      <c r="CM104" s="539"/>
      <c r="CN104" s="539"/>
      <c r="CO104" s="539"/>
      <c r="CP104" s="539"/>
      <c r="CQ104" s="108"/>
      <c r="CR104" s="109"/>
      <c r="CS104" s="109"/>
      <c r="CT104" s="109"/>
      <c r="CU104" s="129"/>
    </row>
    <row r="105" spans="2:99" ht="9.75" customHeight="1">
      <c r="B105" s="607"/>
      <c r="C105" s="546"/>
      <c r="D105" s="546"/>
      <c r="E105" s="546"/>
      <c r="F105" s="546"/>
      <c r="G105" s="546"/>
      <c r="H105" s="546"/>
      <c r="I105" s="546"/>
      <c r="J105" s="546"/>
      <c r="K105" s="546"/>
      <c r="L105" s="546"/>
      <c r="M105" s="546"/>
      <c r="N105" s="546"/>
      <c r="O105" s="546"/>
      <c r="P105" s="546"/>
      <c r="Q105" s="546"/>
      <c r="R105" s="546"/>
      <c r="S105" s="546"/>
      <c r="T105" s="546"/>
      <c r="U105" s="546"/>
      <c r="V105" s="546"/>
      <c r="W105" s="584"/>
      <c r="X105" s="127"/>
      <c r="Y105" s="109"/>
      <c r="Z105" s="109"/>
      <c r="AA105" s="109"/>
      <c r="AB105" s="108"/>
      <c r="AC105" s="539"/>
      <c r="AD105" s="539"/>
      <c r="AE105" s="539"/>
      <c r="AF105" s="539"/>
      <c r="AG105" s="539"/>
      <c r="AH105" s="539"/>
      <c r="AI105" s="539"/>
      <c r="AJ105" s="539"/>
      <c r="AK105" s="539"/>
      <c r="AL105" s="539"/>
      <c r="AM105" s="539"/>
      <c r="AN105" s="539"/>
      <c r="AO105" s="539"/>
      <c r="AP105" s="539"/>
      <c r="AQ105" s="539"/>
      <c r="AR105" s="539"/>
      <c r="AS105" s="539"/>
      <c r="AT105" s="539"/>
      <c r="AU105" s="539"/>
      <c r="AV105" s="539"/>
      <c r="AW105" s="539"/>
      <c r="AX105" s="539"/>
      <c r="AY105" s="539"/>
      <c r="AZ105" s="539"/>
      <c r="BA105" s="539"/>
      <c r="BB105" s="539"/>
      <c r="BC105" s="539"/>
      <c r="BD105" s="539"/>
      <c r="BE105" s="108"/>
      <c r="BF105" s="109"/>
      <c r="BG105" s="109"/>
      <c r="BH105" s="109"/>
      <c r="BI105" s="128"/>
      <c r="BJ105" s="127"/>
      <c r="BK105" s="109"/>
      <c r="BL105" s="109"/>
      <c r="BM105" s="109"/>
      <c r="BN105" s="108"/>
      <c r="BO105" s="539"/>
      <c r="BP105" s="539"/>
      <c r="BQ105" s="539"/>
      <c r="BR105" s="539"/>
      <c r="BS105" s="539"/>
      <c r="BT105" s="539"/>
      <c r="BU105" s="539"/>
      <c r="BV105" s="539"/>
      <c r="BW105" s="539"/>
      <c r="BX105" s="539"/>
      <c r="BY105" s="539"/>
      <c r="BZ105" s="539"/>
      <c r="CA105" s="539"/>
      <c r="CB105" s="539"/>
      <c r="CC105" s="539"/>
      <c r="CD105" s="539"/>
      <c r="CE105" s="539"/>
      <c r="CF105" s="539"/>
      <c r="CG105" s="539"/>
      <c r="CH105" s="539"/>
      <c r="CI105" s="539"/>
      <c r="CJ105" s="539"/>
      <c r="CK105" s="539"/>
      <c r="CL105" s="539"/>
      <c r="CM105" s="539"/>
      <c r="CN105" s="539"/>
      <c r="CO105" s="539"/>
      <c r="CP105" s="539"/>
      <c r="CQ105" s="108"/>
      <c r="CR105" s="109"/>
      <c r="CS105" s="109"/>
      <c r="CT105" s="109"/>
      <c r="CU105" s="129"/>
    </row>
    <row r="106" spans="2:99" ht="9.75" customHeight="1">
      <c r="B106" s="607"/>
      <c r="C106" s="546"/>
      <c r="D106" s="546"/>
      <c r="E106" s="546"/>
      <c r="F106" s="546"/>
      <c r="G106" s="546"/>
      <c r="H106" s="546"/>
      <c r="I106" s="546"/>
      <c r="J106" s="546"/>
      <c r="K106" s="546"/>
      <c r="L106" s="546"/>
      <c r="M106" s="546"/>
      <c r="N106" s="546"/>
      <c r="O106" s="546"/>
      <c r="P106" s="546"/>
      <c r="Q106" s="546"/>
      <c r="R106" s="546"/>
      <c r="S106" s="546"/>
      <c r="T106" s="546"/>
      <c r="U106" s="546"/>
      <c r="V106" s="546"/>
      <c r="W106" s="584"/>
      <c r="X106" s="127"/>
      <c r="Y106" s="109"/>
      <c r="Z106" s="109"/>
      <c r="AA106" s="109"/>
      <c r="AB106" s="108"/>
      <c r="AC106" s="539"/>
      <c r="AD106" s="539"/>
      <c r="AE106" s="539"/>
      <c r="AF106" s="539"/>
      <c r="AG106" s="539"/>
      <c r="AH106" s="539"/>
      <c r="AI106" s="539"/>
      <c r="AJ106" s="539"/>
      <c r="AK106" s="539"/>
      <c r="AL106" s="539"/>
      <c r="AM106" s="539"/>
      <c r="AN106" s="539"/>
      <c r="AO106" s="539"/>
      <c r="AP106" s="539"/>
      <c r="AQ106" s="539"/>
      <c r="AR106" s="539"/>
      <c r="AS106" s="539"/>
      <c r="AT106" s="539"/>
      <c r="AU106" s="539"/>
      <c r="AV106" s="539"/>
      <c r="AW106" s="539"/>
      <c r="AX106" s="539"/>
      <c r="AY106" s="539"/>
      <c r="AZ106" s="539"/>
      <c r="BA106" s="539"/>
      <c r="BB106" s="539"/>
      <c r="BC106" s="539"/>
      <c r="BD106" s="539"/>
      <c r="BE106" s="108"/>
      <c r="BF106" s="109"/>
      <c r="BG106" s="109"/>
      <c r="BH106" s="109"/>
      <c r="BI106" s="128"/>
      <c r="BJ106" s="127"/>
      <c r="BK106" s="109"/>
      <c r="BL106" s="109"/>
      <c r="BM106" s="109"/>
      <c r="BN106" s="108"/>
      <c r="BO106" s="539"/>
      <c r="BP106" s="539"/>
      <c r="BQ106" s="539"/>
      <c r="BR106" s="539"/>
      <c r="BS106" s="539"/>
      <c r="BT106" s="539"/>
      <c r="BU106" s="539"/>
      <c r="BV106" s="539"/>
      <c r="BW106" s="539"/>
      <c r="BX106" s="539"/>
      <c r="BY106" s="539"/>
      <c r="BZ106" s="539"/>
      <c r="CA106" s="539"/>
      <c r="CB106" s="539"/>
      <c r="CC106" s="539"/>
      <c r="CD106" s="539"/>
      <c r="CE106" s="539"/>
      <c r="CF106" s="539"/>
      <c r="CG106" s="539"/>
      <c r="CH106" s="539"/>
      <c r="CI106" s="539"/>
      <c r="CJ106" s="539"/>
      <c r="CK106" s="539"/>
      <c r="CL106" s="539"/>
      <c r="CM106" s="539"/>
      <c r="CN106" s="539"/>
      <c r="CO106" s="539"/>
      <c r="CP106" s="539"/>
      <c r="CQ106" s="108"/>
      <c r="CR106" s="109"/>
      <c r="CS106" s="109"/>
      <c r="CT106" s="109"/>
      <c r="CU106" s="129"/>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6"/>
      <c r="X107" s="130"/>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2"/>
      <c r="BJ107" s="130"/>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3"/>
    </row>
    <row r="108" spans="2:99" ht="7.5" customHeight="1">
      <c r="B108" s="644" t="s">
        <v>223</v>
      </c>
      <c r="C108" s="645"/>
      <c r="D108" s="645"/>
      <c r="E108" s="645"/>
      <c r="F108" s="645"/>
      <c r="G108" s="645"/>
      <c r="H108" s="650" t="s">
        <v>208</v>
      </c>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50"/>
      <c r="CC108" s="650"/>
      <c r="CD108" s="650"/>
      <c r="CE108" s="650"/>
      <c r="CF108" s="650"/>
      <c r="CG108" s="650"/>
      <c r="CH108" s="650"/>
      <c r="CI108" s="650"/>
      <c r="CJ108" s="650"/>
      <c r="CK108" s="650"/>
      <c r="CL108" s="650"/>
      <c r="CM108" s="650"/>
      <c r="CN108" s="650"/>
      <c r="CO108" s="650"/>
      <c r="CP108" s="650"/>
      <c r="CQ108" s="650"/>
      <c r="CR108" s="650"/>
      <c r="CS108" s="650"/>
      <c r="CT108" s="650"/>
      <c r="CU108" s="651"/>
    </row>
    <row r="109" spans="2:99" ht="7.5" customHeight="1">
      <c r="B109" s="646"/>
      <c r="C109" s="647"/>
      <c r="D109" s="647"/>
      <c r="E109" s="647"/>
      <c r="F109" s="647"/>
      <c r="G109" s="647"/>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T109" s="652"/>
      <c r="AU109" s="652"/>
      <c r="AV109" s="652"/>
      <c r="AW109" s="652"/>
      <c r="AX109" s="652"/>
      <c r="AY109" s="652"/>
      <c r="AZ109" s="652"/>
      <c r="BA109" s="652"/>
      <c r="BB109" s="652"/>
      <c r="BC109" s="652"/>
      <c r="BD109" s="652"/>
      <c r="BE109" s="652"/>
      <c r="BF109" s="652"/>
      <c r="BG109" s="652"/>
      <c r="BH109" s="652"/>
      <c r="BI109" s="652"/>
      <c r="BJ109" s="652"/>
      <c r="BK109" s="652"/>
      <c r="BL109" s="652"/>
      <c r="BM109" s="652"/>
      <c r="BN109" s="652"/>
      <c r="BO109" s="652"/>
      <c r="BP109" s="652"/>
      <c r="BQ109" s="652"/>
      <c r="BR109" s="652"/>
      <c r="BS109" s="652"/>
      <c r="BT109" s="652"/>
      <c r="BU109" s="652"/>
      <c r="BV109" s="652"/>
      <c r="BW109" s="652"/>
      <c r="BX109" s="652"/>
      <c r="BY109" s="652"/>
      <c r="BZ109" s="652"/>
      <c r="CA109" s="652"/>
      <c r="CB109" s="652"/>
      <c r="CC109" s="652"/>
      <c r="CD109" s="652"/>
      <c r="CE109" s="652"/>
      <c r="CF109" s="652"/>
      <c r="CG109" s="652"/>
      <c r="CH109" s="652"/>
      <c r="CI109" s="652"/>
      <c r="CJ109" s="652"/>
      <c r="CK109" s="652"/>
      <c r="CL109" s="652"/>
      <c r="CM109" s="652"/>
      <c r="CN109" s="652"/>
      <c r="CO109" s="652"/>
      <c r="CP109" s="652"/>
      <c r="CQ109" s="652"/>
      <c r="CR109" s="652"/>
      <c r="CS109" s="652"/>
      <c r="CT109" s="652"/>
      <c r="CU109" s="653"/>
    </row>
    <row r="110" spans="2:99" ht="7.5" customHeight="1">
      <c r="B110" s="646"/>
      <c r="C110" s="647"/>
      <c r="D110" s="647"/>
      <c r="E110" s="647"/>
      <c r="F110" s="647"/>
      <c r="G110" s="647"/>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c r="AN110" s="652"/>
      <c r="AO110" s="652"/>
      <c r="AP110" s="652"/>
      <c r="AQ110" s="652"/>
      <c r="AR110" s="652"/>
      <c r="AS110" s="652"/>
      <c r="AT110" s="652"/>
      <c r="AU110" s="652"/>
      <c r="AV110" s="652"/>
      <c r="AW110" s="652"/>
      <c r="AX110" s="652"/>
      <c r="AY110" s="652"/>
      <c r="AZ110" s="652"/>
      <c r="BA110" s="652"/>
      <c r="BB110" s="652"/>
      <c r="BC110" s="652"/>
      <c r="BD110" s="652"/>
      <c r="BE110" s="652"/>
      <c r="BF110" s="652"/>
      <c r="BG110" s="652"/>
      <c r="BH110" s="652"/>
      <c r="BI110" s="652"/>
      <c r="BJ110" s="652"/>
      <c r="BK110" s="652"/>
      <c r="BL110" s="652"/>
      <c r="BM110" s="652"/>
      <c r="BN110" s="652"/>
      <c r="BO110" s="652"/>
      <c r="BP110" s="652"/>
      <c r="BQ110" s="652"/>
      <c r="BR110" s="652"/>
      <c r="BS110" s="652"/>
      <c r="BT110" s="652"/>
      <c r="BU110" s="652"/>
      <c r="BV110" s="652"/>
      <c r="BW110" s="652"/>
      <c r="BX110" s="652"/>
      <c r="BY110" s="652"/>
      <c r="BZ110" s="652"/>
      <c r="CA110" s="652"/>
      <c r="CB110" s="652"/>
      <c r="CC110" s="652"/>
      <c r="CD110" s="652"/>
      <c r="CE110" s="652"/>
      <c r="CF110" s="652"/>
      <c r="CG110" s="652"/>
      <c r="CH110" s="652"/>
      <c r="CI110" s="652"/>
      <c r="CJ110" s="652"/>
      <c r="CK110" s="652"/>
      <c r="CL110" s="652"/>
      <c r="CM110" s="652"/>
      <c r="CN110" s="652"/>
      <c r="CO110" s="652"/>
      <c r="CP110" s="652"/>
      <c r="CQ110" s="652"/>
      <c r="CR110" s="652"/>
      <c r="CS110" s="652"/>
      <c r="CT110" s="652"/>
      <c r="CU110" s="653"/>
    </row>
    <row r="111" spans="2:99" ht="7.5" customHeight="1" thickBot="1">
      <c r="B111" s="648"/>
      <c r="C111" s="649"/>
      <c r="D111" s="649"/>
      <c r="E111" s="649"/>
      <c r="F111" s="649"/>
      <c r="G111" s="649"/>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c r="AO111" s="654"/>
      <c r="AP111" s="654"/>
      <c r="AQ111" s="654"/>
      <c r="AR111" s="654"/>
      <c r="AS111" s="654"/>
      <c r="AT111" s="654"/>
      <c r="AU111" s="654"/>
      <c r="AV111" s="654"/>
      <c r="AW111" s="654"/>
      <c r="AX111" s="654"/>
      <c r="AY111" s="654"/>
      <c r="AZ111" s="654"/>
      <c r="BA111" s="654"/>
      <c r="BB111" s="654"/>
      <c r="BC111" s="654"/>
      <c r="BD111" s="654"/>
      <c r="BE111" s="654"/>
      <c r="BF111" s="654"/>
      <c r="BG111" s="654"/>
      <c r="BH111" s="654"/>
      <c r="BI111" s="654"/>
      <c r="BJ111" s="654"/>
      <c r="BK111" s="654"/>
      <c r="BL111" s="654"/>
      <c r="BM111" s="654"/>
      <c r="BN111" s="654"/>
      <c r="BO111" s="654"/>
      <c r="BP111" s="654"/>
      <c r="BQ111" s="654"/>
      <c r="BR111" s="654"/>
      <c r="BS111" s="654"/>
      <c r="BT111" s="654"/>
      <c r="BU111" s="654"/>
      <c r="BV111" s="654"/>
      <c r="BW111" s="654"/>
      <c r="BX111" s="654"/>
      <c r="BY111" s="654"/>
      <c r="BZ111" s="654"/>
      <c r="CA111" s="654"/>
      <c r="CB111" s="654"/>
      <c r="CC111" s="654"/>
      <c r="CD111" s="654"/>
      <c r="CE111" s="654"/>
      <c r="CF111" s="654"/>
      <c r="CG111" s="654"/>
      <c r="CH111" s="654"/>
      <c r="CI111" s="654"/>
      <c r="CJ111" s="654"/>
      <c r="CK111" s="654"/>
      <c r="CL111" s="654"/>
      <c r="CM111" s="654"/>
      <c r="CN111" s="654"/>
      <c r="CO111" s="654"/>
      <c r="CP111" s="654"/>
      <c r="CQ111" s="654"/>
      <c r="CR111" s="654"/>
      <c r="CS111" s="654"/>
      <c r="CT111" s="654"/>
      <c r="CU111" s="655"/>
    </row>
    <row r="112" spans="2:99" ht="11" customHeight="1">
      <c r="B112" s="656"/>
      <c r="C112" s="656"/>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56"/>
      <c r="BQ112" s="656"/>
      <c r="BR112" s="656"/>
      <c r="BS112" s="656"/>
      <c r="BT112" s="656"/>
      <c r="BU112" s="656"/>
      <c r="BV112" s="656"/>
      <c r="BW112" s="656"/>
      <c r="BX112" s="656"/>
      <c r="BY112" s="656"/>
      <c r="BZ112" s="656"/>
      <c r="CA112" s="656"/>
      <c r="CB112" s="656"/>
      <c r="CC112" s="656"/>
      <c r="CD112" s="656"/>
      <c r="CE112" s="656"/>
      <c r="CF112" s="656"/>
      <c r="CG112" s="656"/>
      <c r="CH112" s="656"/>
      <c r="CI112" s="656"/>
      <c r="CJ112" s="656"/>
      <c r="CK112" s="656"/>
      <c r="CL112" s="656"/>
      <c r="CM112" s="656"/>
      <c r="CN112" s="656"/>
      <c r="CO112" s="656"/>
      <c r="CP112" s="656"/>
      <c r="CQ112" s="656"/>
      <c r="CR112" s="656"/>
      <c r="CS112" s="656"/>
      <c r="CT112" s="656"/>
      <c r="CU112" s="656"/>
    </row>
    <row r="113" spans="2:99" ht="11" customHeight="1">
      <c r="B113" s="657" t="s">
        <v>224</v>
      </c>
      <c r="C113" s="657"/>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57"/>
      <c r="BQ113" s="657"/>
      <c r="BR113" s="657"/>
      <c r="BS113" s="657"/>
      <c r="BT113" s="657"/>
      <c r="BU113" s="657"/>
      <c r="BV113" s="657"/>
      <c r="BW113" s="657"/>
      <c r="BX113" s="657"/>
      <c r="BY113" s="657"/>
      <c r="BZ113" s="657"/>
      <c r="CA113" s="657"/>
      <c r="CB113" s="657"/>
      <c r="CC113" s="657"/>
      <c r="CD113" s="657"/>
      <c r="CE113" s="657"/>
      <c r="CF113" s="657"/>
      <c r="CG113" s="657"/>
      <c r="CH113" s="657"/>
      <c r="CI113" s="657"/>
      <c r="CJ113" s="657"/>
      <c r="CK113" s="657"/>
      <c r="CL113" s="657"/>
      <c r="CM113" s="657"/>
      <c r="CN113" s="657"/>
      <c r="CO113" s="657"/>
      <c r="CP113" s="657"/>
      <c r="CQ113" s="657"/>
      <c r="CR113" s="657"/>
      <c r="CS113" s="657"/>
      <c r="CT113" s="657"/>
      <c r="CU113" s="657"/>
    </row>
    <row r="114" spans="2:99" ht="11" customHeight="1">
      <c r="B114" s="657" t="s">
        <v>225</v>
      </c>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57"/>
      <c r="BQ114" s="657"/>
      <c r="BR114" s="657"/>
      <c r="BS114" s="657"/>
      <c r="BT114" s="657"/>
      <c r="BU114" s="657"/>
      <c r="BV114" s="657"/>
      <c r="BW114" s="657"/>
      <c r="BX114" s="657"/>
      <c r="BY114" s="657"/>
      <c r="BZ114" s="657"/>
      <c r="CA114" s="657"/>
      <c r="CB114" s="657"/>
      <c r="CC114" s="657"/>
      <c r="CD114" s="657"/>
      <c r="CE114" s="657"/>
      <c r="CF114" s="657"/>
      <c r="CG114" s="657"/>
      <c r="CH114" s="657"/>
      <c r="CI114" s="657"/>
      <c r="CJ114" s="657"/>
      <c r="CK114" s="657"/>
      <c r="CL114" s="657"/>
      <c r="CM114" s="657"/>
      <c r="CN114" s="657"/>
      <c r="CO114" s="657"/>
      <c r="CP114" s="657"/>
      <c r="CQ114" s="657"/>
      <c r="CR114" s="657"/>
      <c r="CS114" s="657"/>
      <c r="CT114" s="657"/>
      <c r="CU114" s="657"/>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11" priority="1">
      <formula>($AK43&lt;&gt;"-")</formula>
    </cfRule>
  </conditionalFormatting>
  <conditionalFormatting sqref="CE43">
    <cfRule type="cellIs" dxfId="10" priority="2" operator="equal">
      <formula>"検出"</formula>
    </cfRule>
  </conditionalFormatting>
  <dataValidations count="2">
    <dataValidation type="list" allowBlank="1" showInputMessage="1" showErrorMessage="1" sqref="M16:Z17" xr:uid="{7FC3FE47-3B82-4CEF-9B7C-7E84E70D1A0C}">
      <formula1>"持ち込み,郵送"</formula1>
    </dataValidation>
    <dataValidation allowBlank="1" showErrorMessage="1" sqref="CW43:DA43 CW45:DA45 CW47:DA47 CW49:DA49 CW51:DA51" xr:uid="{14892951-E936-4A4A-A77C-63E20647F125}"/>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C4209-8B50-47CB-8597-11FD0506A686}">
  <sheetPr>
    <pageSetUpPr fitToPage="1"/>
  </sheetPr>
  <dimension ref="A1:DA114"/>
  <sheetViews>
    <sheetView showZeros="0" view="pageBreakPreview" topLeftCell="C1" zoomScaleNormal="115" zoomScaleSheetLayoutView="100" workbookViewId="0">
      <selection activeCell="L43" sqref="L43:Y52"/>
    </sheetView>
    <sheetView workbookViewId="1"/>
  </sheetViews>
  <sheetFormatPr defaultColWidth="14.46484375" defaultRowHeight="15" customHeight="1"/>
  <cols>
    <col min="1" max="1" width="1.6640625" style="106" customWidth="1"/>
    <col min="2" max="99" width="1.33203125" style="106" customWidth="1"/>
    <col min="100" max="100" width="8.6640625" style="106" customWidth="1"/>
    <col min="101" max="101" width="14.46484375" style="106" customWidth="1"/>
    <col min="102" max="16384" width="14.46484375" style="106"/>
  </cols>
  <sheetData>
    <row r="1" spans="1:102" ht="15" customHeight="1" thickTop="1" thickBot="1">
      <c r="CN1" s="143" t="s">
        <v>249</v>
      </c>
      <c r="CO1" s="670" t="s">
        <v>263</v>
      </c>
      <c r="CP1" s="670"/>
      <c r="CQ1" s="550" t="s">
        <v>248</v>
      </c>
      <c r="CR1" s="550"/>
      <c r="CS1" s="549">
        <f>'★成績書 (26)'!$CW$1</f>
        <v>0</v>
      </c>
      <c r="CT1" s="549"/>
      <c r="CU1" s="142" t="s">
        <v>247</v>
      </c>
      <c r="CW1" s="145">
        <f>'★成績書 (9)'!CW1</f>
        <v>0</v>
      </c>
      <c r="CX1" s="144" t="s">
        <v>250</v>
      </c>
    </row>
    <row r="2" spans="1:102" ht="9" customHeight="1" thickTop="1">
      <c r="B2" s="543" t="s">
        <v>175</v>
      </c>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row>
    <row r="3" spans="1:102" ht="9" customHeight="1">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W3" s="537" t="s">
        <v>221</v>
      </c>
    </row>
    <row r="4" spans="1:102" ht="9" customHeight="1">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W4" s="537"/>
    </row>
    <row r="5" spans="1:102" ht="9" customHeight="1">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W5" s="537"/>
    </row>
    <row r="6" spans="1:102" ht="9" customHeight="1">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Y6" s="108"/>
      <c r="BZ6" s="108"/>
      <c r="CA6" s="539" t="s">
        <v>176</v>
      </c>
      <c r="CB6" s="539"/>
      <c r="CC6" s="539"/>
      <c r="CD6" s="539"/>
      <c r="CE6" s="539"/>
      <c r="CF6" s="539"/>
      <c r="CG6" s="538" t="str">
        <f>'★成績書 (26)'!$CW$3</f>
        <v>A04942-A1</v>
      </c>
      <c r="CH6" s="538"/>
      <c r="CI6" s="538"/>
      <c r="CJ6" s="538"/>
      <c r="CK6" s="538"/>
      <c r="CL6" s="538"/>
      <c r="CM6" s="538"/>
      <c r="CN6" s="538"/>
      <c r="CO6" s="538"/>
      <c r="CP6" s="538"/>
      <c r="CQ6" s="539" t="s">
        <v>189</v>
      </c>
      <c r="CR6" s="540" t="str">
        <f>CO1</f>
        <v>26</v>
      </c>
      <c r="CS6" s="540"/>
      <c r="CT6" s="540"/>
      <c r="CU6" s="540"/>
      <c r="CW6" s="537"/>
    </row>
    <row r="7" spans="1:102" ht="9" customHeight="1">
      <c r="A7" s="547">
        <f>★注文シート!C28</f>
        <v>0</v>
      </c>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8" t="str">
        <f>IF(COUNTIF(★注文シート!C28,"*株式会社*")+COUNTIF(★注文シート!C28,"*有限会社*"),"御中","様")</f>
        <v>様</v>
      </c>
      <c r="AG7" s="548"/>
      <c r="AH7" s="548"/>
      <c r="AI7" s="548"/>
      <c r="AJ7" s="548"/>
      <c r="AK7" s="548"/>
      <c r="AL7" s="548"/>
      <c r="AM7"/>
      <c r="AN7"/>
      <c r="AO7"/>
      <c r="AP7"/>
      <c r="AQ7"/>
      <c r="AR7"/>
      <c r="AS7"/>
      <c r="AT7"/>
      <c r="AU7"/>
      <c r="AV7"/>
      <c r="AW7"/>
      <c r="AX7"/>
      <c r="AY7"/>
      <c r="AZ7"/>
      <c r="BA7"/>
      <c r="BB7"/>
      <c r="BC7"/>
      <c r="BD7"/>
      <c r="BE7"/>
      <c r="BF7"/>
      <c r="BG7"/>
      <c r="BH7"/>
      <c r="BI7"/>
      <c r="BJ7"/>
      <c r="BK7"/>
      <c r="BL7"/>
      <c r="BM7"/>
      <c r="BN7"/>
      <c r="BO7"/>
      <c r="BP7"/>
      <c r="BQ7"/>
      <c r="BR7"/>
      <c r="BS7" s="108"/>
      <c r="BT7" s="108"/>
      <c r="BU7" s="108"/>
      <c r="BV7" s="108"/>
      <c r="BW7" s="108"/>
      <c r="BX7" s="108"/>
      <c r="BY7" s="108"/>
      <c r="BZ7" s="108"/>
      <c r="CA7" s="539"/>
      <c r="CB7" s="539"/>
      <c r="CC7" s="539"/>
      <c r="CD7" s="539"/>
      <c r="CE7" s="539"/>
      <c r="CF7" s="539"/>
      <c r="CG7" s="538"/>
      <c r="CH7" s="538"/>
      <c r="CI7" s="538"/>
      <c r="CJ7" s="538"/>
      <c r="CK7" s="538"/>
      <c r="CL7" s="538"/>
      <c r="CM7" s="538"/>
      <c r="CN7" s="538"/>
      <c r="CO7" s="538"/>
      <c r="CP7" s="538"/>
      <c r="CQ7" s="539"/>
      <c r="CR7" s="540"/>
      <c r="CS7" s="540"/>
      <c r="CT7" s="540"/>
      <c r="CU7" s="540"/>
    </row>
    <row r="8" spans="1:102" ht="9" customHeight="1">
      <c r="A8" s="547"/>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8"/>
      <c r="AG8" s="548"/>
      <c r="AH8" s="548"/>
      <c r="AI8" s="548"/>
      <c r="AJ8" s="548"/>
      <c r="AK8" s="548"/>
      <c r="AL8" s="548"/>
      <c r="AM8"/>
      <c r="AN8"/>
      <c r="AO8"/>
      <c r="AP8"/>
      <c r="AQ8"/>
      <c r="AR8"/>
      <c r="AS8"/>
      <c r="AT8"/>
      <c r="AU8"/>
      <c r="AV8"/>
      <c r="AW8"/>
      <c r="AX8"/>
      <c r="AY8"/>
      <c r="AZ8"/>
      <c r="BA8"/>
      <c r="BB8"/>
      <c r="BC8"/>
      <c r="BD8"/>
      <c r="BE8"/>
      <c r="BF8"/>
      <c r="BG8"/>
      <c r="BH8"/>
      <c r="BI8"/>
      <c r="BJ8"/>
      <c r="BK8"/>
      <c r="BL8"/>
      <c r="BM8"/>
      <c r="BN8"/>
      <c r="BO8"/>
      <c r="BP8"/>
      <c r="BQ8"/>
      <c r="BR8"/>
      <c r="BS8" s="108"/>
      <c r="BT8" s="108"/>
      <c r="BU8" s="108"/>
      <c r="BV8" s="108"/>
      <c r="BW8" s="108"/>
      <c r="BX8" s="108"/>
      <c r="BY8" s="108"/>
      <c r="BZ8" s="108"/>
      <c r="CA8" s="539" t="s">
        <v>177</v>
      </c>
      <c r="CB8" s="539"/>
      <c r="CC8" s="539"/>
      <c r="CD8" s="539"/>
      <c r="CE8" s="539"/>
      <c r="CF8" s="539"/>
      <c r="CG8" s="545">
        <f>'★成績書 (25)'!CG8:CU9</f>
        <v>0</v>
      </c>
      <c r="CH8" s="545"/>
      <c r="CI8" s="545"/>
      <c r="CJ8" s="545"/>
      <c r="CK8" s="545"/>
      <c r="CL8" s="545"/>
      <c r="CM8" s="545"/>
      <c r="CN8" s="545"/>
      <c r="CO8" s="545"/>
      <c r="CP8" s="545"/>
      <c r="CQ8" s="545"/>
      <c r="CR8" s="545"/>
      <c r="CS8" s="545"/>
      <c r="CT8" s="545"/>
      <c r="CU8" s="545"/>
      <c r="CW8" s="658" t="s">
        <v>258</v>
      </c>
    </row>
    <row r="9" spans="1:102" ht="9" customHeight="1">
      <c r="A9" s="547"/>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8"/>
      <c r="AG9" s="548"/>
      <c r="AH9" s="548"/>
      <c r="AI9" s="548"/>
      <c r="AJ9" s="548"/>
      <c r="AK9" s="548"/>
      <c r="AL9" s="548"/>
      <c r="AM9"/>
      <c r="AN9"/>
      <c r="AO9"/>
      <c r="AP9"/>
      <c r="AQ9"/>
      <c r="AR9"/>
      <c r="AS9"/>
      <c r="AT9"/>
      <c r="AU9"/>
      <c r="AV9"/>
      <c r="AW9"/>
      <c r="AX9"/>
      <c r="AY9"/>
      <c r="AZ9"/>
      <c r="BA9"/>
      <c r="BB9"/>
      <c r="BC9"/>
      <c r="BD9"/>
      <c r="BE9"/>
      <c r="BF9"/>
      <c r="BG9"/>
      <c r="BH9"/>
      <c r="BI9"/>
      <c r="BJ9"/>
      <c r="BK9"/>
      <c r="BL9"/>
      <c r="BM9"/>
      <c r="BN9"/>
      <c r="BO9"/>
      <c r="BP9"/>
      <c r="BQ9"/>
      <c r="BR9"/>
      <c r="BS9" s="108"/>
      <c r="BT9" s="108"/>
      <c r="BU9" s="108"/>
      <c r="BV9" s="108"/>
      <c r="BW9" s="108"/>
      <c r="BX9" s="108"/>
      <c r="BY9" s="108"/>
      <c r="BZ9" s="108"/>
      <c r="CA9" s="539"/>
      <c r="CB9" s="539"/>
      <c r="CC9" s="539"/>
      <c r="CD9" s="539"/>
      <c r="CE9" s="539"/>
      <c r="CF9" s="539"/>
      <c r="CG9" s="545"/>
      <c r="CH9" s="545"/>
      <c r="CI9" s="545"/>
      <c r="CJ9" s="545"/>
      <c r="CK9" s="545"/>
      <c r="CL9" s="545"/>
      <c r="CM9" s="545"/>
      <c r="CN9" s="545"/>
      <c r="CO9" s="545"/>
      <c r="CP9" s="545"/>
      <c r="CQ9" s="545"/>
      <c r="CR9" s="545"/>
      <c r="CS9" s="545"/>
      <c r="CT9" s="545"/>
      <c r="CU9" s="545"/>
      <c r="CW9" s="658"/>
    </row>
    <row r="10" spans="1:102" ht="9" customHeight="1">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8"/>
      <c r="BP10" s="108"/>
      <c r="BQ10" s="108"/>
      <c r="BR10" s="108"/>
      <c r="BS10" s="108"/>
      <c r="BT10" s="108"/>
      <c r="BU10" s="108"/>
      <c r="BV10" s="108"/>
      <c r="BW10" s="108"/>
      <c r="BX10" s="108"/>
      <c r="BY10" s="108"/>
      <c r="BZ10" s="108"/>
      <c r="CA10" s="108"/>
      <c r="CB10" s="108"/>
      <c r="CC10" s="108"/>
      <c r="CD10" s="108"/>
      <c r="CE10" s="108"/>
      <c r="CF10" s="108"/>
      <c r="CG10" s="110"/>
      <c r="CH10" s="110"/>
      <c r="CI10" s="110"/>
      <c r="CJ10" s="110"/>
      <c r="CK10" s="110"/>
      <c r="CL10" s="110"/>
      <c r="CM10" s="110"/>
      <c r="CN10" s="110"/>
      <c r="CO10" s="110"/>
      <c r="CP10" s="110"/>
      <c r="CQ10" s="110"/>
      <c r="CR10" s="110"/>
      <c r="CS10" s="110"/>
      <c r="CT10" s="110"/>
      <c r="CU10" s="110"/>
    </row>
    <row r="11" spans="1:102" ht="9" customHeight="1">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8"/>
      <c r="BP11" s="108"/>
      <c r="BQ11" s="108"/>
      <c r="BR11" s="108"/>
      <c r="BS11" s="108"/>
      <c r="BT11" s="108"/>
      <c r="BU11" s="108"/>
      <c r="BV11" s="108"/>
      <c r="BW11" s="108"/>
      <c r="BX11" s="108"/>
      <c r="BY11" s="109"/>
      <c r="BZ11" s="109"/>
      <c r="CA11" s="109"/>
      <c r="CB11" s="109"/>
      <c r="CC11" s="109"/>
      <c r="CD11" s="109"/>
      <c r="CE11" s="108"/>
      <c r="CF11" s="108"/>
      <c r="CG11" s="111"/>
      <c r="CH11" s="111"/>
      <c r="CI11" s="111"/>
      <c r="CJ11" s="111"/>
      <c r="CK11" s="111"/>
      <c r="CL11" s="111"/>
      <c r="CM11" s="111"/>
      <c r="CN11" s="111"/>
      <c r="CO11" s="111"/>
      <c r="CP11" s="111"/>
      <c r="CQ11" s="111"/>
      <c r="CR11" s="111"/>
      <c r="CS11" s="111"/>
      <c r="CT11" s="111"/>
      <c r="CU11" s="111"/>
      <c r="CW11" s="541" t="s">
        <v>260</v>
      </c>
      <c r="CX11" s="541"/>
    </row>
    <row r="12" spans="1:102" ht="11" customHeight="1">
      <c r="B12" s="539" t="s">
        <v>178</v>
      </c>
      <c r="C12" s="546"/>
      <c r="D12" s="546"/>
      <c r="E12" s="546"/>
      <c r="F12" s="546"/>
      <c r="G12" s="546"/>
      <c r="H12" s="546"/>
      <c r="I12" s="546"/>
      <c r="J12" s="546"/>
      <c r="K12" s="546"/>
      <c r="L12" s="110"/>
      <c r="M12" s="551">
        <f>★注文シート!C13</f>
        <v>0</v>
      </c>
      <c r="N12" s="551"/>
      <c r="O12" s="551"/>
      <c r="P12" s="551"/>
      <c r="Q12" s="551"/>
      <c r="R12" s="551"/>
      <c r="S12" s="551"/>
      <c r="T12" s="551"/>
      <c r="U12" s="551"/>
      <c r="V12" s="551"/>
      <c r="W12" s="551"/>
      <c r="X12" s="551"/>
      <c r="Y12" s="551"/>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W12" s="541"/>
      <c r="CX12" s="541"/>
    </row>
    <row r="13" spans="1:102" ht="11" customHeight="1">
      <c r="B13" s="546"/>
      <c r="C13" s="546"/>
      <c r="D13" s="546"/>
      <c r="E13" s="546"/>
      <c r="F13" s="546"/>
      <c r="G13" s="546"/>
      <c r="H13" s="546"/>
      <c r="I13" s="546"/>
      <c r="J13" s="546"/>
      <c r="K13" s="546"/>
      <c r="L13" s="110"/>
      <c r="M13" s="551"/>
      <c r="N13" s="551"/>
      <c r="O13" s="551"/>
      <c r="P13" s="551"/>
      <c r="Q13" s="551"/>
      <c r="R13" s="551"/>
      <c r="S13" s="551"/>
      <c r="T13" s="551"/>
      <c r="U13" s="551"/>
      <c r="V13" s="551"/>
      <c r="W13" s="551"/>
      <c r="X13" s="551"/>
      <c r="Y13" s="551"/>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row>
    <row r="14" spans="1:102" ht="11" customHeight="1">
      <c r="B14" s="539" t="s">
        <v>179</v>
      </c>
      <c r="C14" s="546"/>
      <c r="D14" s="546"/>
      <c r="E14" s="546"/>
      <c r="F14" s="546"/>
      <c r="G14" s="546"/>
      <c r="H14" s="546"/>
      <c r="I14" s="546"/>
      <c r="J14" s="546"/>
      <c r="K14" s="546"/>
      <c r="L14" s="110"/>
      <c r="M14" s="551">
        <f>M12</f>
        <v>0</v>
      </c>
      <c r="N14" s="551"/>
      <c r="O14" s="551"/>
      <c r="P14" s="551"/>
      <c r="Q14" s="551"/>
      <c r="R14" s="551"/>
      <c r="S14" s="551"/>
      <c r="T14" s="551"/>
      <c r="U14" s="551"/>
      <c r="V14" s="551"/>
      <c r="W14" s="551"/>
      <c r="X14" s="551"/>
      <c r="Y14" s="551"/>
      <c r="Z14" s="545" t="s">
        <v>180</v>
      </c>
      <c r="AA14" s="545"/>
      <c r="AB14" s="545"/>
      <c r="AC14" s="545"/>
      <c r="AD14" s="551">
        <f>CG8</f>
        <v>0</v>
      </c>
      <c r="AE14" s="551"/>
      <c r="AF14" s="551"/>
      <c r="AG14" s="551"/>
      <c r="AH14" s="551"/>
      <c r="AI14" s="551"/>
      <c r="AJ14" s="551"/>
      <c r="AK14" s="551"/>
      <c r="AL14" s="551"/>
      <c r="AM14" s="551"/>
      <c r="AN14" s="551"/>
      <c r="AO14" s="551"/>
      <c r="AP14" s="551"/>
      <c r="AQ14" s="110"/>
      <c r="AR14" s="110"/>
      <c r="AS14" s="110"/>
      <c r="AT14" s="110"/>
      <c r="AU14" s="110"/>
      <c r="AV14" s="110"/>
      <c r="AW14" s="110"/>
      <c r="AX14" s="110"/>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row>
    <row r="15" spans="1:102" ht="11" customHeight="1">
      <c r="B15" s="546"/>
      <c r="C15" s="546"/>
      <c r="D15" s="546"/>
      <c r="E15" s="546"/>
      <c r="F15" s="546"/>
      <c r="G15" s="546"/>
      <c r="H15" s="546"/>
      <c r="I15" s="546"/>
      <c r="J15" s="546"/>
      <c r="K15" s="546"/>
      <c r="L15" s="110"/>
      <c r="M15" s="551"/>
      <c r="N15" s="551"/>
      <c r="O15" s="551"/>
      <c r="P15" s="551"/>
      <c r="Q15" s="551"/>
      <c r="R15" s="551"/>
      <c r="S15" s="551"/>
      <c r="T15" s="551"/>
      <c r="U15" s="551"/>
      <c r="V15" s="551"/>
      <c r="W15" s="551"/>
      <c r="X15" s="551"/>
      <c r="Y15" s="551"/>
      <c r="Z15" s="545"/>
      <c r="AA15" s="545"/>
      <c r="AB15" s="545"/>
      <c r="AC15" s="545"/>
      <c r="AD15" s="551"/>
      <c r="AE15" s="551"/>
      <c r="AF15" s="551"/>
      <c r="AG15" s="551"/>
      <c r="AH15" s="551"/>
      <c r="AI15" s="551"/>
      <c r="AJ15" s="551"/>
      <c r="AK15" s="551"/>
      <c r="AL15" s="551"/>
      <c r="AM15" s="551"/>
      <c r="AN15" s="551"/>
      <c r="AO15" s="551"/>
      <c r="AP15" s="551"/>
      <c r="AQ15" s="110"/>
      <c r="AR15" s="110"/>
      <c r="AS15" s="110"/>
      <c r="AT15" s="110"/>
      <c r="AU15" s="110"/>
      <c r="AV15" s="110"/>
      <c r="AW15" s="110"/>
      <c r="AX15" s="110"/>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row>
    <row r="16" spans="1:102" ht="11" customHeight="1">
      <c r="B16" s="539" t="s">
        <v>181</v>
      </c>
      <c r="C16" s="546"/>
      <c r="D16" s="546"/>
      <c r="E16" s="546"/>
      <c r="F16" s="546"/>
      <c r="G16" s="546"/>
      <c r="H16" s="546"/>
      <c r="I16" s="546"/>
      <c r="J16" s="546"/>
      <c r="K16" s="546"/>
      <c r="L16" s="108"/>
      <c r="M16" s="562" t="s">
        <v>182</v>
      </c>
      <c r="N16" s="562"/>
      <c r="O16" s="562"/>
      <c r="P16" s="562"/>
      <c r="Q16" s="562"/>
      <c r="R16" s="562"/>
      <c r="S16" s="562"/>
      <c r="T16" s="562"/>
      <c r="U16" s="562"/>
      <c r="V16" s="562"/>
      <c r="W16" s="562"/>
      <c r="X16" s="562"/>
      <c r="Y16" s="562"/>
      <c r="Z16" s="562"/>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row>
    <row r="17" spans="2:104" ht="11" customHeight="1">
      <c r="B17" s="546"/>
      <c r="C17" s="546"/>
      <c r="D17" s="546"/>
      <c r="E17" s="546"/>
      <c r="F17" s="546"/>
      <c r="G17" s="546"/>
      <c r="H17" s="546"/>
      <c r="I17" s="546"/>
      <c r="J17" s="546"/>
      <c r="K17" s="546"/>
      <c r="L17" s="108"/>
      <c r="M17" s="562"/>
      <c r="N17" s="562"/>
      <c r="O17" s="562"/>
      <c r="P17" s="562"/>
      <c r="Q17" s="562"/>
      <c r="R17" s="562"/>
      <c r="S17" s="562"/>
      <c r="T17" s="562"/>
      <c r="U17" s="562"/>
      <c r="V17" s="562"/>
      <c r="W17" s="562"/>
      <c r="X17" s="562"/>
      <c r="Y17" s="562"/>
      <c r="Z17" s="562"/>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row>
    <row r="18" spans="2:104" ht="11" customHeight="1">
      <c r="B18" s="539" t="s">
        <v>183</v>
      </c>
      <c r="C18" s="546"/>
      <c r="D18" s="546"/>
      <c r="E18" s="546"/>
      <c r="F18" s="546"/>
      <c r="G18" s="546"/>
      <c r="H18" s="546"/>
      <c r="I18" s="546"/>
      <c r="J18" s="546"/>
      <c r="K18" s="546"/>
      <c r="L18" s="108"/>
      <c r="M18" s="563">
        <f>★注文シート!G64</f>
        <v>0</v>
      </c>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113"/>
      <c r="AX18" s="113"/>
      <c r="AY18" s="113"/>
      <c r="AZ18" s="113"/>
      <c r="BA18" s="113"/>
      <c r="BB18" s="113"/>
      <c r="BC18" s="113"/>
      <c r="BD18" s="113"/>
      <c r="BE18" s="113"/>
      <c r="BF18" s="113"/>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row>
    <row r="19" spans="2:104" ht="11" customHeight="1">
      <c r="B19" s="546"/>
      <c r="C19" s="546"/>
      <c r="D19" s="546"/>
      <c r="E19" s="546"/>
      <c r="F19" s="546"/>
      <c r="G19" s="546"/>
      <c r="H19" s="546"/>
      <c r="I19" s="546"/>
      <c r="J19" s="546"/>
      <c r="K19" s="546"/>
      <c r="L19" s="108"/>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113"/>
      <c r="AX19" s="113"/>
      <c r="AY19" s="113"/>
      <c r="AZ19" s="113"/>
      <c r="BA19" s="113"/>
      <c r="BB19" s="113"/>
      <c r="BC19" s="113"/>
      <c r="BD19" s="113"/>
      <c r="BE19" s="113"/>
      <c r="BF19" s="113"/>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row>
    <row r="20" spans="2:104" ht="11" customHeight="1">
      <c r="B20" s="108"/>
      <c r="C20" s="108"/>
      <c r="D20" s="108"/>
      <c r="E20" s="108"/>
      <c r="F20" s="108"/>
      <c r="G20" s="108"/>
      <c r="H20" s="108"/>
      <c r="I20" s="108"/>
      <c r="J20" s="108"/>
      <c r="K20" s="108"/>
      <c r="L20" s="108"/>
      <c r="M20" s="108"/>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row>
    <row r="21" spans="2:104" ht="9" customHeight="1">
      <c r="B21" s="113"/>
      <c r="C21" s="113"/>
      <c r="D21" s="113"/>
      <c r="E21" s="113"/>
      <c r="F21" s="113"/>
      <c r="G21" s="113"/>
      <c r="H21" s="113"/>
      <c r="I21" s="113"/>
      <c r="J21" s="113"/>
      <c r="K21" s="113"/>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row>
    <row r="22" spans="2:104" ht="9" customHeight="1">
      <c r="B22" s="113"/>
      <c r="C22" s="113"/>
      <c r="D22" s="113"/>
      <c r="E22" s="113"/>
      <c r="F22" s="113"/>
      <c r="G22" s="113"/>
      <c r="H22" s="113"/>
      <c r="I22" s="113"/>
      <c r="J22" s="113"/>
      <c r="K22" s="113"/>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row>
    <row r="23" spans="2:104" ht="9" customHeight="1">
      <c r="B23" s="113"/>
      <c r="C23" s="113"/>
      <c r="D23" s="113"/>
      <c r="E23" s="113"/>
      <c r="F23" s="113"/>
      <c r="G23" s="113"/>
      <c r="H23" s="113"/>
      <c r="I23" s="113"/>
      <c r="J23" s="113"/>
      <c r="K23" s="113"/>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row>
    <row r="24" spans="2:104" ht="9" customHeight="1">
      <c r="B24" s="564" t="s">
        <v>184</v>
      </c>
      <c r="C24" s="565"/>
      <c r="D24" s="565"/>
      <c r="E24" s="565"/>
      <c r="F24" s="565"/>
      <c r="G24" s="565"/>
      <c r="H24" s="565"/>
      <c r="I24" s="565"/>
      <c r="J24" s="565"/>
      <c r="K24" s="565"/>
      <c r="L24" s="114"/>
      <c r="M24" s="566">
        <f>★注文シート!C35</f>
        <v>0</v>
      </c>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row>
    <row r="25" spans="2:104" ht="9" customHeight="1">
      <c r="B25" s="565"/>
      <c r="C25" s="565"/>
      <c r="D25" s="565"/>
      <c r="E25" s="565"/>
      <c r="F25" s="565"/>
      <c r="G25" s="565"/>
      <c r="H25" s="565"/>
      <c r="I25" s="565"/>
      <c r="J25" s="565"/>
      <c r="K25" s="565"/>
      <c r="L25" s="114"/>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row>
    <row r="26" spans="2:104" ht="9" customHeight="1">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row>
    <row r="27" spans="2:104" ht="7.5" customHeight="1">
      <c r="B27" s="539" t="s">
        <v>185</v>
      </c>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row>
    <row r="28" spans="2:104" ht="7.5" customHeight="1" thickBot="1">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row>
    <row r="29" spans="2:104" ht="9" customHeight="1">
      <c r="B29" s="567" t="s">
        <v>186</v>
      </c>
      <c r="C29" s="568"/>
      <c r="D29" s="568"/>
      <c r="E29" s="568"/>
      <c r="F29" s="568"/>
      <c r="G29" s="568"/>
      <c r="H29" s="568"/>
      <c r="I29" s="568"/>
      <c r="J29" s="568"/>
      <c r="K29" s="568"/>
      <c r="L29" s="568"/>
      <c r="M29" s="568"/>
      <c r="N29" s="568"/>
      <c r="O29" s="568"/>
      <c r="P29" s="568"/>
      <c r="Q29" s="568"/>
      <c r="R29" s="569"/>
      <c r="S29" s="115"/>
      <c r="T29" s="570">
        <f>★注文シート!D64</f>
        <v>0</v>
      </c>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1"/>
      <c r="CX29" s="149" t="s">
        <v>195</v>
      </c>
      <c r="CY29" s="149" t="s">
        <v>196</v>
      </c>
      <c r="CZ29" s="149" t="s">
        <v>197</v>
      </c>
    </row>
    <row r="30" spans="2:104" ht="9" customHeight="1">
      <c r="B30" s="555"/>
      <c r="C30" s="556"/>
      <c r="D30" s="556"/>
      <c r="E30" s="556"/>
      <c r="F30" s="556"/>
      <c r="G30" s="556"/>
      <c r="H30" s="556"/>
      <c r="I30" s="556"/>
      <c r="J30" s="556"/>
      <c r="K30" s="556"/>
      <c r="L30" s="556"/>
      <c r="M30" s="556"/>
      <c r="N30" s="556"/>
      <c r="O30" s="556"/>
      <c r="P30" s="556"/>
      <c r="Q30" s="556"/>
      <c r="R30" s="557"/>
      <c r="S30" s="117"/>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1"/>
      <c r="CW30" s="106" t="s">
        <v>203</v>
      </c>
      <c r="CX30" s="106" t="s">
        <v>204</v>
      </c>
      <c r="CY30" s="106" t="s">
        <v>205</v>
      </c>
      <c r="CZ30" s="150">
        <v>0</v>
      </c>
    </row>
    <row r="31" spans="2:104" ht="9" customHeight="1">
      <c r="B31" s="552" t="s">
        <v>187</v>
      </c>
      <c r="C31" s="553"/>
      <c r="D31" s="553"/>
      <c r="E31" s="553"/>
      <c r="F31" s="553"/>
      <c r="G31" s="553"/>
      <c r="H31" s="553"/>
      <c r="I31" s="553"/>
      <c r="J31" s="553"/>
      <c r="K31" s="553"/>
      <c r="L31" s="553"/>
      <c r="M31" s="553"/>
      <c r="N31" s="553"/>
      <c r="O31" s="553"/>
      <c r="P31" s="553"/>
      <c r="Q31" s="553"/>
      <c r="R31" s="554"/>
      <c r="S31" s="118"/>
      <c r="T31" s="558">
        <f>★注文シート!F64</f>
        <v>0</v>
      </c>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9"/>
      <c r="CW31" s="106" t="s">
        <v>206</v>
      </c>
      <c r="CX31" s="106" t="s">
        <v>207</v>
      </c>
      <c r="CY31" s="106" t="s">
        <v>205</v>
      </c>
      <c r="CZ31" s="150">
        <v>0</v>
      </c>
    </row>
    <row r="32" spans="2:104" ht="9" customHeight="1">
      <c r="B32" s="555"/>
      <c r="C32" s="556"/>
      <c r="D32" s="556"/>
      <c r="E32" s="556"/>
      <c r="F32" s="556"/>
      <c r="G32" s="556"/>
      <c r="H32" s="556"/>
      <c r="I32" s="556"/>
      <c r="J32" s="556"/>
      <c r="K32" s="556"/>
      <c r="L32" s="556"/>
      <c r="M32" s="556"/>
      <c r="N32" s="556"/>
      <c r="O32" s="556"/>
      <c r="P32" s="556"/>
      <c r="Q32" s="556"/>
      <c r="R32" s="557"/>
      <c r="S32" s="117"/>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1"/>
      <c r="CW32" s="106" t="s">
        <v>209</v>
      </c>
      <c r="CX32" s="106" t="s">
        <v>210</v>
      </c>
      <c r="CY32" s="106" t="s">
        <v>205</v>
      </c>
      <c r="CZ32" s="150">
        <v>0</v>
      </c>
    </row>
    <row r="33" spans="2:105" ht="9" customHeight="1">
      <c r="B33" s="552" t="s">
        <v>188</v>
      </c>
      <c r="C33" s="553"/>
      <c r="D33" s="553"/>
      <c r="E33" s="553"/>
      <c r="F33" s="553"/>
      <c r="G33" s="553"/>
      <c r="H33" s="553"/>
      <c r="I33" s="553"/>
      <c r="J33" s="553"/>
      <c r="K33" s="553"/>
      <c r="L33" s="553"/>
      <c r="M33" s="553"/>
      <c r="N33" s="553"/>
      <c r="O33" s="553"/>
      <c r="P33" s="553"/>
      <c r="Q33" s="553"/>
      <c r="R33" s="554"/>
      <c r="S33" s="119"/>
      <c r="T33" s="594">
        <f>★注文シート!E64</f>
        <v>0</v>
      </c>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4"/>
      <c r="BM33" s="594"/>
      <c r="BN33" s="594"/>
      <c r="BO33" s="594"/>
      <c r="BP33" s="594"/>
      <c r="BQ33" s="594"/>
      <c r="BR33" s="594"/>
      <c r="BS33" s="594"/>
      <c r="BT33" s="594"/>
      <c r="BU33" s="594"/>
      <c r="BV33" s="594"/>
      <c r="BW33" s="594"/>
      <c r="BX33" s="594"/>
      <c r="BY33" s="594"/>
      <c r="BZ33" s="594"/>
      <c r="CA33" s="594"/>
      <c r="CB33" s="594"/>
      <c r="CC33" s="594"/>
      <c r="CD33" s="594"/>
      <c r="CE33" s="594"/>
      <c r="CF33" s="594"/>
      <c r="CG33" s="594"/>
      <c r="CH33" s="594"/>
      <c r="CI33" s="594"/>
      <c r="CJ33" s="594"/>
      <c r="CK33" s="594"/>
      <c r="CL33" s="594"/>
      <c r="CM33" s="594"/>
      <c r="CN33" s="594"/>
      <c r="CO33" s="594"/>
      <c r="CP33" s="594"/>
      <c r="CQ33" s="594"/>
      <c r="CR33" s="594"/>
      <c r="CS33" s="594"/>
      <c r="CT33" s="594"/>
      <c r="CU33" s="595"/>
      <c r="CW33" s="67" t="s">
        <v>211</v>
      </c>
      <c r="CX33" s="106" t="s">
        <v>212</v>
      </c>
      <c r="CY33" s="106" t="s">
        <v>205</v>
      </c>
      <c r="CZ33" s="150">
        <v>0</v>
      </c>
    </row>
    <row r="34" spans="2:105" ht="9" customHeight="1">
      <c r="B34" s="555"/>
      <c r="C34" s="556"/>
      <c r="D34" s="556"/>
      <c r="E34" s="556"/>
      <c r="F34" s="556"/>
      <c r="G34" s="556"/>
      <c r="H34" s="556"/>
      <c r="I34" s="556"/>
      <c r="J34" s="556"/>
      <c r="K34" s="556"/>
      <c r="L34" s="556"/>
      <c r="M34" s="556"/>
      <c r="N34" s="556"/>
      <c r="O34" s="556"/>
      <c r="P34" s="556"/>
      <c r="Q34" s="556"/>
      <c r="R34" s="557"/>
      <c r="S34" s="11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c r="BM34" s="596"/>
      <c r="BN34" s="596"/>
      <c r="BO34" s="596"/>
      <c r="BP34" s="596"/>
      <c r="BQ34" s="596"/>
      <c r="BR34" s="596"/>
      <c r="BS34" s="596"/>
      <c r="BT34" s="596"/>
      <c r="BU34" s="596"/>
      <c r="BV34" s="596"/>
      <c r="BW34" s="596"/>
      <c r="BX34" s="596"/>
      <c r="BY34" s="596"/>
      <c r="BZ34" s="596"/>
      <c r="CA34" s="596"/>
      <c r="CB34" s="596"/>
      <c r="CC34" s="596"/>
      <c r="CD34" s="596"/>
      <c r="CE34" s="596"/>
      <c r="CF34" s="596"/>
      <c r="CG34" s="596"/>
      <c r="CH34" s="596"/>
      <c r="CI34" s="596"/>
      <c r="CJ34" s="596"/>
      <c r="CK34" s="596"/>
      <c r="CL34" s="596"/>
      <c r="CM34" s="596"/>
      <c r="CN34" s="596"/>
      <c r="CO34" s="596"/>
      <c r="CP34" s="596"/>
      <c r="CQ34" s="596"/>
      <c r="CR34" s="596"/>
      <c r="CS34" s="596"/>
      <c r="CT34" s="596"/>
      <c r="CU34" s="597"/>
      <c r="CW34" s="67" t="s">
        <v>213</v>
      </c>
      <c r="CX34" s="106" t="s">
        <v>214</v>
      </c>
      <c r="CY34" s="106" t="s">
        <v>205</v>
      </c>
      <c r="CZ34" s="150">
        <v>0</v>
      </c>
    </row>
    <row r="35" spans="2:105" ht="9" customHeight="1">
      <c r="B35" s="552" t="s">
        <v>190</v>
      </c>
      <c r="C35" s="553"/>
      <c r="D35" s="553"/>
      <c r="E35" s="553"/>
      <c r="F35" s="553"/>
      <c r="G35" s="553"/>
      <c r="H35" s="553"/>
      <c r="I35" s="553"/>
      <c r="J35" s="553"/>
      <c r="K35" s="553"/>
      <c r="L35" s="553"/>
      <c r="M35" s="553"/>
      <c r="N35" s="553"/>
      <c r="O35" s="553"/>
      <c r="P35" s="553"/>
      <c r="Q35" s="553"/>
      <c r="R35" s="554"/>
      <c r="S35" s="120"/>
      <c r="T35" s="601" t="s">
        <v>191</v>
      </c>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2"/>
      <c r="CW35" s="106" t="s">
        <v>215</v>
      </c>
      <c r="CX35" s="106" t="s">
        <v>216</v>
      </c>
      <c r="CY35" s="106" t="s">
        <v>205</v>
      </c>
      <c r="CZ35" s="150">
        <v>0</v>
      </c>
    </row>
    <row r="36" spans="2:105" ht="9" customHeight="1" thickBot="1">
      <c r="B36" s="598"/>
      <c r="C36" s="599"/>
      <c r="D36" s="599"/>
      <c r="E36" s="599"/>
      <c r="F36" s="599"/>
      <c r="G36" s="599"/>
      <c r="H36" s="599"/>
      <c r="I36" s="599"/>
      <c r="J36" s="599"/>
      <c r="K36" s="599"/>
      <c r="L36" s="599"/>
      <c r="M36" s="599"/>
      <c r="N36" s="599"/>
      <c r="O36" s="599"/>
      <c r="P36" s="599"/>
      <c r="Q36" s="599"/>
      <c r="R36" s="600"/>
      <c r="S36" s="121"/>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603"/>
      <c r="BB36" s="603"/>
      <c r="BC36" s="603"/>
      <c r="BD36" s="603"/>
      <c r="BE36" s="603"/>
      <c r="BF36" s="603"/>
      <c r="BG36" s="603"/>
      <c r="BH36" s="603"/>
      <c r="BI36" s="603"/>
      <c r="BJ36" s="603"/>
      <c r="BK36" s="603"/>
      <c r="BL36" s="603"/>
      <c r="BM36" s="603"/>
      <c r="BN36" s="603"/>
      <c r="BO36" s="603"/>
      <c r="BP36" s="603"/>
      <c r="BQ36" s="603"/>
      <c r="BR36" s="603"/>
      <c r="BS36" s="603"/>
      <c r="BT36" s="603"/>
      <c r="BU36" s="603"/>
      <c r="BV36" s="603"/>
      <c r="BW36" s="603"/>
      <c r="BX36" s="603"/>
      <c r="BY36" s="603"/>
      <c r="BZ36" s="603"/>
      <c r="CA36" s="603"/>
      <c r="CB36" s="603"/>
      <c r="CC36" s="603"/>
      <c r="CD36" s="603"/>
      <c r="CE36" s="603"/>
      <c r="CF36" s="603"/>
      <c r="CG36" s="603"/>
      <c r="CH36" s="603"/>
      <c r="CI36" s="603"/>
      <c r="CJ36" s="603"/>
      <c r="CK36" s="603"/>
      <c r="CL36" s="603"/>
      <c r="CM36" s="603"/>
      <c r="CN36" s="603"/>
      <c r="CO36" s="603"/>
      <c r="CP36" s="603"/>
      <c r="CQ36" s="603"/>
      <c r="CR36" s="603"/>
      <c r="CS36" s="603"/>
      <c r="CT36" s="603"/>
      <c r="CU36" s="604"/>
    </row>
    <row r="37" spans="2:105" ht="9" customHeight="1">
      <c r="B37" s="605" t="s">
        <v>192</v>
      </c>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606"/>
    </row>
    <row r="38" spans="2:105" ht="9" customHeight="1" thickBot="1">
      <c r="B38" s="60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606"/>
    </row>
    <row r="39" spans="2:105" ht="9" customHeight="1">
      <c r="B39" s="567" t="s">
        <v>193</v>
      </c>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3"/>
      <c r="CE39" s="567" t="s">
        <v>194</v>
      </c>
      <c r="CF39" s="572"/>
      <c r="CG39" s="572"/>
      <c r="CH39" s="572"/>
      <c r="CI39" s="572"/>
      <c r="CJ39" s="572"/>
      <c r="CK39" s="572"/>
      <c r="CL39" s="572"/>
      <c r="CM39" s="572"/>
      <c r="CN39" s="572"/>
      <c r="CO39" s="572"/>
      <c r="CP39" s="572"/>
      <c r="CQ39" s="572"/>
      <c r="CR39" s="572"/>
      <c r="CS39" s="572"/>
      <c r="CT39" s="572"/>
      <c r="CU39" s="573"/>
    </row>
    <row r="40" spans="2:105" ht="9" customHeight="1">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6"/>
      <c r="CE40" s="574"/>
      <c r="CF40" s="575"/>
      <c r="CG40" s="575"/>
      <c r="CH40" s="575"/>
      <c r="CI40" s="575"/>
      <c r="CJ40" s="575"/>
      <c r="CK40" s="575"/>
      <c r="CL40" s="575"/>
      <c r="CM40" s="575"/>
      <c r="CN40" s="575"/>
      <c r="CO40" s="575"/>
      <c r="CP40" s="575"/>
      <c r="CQ40" s="575"/>
      <c r="CR40" s="575"/>
      <c r="CS40" s="575"/>
      <c r="CT40" s="575"/>
      <c r="CU40" s="576"/>
    </row>
    <row r="41" spans="2:105" ht="9" customHeight="1">
      <c r="B41" s="574" t="s">
        <v>198</v>
      </c>
      <c r="C41" s="580"/>
      <c r="D41" s="580"/>
      <c r="E41" s="583" t="s">
        <v>199</v>
      </c>
      <c r="F41" s="580"/>
      <c r="G41" s="580"/>
      <c r="H41" s="580"/>
      <c r="I41" s="580"/>
      <c r="J41" s="580"/>
      <c r="K41" s="584"/>
      <c r="L41" s="583" t="s">
        <v>200</v>
      </c>
      <c r="M41" s="580"/>
      <c r="N41" s="580"/>
      <c r="O41" s="580"/>
      <c r="P41" s="580"/>
      <c r="Q41" s="580"/>
      <c r="R41" s="580"/>
      <c r="S41" s="580"/>
      <c r="T41" s="580"/>
      <c r="U41" s="580"/>
      <c r="V41" s="580"/>
      <c r="W41" s="580"/>
      <c r="X41" s="580"/>
      <c r="Y41" s="584"/>
      <c r="Z41" s="583" t="s">
        <v>201</v>
      </c>
      <c r="AA41" s="575"/>
      <c r="AB41" s="575"/>
      <c r="AC41" s="575"/>
      <c r="AD41" s="575"/>
      <c r="AE41" s="575"/>
      <c r="AF41" s="575"/>
      <c r="AG41" s="575"/>
      <c r="AH41" s="575"/>
      <c r="AI41" s="575"/>
      <c r="AJ41" s="575"/>
      <c r="AK41" s="588" t="s">
        <v>202</v>
      </c>
      <c r="AL41" s="589"/>
      <c r="AM41" s="589"/>
      <c r="AN41" s="589"/>
      <c r="AO41" s="589"/>
      <c r="AP41" s="589"/>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90"/>
      <c r="CE41" s="574"/>
      <c r="CF41" s="575"/>
      <c r="CG41" s="575"/>
      <c r="CH41" s="575"/>
      <c r="CI41" s="575"/>
      <c r="CJ41" s="575"/>
      <c r="CK41" s="575"/>
      <c r="CL41" s="575"/>
      <c r="CM41" s="575"/>
      <c r="CN41" s="575"/>
      <c r="CO41" s="575"/>
      <c r="CP41" s="575"/>
      <c r="CQ41" s="575"/>
      <c r="CR41" s="575"/>
      <c r="CS41" s="575"/>
      <c r="CT41" s="575"/>
      <c r="CU41" s="576"/>
    </row>
    <row r="42" spans="2:105" ht="9" customHeight="1">
      <c r="B42" s="581"/>
      <c r="C42" s="582"/>
      <c r="D42" s="582"/>
      <c r="E42" s="585"/>
      <c r="F42" s="582"/>
      <c r="G42" s="582"/>
      <c r="H42" s="582"/>
      <c r="I42" s="582"/>
      <c r="J42" s="582"/>
      <c r="K42" s="586"/>
      <c r="L42" s="585"/>
      <c r="M42" s="582"/>
      <c r="N42" s="582"/>
      <c r="O42" s="582"/>
      <c r="P42" s="582"/>
      <c r="Q42" s="582"/>
      <c r="R42" s="582"/>
      <c r="S42" s="582"/>
      <c r="T42" s="582"/>
      <c r="U42" s="582"/>
      <c r="V42" s="582"/>
      <c r="W42" s="582"/>
      <c r="X42" s="582"/>
      <c r="Y42" s="586"/>
      <c r="Z42" s="587"/>
      <c r="AA42" s="578"/>
      <c r="AB42" s="578"/>
      <c r="AC42" s="578"/>
      <c r="AD42" s="578"/>
      <c r="AE42" s="578"/>
      <c r="AF42" s="578"/>
      <c r="AG42" s="578"/>
      <c r="AH42" s="578"/>
      <c r="AI42" s="578"/>
      <c r="AJ42" s="578"/>
      <c r="AK42" s="591"/>
      <c r="AL42" s="592"/>
      <c r="AM42" s="592"/>
      <c r="AN42" s="592"/>
      <c r="AO42" s="592"/>
      <c r="AP42" s="592"/>
      <c r="AQ42" s="592"/>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3"/>
      <c r="CE42" s="577"/>
      <c r="CF42" s="578"/>
      <c r="CG42" s="578"/>
      <c r="CH42" s="578"/>
      <c r="CI42" s="578"/>
      <c r="CJ42" s="578"/>
      <c r="CK42" s="578"/>
      <c r="CL42" s="578"/>
      <c r="CM42" s="578"/>
      <c r="CN42" s="578"/>
      <c r="CO42" s="578"/>
      <c r="CP42" s="578"/>
      <c r="CQ42" s="578"/>
      <c r="CR42" s="578"/>
      <c r="CS42" s="578"/>
      <c r="CT42" s="578"/>
      <c r="CU42" s="579"/>
      <c r="CW42" s="146" t="s">
        <v>251</v>
      </c>
      <c r="CX42" s="147" t="s">
        <v>252</v>
      </c>
      <c r="CY42" s="147" t="s">
        <v>253</v>
      </c>
      <c r="CZ42" s="147" t="s">
        <v>254</v>
      </c>
      <c r="DA42" s="148" t="s">
        <v>255</v>
      </c>
    </row>
    <row r="43" spans="2:105" ht="9" customHeight="1">
      <c r="B43" s="614">
        <v>1</v>
      </c>
      <c r="C43" s="615"/>
      <c r="D43" s="616"/>
      <c r="E43" s="617" t="str">
        <f>CW43</f>
        <v>-</v>
      </c>
      <c r="F43" s="618"/>
      <c r="G43" s="618"/>
      <c r="H43" s="618"/>
      <c r="I43" s="618"/>
      <c r="J43" s="618"/>
      <c r="K43" s="619"/>
      <c r="L43" s="623" t="str">
        <f>CY43</f>
        <v>-</v>
      </c>
      <c r="M43" s="624"/>
      <c r="N43" s="624"/>
      <c r="O43" s="624"/>
      <c r="P43" s="624"/>
      <c r="Q43" s="624"/>
      <c r="R43" s="624"/>
      <c r="S43" s="624"/>
      <c r="T43" s="624"/>
      <c r="U43" s="624"/>
      <c r="V43" s="624"/>
      <c r="W43" s="624"/>
      <c r="X43" s="624"/>
      <c r="Y43" s="625"/>
      <c r="Z43" s="629" t="str">
        <f>CX43</f>
        <v>-</v>
      </c>
      <c r="AA43" s="630"/>
      <c r="AB43" s="630"/>
      <c r="AC43" s="630"/>
      <c r="AD43" s="630"/>
      <c r="AE43" s="630"/>
      <c r="AF43" s="630"/>
      <c r="AG43" s="630"/>
      <c r="AH43" s="630"/>
      <c r="AI43" s="630"/>
      <c r="AJ43" s="630"/>
      <c r="AK43" s="629" t="str">
        <f>IF(DA43="","-",DA43)</f>
        <v>-</v>
      </c>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0"/>
      <c r="BW43" s="630"/>
      <c r="BX43" s="630"/>
      <c r="BY43" s="630"/>
      <c r="BZ43" s="630"/>
      <c r="CA43" s="630"/>
      <c r="CB43" s="630"/>
      <c r="CC43" s="630"/>
      <c r="CD43" s="633"/>
      <c r="CE43" s="661" t="str">
        <f>IF(DA43&amp;DA45&amp;DA47&amp;DA49&amp;DA51&lt;&gt;"","検出","不検出")</f>
        <v>不検出</v>
      </c>
      <c r="CF43" s="662"/>
      <c r="CG43" s="662"/>
      <c r="CH43" s="662"/>
      <c r="CI43" s="662"/>
      <c r="CJ43" s="662"/>
      <c r="CK43" s="662"/>
      <c r="CL43" s="662"/>
      <c r="CM43" s="662"/>
      <c r="CN43" s="662"/>
      <c r="CO43" s="662"/>
      <c r="CP43" s="662"/>
      <c r="CQ43" s="662"/>
      <c r="CR43" s="662"/>
      <c r="CS43" s="662"/>
      <c r="CT43" s="662"/>
      <c r="CU43" s="663"/>
      <c r="CW43" s="533" t="s">
        <v>256</v>
      </c>
      <c r="CX43" s="535" t="s">
        <v>256</v>
      </c>
      <c r="CY43" s="535" t="s">
        <v>256</v>
      </c>
      <c r="CZ43" s="535" t="s">
        <v>256</v>
      </c>
      <c r="DA43" s="535"/>
    </row>
    <row r="44" spans="2:105" ht="9" customHeight="1">
      <c r="B44" s="581"/>
      <c r="C44" s="582"/>
      <c r="D44" s="586"/>
      <c r="E44" s="620"/>
      <c r="F44" s="621"/>
      <c r="G44" s="621"/>
      <c r="H44" s="621"/>
      <c r="I44" s="621"/>
      <c r="J44" s="621"/>
      <c r="K44" s="622"/>
      <c r="L44" s="626"/>
      <c r="M44" s="627"/>
      <c r="N44" s="627"/>
      <c r="O44" s="627"/>
      <c r="P44" s="627"/>
      <c r="Q44" s="627"/>
      <c r="R44" s="627"/>
      <c r="S44" s="627"/>
      <c r="T44" s="627"/>
      <c r="U44" s="627"/>
      <c r="V44" s="627"/>
      <c r="W44" s="627"/>
      <c r="X44" s="627"/>
      <c r="Y44" s="628"/>
      <c r="Z44" s="631"/>
      <c r="AA44" s="632"/>
      <c r="AB44" s="632"/>
      <c r="AC44" s="632"/>
      <c r="AD44" s="632"/>
      <c r="AE44" s="632"/>
      <c r="AF44" s="632"/>
      <c r="AG44" s="632"/>
      <c r="AH44" s="632"/>
      <c r="AI44" s="632"/>
      <c r="AJ44" s="632"/>
      <c r="AK44" s="608"/>
      <c r="AL44" s="609"/>
      <c r="AM44" s="609"/>
      <c r="AN44" s="609"/>
      <c r="AO44" s="609"/>
      <c r="AP44" s="609"/>
      <c r="AQ44" s="609"/>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09"/>
      <c r="BN44" s="609"/>
      <c r="BO44" s="609"/>
      <c r="BP44" s="609"/>
      <c r="BQ44" s="609"/>
      <c r="BR44" s="609"/>
      <c r="BS44" s="609"/>
      <c r="BT44" s="609"/>
      <c r="BU44" s="609"/>
      <c r="BV44" s="609"/>
      <c r="BW44" s="609"/>
      <c r="BX44" s="609"/>
      <c r="BY44" s="609"/>
      <c r="BZ44" s="609"/>
      <c r="CA44" s="609"/>
      <c r="CB44" s="609"/>
      <c r="CC44" s="609"/>
      <c r="CD44" s="610"/>
      <c r="CE44" s="664"/>
      <c r="CF44" s="665"/>
      <c r="CG44" s="665"/>
      <c r="CH44" s="665"/>
      <c r="CI44" s="665"/>
      <c r="CJ44" s="665"/>
      <c r="CK44" s="665"/>
      <c r="CL44" s="665"/>
      <c r="CM44" s="665"/>
      <c r="CN44" s="665"/>
      <c r="CO44" s="665"/>
      <c r="CP44" s="665"/>
      <c r="CQ44" s="665"/>
      <c r="CR44" s="665"/>
      <c r="CS44" s="665"/>
      <c r="CT44" s="665"/>
      <c r="CU44" s="666"/>
      <c r="CW44" s="534"/>
      <c r="CX44" s="536"/>
      <c r="CY44" s="536"/>
      <c r="CZ44" s="536"/>
      <c r="DA44" s="536"/>
    </row>
    <row r="45" spans="2:105" ht="9" customHeight="1">
      <c r="B45" s="634">
        <v>2</v>
      </c>
      <c r="C45" s="615"/>
      <c r="D45" s="616"/>
      <c r="E45" s="617" t="str">
        <f t="shared" ref="E45" si="0">CW45</f>
        <v>-</v>
      </c>
      <c r="F45" s="618"/>
      <c r="G45" s="618"/>
      <c r="H45" s="618"/>
      <c r="I45" s="618"/>
      <c r="J45" s="618"/>
      <c r="K45" s="619"/>
      <c r="L45" s="635" t="str">
        <f t="shared" ref="L45" si="1">CY45</f>
        <v>-</v>
      </c>
      <c r="M45" s="624"/>
      <c r="N45" s="624"/>
      <c r="O45" s="624"/>
      <c r="P45" s="624"/>
      <c r="Q45" s="624"/>
      <c r="R45" s="624"/>
      <c r="S45" s="624"/>
      <c r="T45" s="624"/>
      <c r="U45" s="624"/>
      <c r="V45" s="624"/>
      <c r="W45" s="624"/>
      <c r="X45" s="624"/>
      <c r="Y45" s="625"/>
      <c r="Z45" s="629" t="str">
        <f t="shared" ref="Z45" si="2">CX45</f>
        <v>-</v>
      </c>
      <c r="AA45" s="630"/>
      <c r="AB45" s="630"/>
      <c r="AC45" s="630"/>
      <c r="AD45" s="630"/>
      <c r="AE45" s="630"/>
      <c r="AF45" s="630"/>
      <c r="AG45" s="630"/>
      <c r="AH45" s="630"/>
      <c r="AI45" s="630"/>
      <c r="AJ45" s="630"/>
      <c r="AK45" s="629" t="str">
        <f t="shared" ref="AK45" si="3">IF(DA45="","-",DA45)</f>
        <v>-</v>
      </c>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0"/>
      <c r="BU45" s="630"/>
      <c r="BV45" s="630"/>
      <c r="BW45" s="630"/>
      <c r="BX45" s="630"/>
      <c r="BY45" s="630"/>
      <c r="BZ45" s="630"/>
      <c r="CA45" s="630"/>
      <c r="CB45" s="630"/>
      <c r="CC45" s="630"/>
      <c r="CD45" s="633"/>
      <c r="CE45" s="664"/>
      <c r="CF45" s="665"/>
      <c r="CG45" s="665"/>
      <c r="CH45" s="665"/>
      <c r="CI45" s="665"/>
      <c r="CJ45" s="665"/>
      <c r="CK45" s="665"/>
      <c r="CL45" s="665"/>
      <c r="CM45" s="665"/>
      <c r="CN45" s="665"/>
      <c r="CO45" s="665"/>
      <c r="CP45" s="665"/>
      <c r="CQ45" s="665"/>
      <c r="CR45" s="665"/>
      <c r="CS45" s="665"/>
      <c r="CT45" s="665"/>
      <c r="CU45" s="666"/>
      <c r="CW45" s="533" t="s">
        <v>256</v>
      </c>
      <c r="CX45" s="535" t="s">
        <v>256</v>
      </c>
      <c r="CY45" s="535" t="s">
        <v>256</v>
      </c>
      <c r="CZ45" s="535" t="s">
        <v>256</v>
      </c>
      <c r="DA45" s="535"/>
    </row>
    <row r="46" spans="2:105" ht="9" customHeight="1">
      <c r="B46" s="581"/>
      <c r="C46" s="582"/>
      <c r="D46" s="586"/>
      <c r="E46" s="620"/>
      <c r="F46" s="621"/>
      <c r="G46" s="621"/>
      <c r="H46" s="621"/>
      <c r="I46" s="621"/>
      <c r="J46" s="621"/>
      <c r="K46" s="622"/>
      <c r="L46" s="626"/>
      <c r="M46" s="627"/>
      <c r="N46" s="627"/>
      <c r="O46" s="627"/>
      <c r="P46" s="627"/>
      <c r="Q46" s="627"/>
      <c r="R46" s="627"/>
      <c r="S46" s="627"/>
      <c r="T46" s="627"/>
      <c r="U46" s="627"/>
      <c r="V46" s="627"/>
      <c r="W46" s="627"/>
      <c r="X46" s="627"/>
      <c r="Y46" s="628"/>
      <c r="Z46" s="631"/>
      <c r="AA46" s="632"/>
      <c r="AB46" s="632"/>
      <c r="AC46" s="632"/>
      <c r="AD46" s="632"/>
      <c r="AE46" s="632"/>
      <c r="AF46" s="632"/>
      <c r="AG46" s="632"/>
      <c r="AH46" s="632"/>
      <c r="AI46" s="632"/>
      <c r="AJ46" s="632"/>
      <c r="AK46" s="631"/>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60"/>
      <c r="CE46" s="664"/>
      <c r="CF46" s="665"/>
      <c r="CG46" s="665"/>
      <c r="CH46" s="665"/>
      <c r="CI46" s="665"/>
      <c r="CJ46" s="665"/>
      <c r="CK46" s="665"/>
      <c r="CL46" s="665"/>
      <c r="CM46" s="665"/>
      <c r="CN46" s="665"/>
      <c r="CO46" s="665"/>
      <c r="CP46" s="665"/>
      <c r="CQ46" s="665"/>
      <c r="CR46" s="665"/>
      <c r="CS46" s="665"/>
      <c r="CT46" s="665"/>
      <c r="CU46" s="666"/>
      <c r="CW46" s="534"/>
      <c r="CX46" s="536"/>
      <c r="CY46" s="536"/>
      <c r="CZ46" s="536"/>
      <c r="DA46" s="536"/>
    </row>
    <row r="47" spans="2:105" ht="9" customHeight="1">
      <c r="B47" s="634">
        <v>3</v>
      </c>
      <c r="C47" s="615"/>
      <c r="D47" s="616"/>
      <c r="E47" s="617" t="str">
        <f t="shared" ref="E47" si="4">CW47</f>
        <v>-</v>
      </c>
      <c r="F47" s="618"/>
      <c r="G47" s="618"/>
      <c r="H47" s="618"/>
      <c r="I47" s="618"/>
      <c r="J47" s="618"/>
      <c r="K47" s="619"/>
      <c r="L47" s="635" t="str">
        <f t="shared" ref="L47" si="5">CY47</f>
        <v>-</v>
      </c>
      <c r="M47" s="624"/>
      <c r="N47" s="624"/>
      <c r="O47" s="624"/>
      <c r="P47" s="624"/>
      <c r="Q47" s="624"/>
      <c r="R47" s="624"/>
      <c r="S47" s="624"/>
      <c r="T47" s="624"/>
      <c r="U47" s="624"/>
      <c r="V47" s="624"/>
      <c r="W47" s="624"/>
      <c r="X47" s="624"/>
      <c r="Y47" s="625"/>
      <c r="Z47" s="629" t="str">
        <f t="shared" ref="Z47" si="6">CX47</f>
        <v>-</v>
      </c>
      <c r="AA47" s="630"/>
      <c r="AB47" s="630"/>
      <c r="AC47" s="630"/>
      <c r="AD47" s="630"/>
      <c r="AE47" s="630"/>
      <c r="AF47" s="630"/>
      <c r="AG47" s="630"/>
      <c r="AH47" s="630"/>
      <c r="AI47" s="630"/>
      <c r="AJ47" s="630"/>
      <c r="AK47" s="608" t="str">
        <f t="shared" ref="AK47" si="7">IF(DA47="","-",DA47)</f>
        <v>-</v>
      </c>
      <c r="AL47" s="609"/>
      <c r="AM47" s="609"/>
      <c r="AN47" s="609"/>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10"/>
      <c r="CE47" s="664"/>
      <c r="CF47" s="665"/>
      <c r="CG47" s="665"/>
      <c r="CH47" s="665"/>
      <c r="CI47" s="665"/>
      <c r="CJ47" s="665"/>
      <c r="CK47" s="665"/>
      <c r="CL47" s="665"/>
      <c r="CM47" s="665"/>
      <c r="CN47" s="665"/>
      <c r="CO47" s="665"/>
      <c r="CP47" s="665"/>
      <c r="CQ47" s="665"/>
      <c r="CR47" s="665"/>
      <c r="CS47" s="665"/>
      <c r="CT47" s="665"/>
      <c r="CU47" s="666"/>
      <c r="CW47" s="533" t="s">
        <v>256</v>
      </c>
      <c r="CX47" s="535" t="s">
        <v>256</v>
      </c>
      <c r="CY47" s="535" t="s">
        <v>256</v>
      </c>
      <c r="CZ47" s="535" t="s">
        <v>256</v>
      </c>
      <c r="DA47" s="535"/>
    </row>
    <row r="48" spans="2:105" ht="9" customHeight="1">
      <c r="B48" s="581"/>
      <c r="C48" s="582"/>
      <c r="D48" s="586"/>
      <c r="E48" s="620"/>
      <c r="F48" s="621"/>
      <c r="G48" s="621"/>
      <c r="H48" s="621"/>
      <c r="I48" s="621"/>
      <c r="J48" s="621"/>
      <c r="K48" s="622"/>
      <c r="L48" s="626"/>
      <c r="M48" s="627"/>
      <c r="N48" s="627"/>
      <c r="O48" s="627"/>
      <c r="P48" s="627"/>
      <c r="Q48" s="627"/>
      <c r="R48" s="627"/>
      <c r="S48" s="627"/>
      <c r="T48" s="627"/>
      <c r="U48" s="627"/>
      <c r="V48" s="627"/>
      <c r="W48" s="627"/>
      <c r="X48" s="627"/>
      <c r="Y48" s="628"/>
      <c r="Z48" s="631"/>
      <c r="AA48" s="632"/>
      <c r="AB48" s="632"/>
      <c r="AC48" s="632"/>
      <c r="AD48" s="632"/>
      <c r="AE48" s="632"/>
      <c r="AF48" s="632"/>
      <c r="AG48" s="632"/>
      <c r="AH48" s="632"/>
      <c r="AI48" s="632"/>
      <c r="AJ48" s="632"/>
      <c r="AK48" s="608"/>
      <c r="AL48" s="609"/>
      <c r="AM48" s="609"/>
      <c r="AN48" s="609"/>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10"/>
      <c r="CE48" s="664"/>
      <c r="CF48" s="665"/>
      <c r="CG48" s="665"/>
      <c r="CH48" s="665"/>
      <c r="CI48" s="665"/>
      <c r="CJ48" s="665"/>
      <c r="CK48" s="665"/>
      <c r="CL48" s="665"/>
      <c r="CM48" s="665"/>
      <c r="CN48" s="665"/>
      <c r="CO48" s="665"/>
      <c r="CP48" s="665"/>
      <c r="CQ48" s="665"/>
      <c r="CR48" s="665"/>
      <c r="CS48" s="665"/>
      <c r="CT48" s="665"/>
      <c r="CU48" s="666"/>
      <c r="CW48" s="534"/>
      <c r="CX48" s="536"/>
      <c r="CY48" s="536"/>
      <c r="CZ48" s="536"/>
      <c r="DA48" s="536"/>
    </row>
    <row r="49" spans="2:105" ht="9" customHeight="1">
      <c r="B49" s="634">
        <v>4</v>
      </c>
      <c r="C49" s="615"/>
      <c r="D49" s="616"/>
      <c r="E49" s="617" t="str">
        <f t="shared" ref="E49" si="8">CW49</f>
        <v>-</v>
      </c>
      <c r="F49" s="618"/>
      <c r="G49" s="618"/>
      <c r="H49" s="618"/>
      <c r="I49" s="618"/>
      <c r="J49" s="618"/>
      <c r="K49" s="619"/>
      <c r="L49" s="635" t="str">
        <f t="shared" ref="L49" si="9">CY49</f>
        <v>-</v>
      </c>
      <c r="M49" s="624"/>
      <c r="N49" s="624"/>
      <c r="O49" s="624"/>
      <c r="P49" s="624"/>
      <c r="Q49" s="624"/>
      <c r="R49" s="624"/>
      <c r="S49" s="624"/>
      <c r="T49" s="624"/>
      <c r="U49" s="624"/>
      <c r="V49" s="624"/>
      <c r="W49" s="624"/>
      <c r="X49" s="624"/>
      <c r="Y49" s="625"/>
      <c r="Z49" s="629" t="str">
        <f t="shared" ref="Z49" si="10">CX49</f>
        <v>-</v>
      </c>
      <c r="AA49" s="630"/>
      <c r="AB49" s="630"/>
      <c r="AC49" s="630"/>
      <c r="AD49" s="630"/>
      <c r="AE49" s="630"/>
      <c r="AF49" s="630"/>
      <c r="AG49" s="630"/>
      <c r="AH49" s="630"/>
      <c r="AI49" s="630"/>
      <c r="AJ49" s="630"/>
      <c r="AK49" s="629" t="str">
        <f t="shared" ref="AK49" si="11">IF(DA49="","-",DA49)</f>
        <v>-</v>
      </c>
      <c r="AL49" s="630"/>
      <c r="AM49" s="630"/>
      <c r="AN49" s="630"/>
      <c r="AO49" s="630"/>
      <c r="AP49" s="630"/>
      <c r="AQ49" s="630"/>
      <c r="AR49" s="630"/>
      <c r="AS49" s="630"/>
      <c r="AT49" s="630"/>
      <c r="AU49" s="630"/>
      <c r="AV49" s="630"/>
      <c r="AW49" s="630"/>
      <c r="AX49" s="630"/>
      <c r="AY49" s="630"/>
      <c r="AZ49" s="630"/>
      <c r="BA49" s="630"/>
      <c r="BB49" s="630"/>
      <c r="BC49" s="630"/>
      <c r="BD49" s="630"/>
      <c r="BE49" s="630"/>
      <c r="BF49" s="630"/>
      <c r="BG49" s="630"/>
      <c r="BH49" s="630"/>
      <c r="BI49" s="630"/>
      <c r="BJ49" s="630"/>
      <c r="BK49" s="630"/>
      <c r="BL49" s="630"/>
      <c r="BM49" s="630"/>
      <c r="BN49" s="630"/>
      <c r="BO49" s="630"/>
      <c r="BP49" s="630"/>
      <c r="BQ49" s="630"/>
      <c r="BR49" s="630"/>
      <c r="BS49" s="630"/>
      <c r="BT49" s="630"/>
      <c r="BU49" s="630"/>
      <c r="BV49" s="630"/>
      <c r="BW49" s="630"/>
      <c r="BX49" s="630"/>
      <c r="BY49" s="630"/>
      <c r="BZ49" s="630"/>
      <c r="CA49" s="630"/>
      <c r="CB49" s="630"/>
      <c r="CC49" s="630"/>
      <c r="CD49" s="633"/>
      <c r="CE49" s="664"/>
      <c r="CF49" s="665"/>
      <c r="CG49" s="665"/>
      <c r="CH49" s="665"/>
      <c r="CI49" s="665"/>
      <c r="CJ49" s="665"/>
      <c r="CK49" s="665"/>
      <c r="CL49" s="665"/>
      <c r="CM49" s="665"/>
      <c r="CN49" s="665"/>
      <c r="CO49" s="665"/>
      <c r="CP49" s="665"/>
      <c r="CQ49" s="665"/>
      <c r="CR49" s="665"/>
      <c r="CS49" s="665"/>
      <c r="CT49" s="665"/>
      <c r="CU49" s="666"/>
      <c r="CW49" s="533" t="s">
        <v>256</v>
      </c>
      <c r="CX49" s="535" t="s">
        <v>256</v>
      </c>
      <c r="CY49" s="535" t="s">
        <v>256</v>
      </c>
      <c r="CZ49" s="535" t="s">
        <v>256</v>
      </c>
      <c r="DA49" s="535"/>
    </row>
    <row r="50" spans="2:105" ht="9" customHeight="1">
      <c r="B50" s="581"/>
      <c r="C50" s="582"/>
      <c r="D50" s="586"/>
      <c r="E50" s="620"/>
      <c r="F50" s="621"/>
      <c r="G50" s="621"/>
      <c r="H50" s="621"/>
      <c r="I50" s="621"/>
      <c r="J50" s="621"/>
      <c r="K50" s="622"/>
      <c r="L50" s="626"/>
      <c r="M50" s="627"/>
      <c r="N50" s="627"/>
      <c r="O50" s="627"/>
      <c r="P50" s="627"/>
      <c r="Q50" s="627"/>
      <c r="R50" s="627"/>
      <c r="S50" s="627"/>
      <c r="T50" s="627"/>
      <c r="U50" s="627"/>
      <c r="V50" s="627"/>
      <c r="W50" s="627"/>
      <c r="X50" s="627"/>
      <c r="Y50" s="628"/>
      <c r="Z50" s="631"/>
      <c r="AA50" s="632"/>
      <c r="AB50" s="632"/>
      <c r="AC50" s="632"/>
      <c r="AD50" s="632"/>
      <c r="AE50" s="632"/>
      <c r="AF50" s="632"/>
      <c r="AG50" s="632"/>
      <c r="AH50" s="632"/>
      <c r="AI50" s="632"/>
      <c r="AJ50" s="632"/>
      <c r="AK50" s="631"/>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2"/>
      <c r="BW50" s="632"/>
      <c r="BX50" s="632"/>
      <c r="BY50" s="632"/>
      <c r="BZ50" s="632"/>
      <c r="CA50" s="632"/>
      <c r="CB50" s="632"/>
      <c r="CC50" s="632"/>
      <c r="CD50" s="660"/>
      <c r="CE50" s="664"/>
      <c r="CF50" s="665"/>
      <c r="CG50" s="665"/>
      <c r="CH50" s="665"/>
      <c r="CI50" s="665"/>
      <c r="CJ50" s="665"/>
      <c r="CK50" s="665"/>
      <c r="CL50" s="665"/>
      <c r="CM50" s="665"/>
      <c r="CN50" s="665"/>
      <c r="CO50" s="665"/>
      <c r="CP50" s="665"/>
      <c r="CQ50" s="665"/>
      <c r="CR50" s="665"/>
      <c r="CS50" s="665"/>
      <c r="CT50" s="665"/>
      <c r="CU50" s="666"/>
      <c r="CW50" s="534"/>
      <c r="CX50" s="536"/>
      <c r="CY50" s="536"/>
      <c r="CZ50" s="536"/>
      <c r="DA50" s="536"/>
    </row>
    <row r="51" spans="2:105" ht="9" customHeight="1">
      <c r="B51" s="634">
        <v>5</v>
      </c>
      <c r="C51" s="615"/>
      <c r="D51" s="616"/>
      <c r="E51" s="617" t="str">
        <f t="shared" ref="E51" si="12">CW51</f>
        <v>-</v>
      </c>
      <c r="F51" s="618"/>
      <c r="G51" s="618"/>
      <c r="H51" s="618"/>
      <c r="I51" s="618"/>
      <c r="J51" s="618"/>
      <c r="K51" s="619"/>
      <c r="L51" s="635" t="str">
        <f t="shared" ref="L51" si="13">CY51</f>
        <v>-</v>
      </c>
      <c r="M51" s="624"/>
      <c r="N51" s="624"/>
      <c r="O51" s="624"/>
      <c r="P51" s="624"/>
      <c r="Q51" s="624"/>
      <c r="R51" s="624"/>
      <c r="S51" s="624"/>
      <c r="T51" s="624"/>
      <c r="U51" s="624"/>
      <c r="V51" s="624"/>
      <c r="W51" s="624"/>
      <c r="X51" s="624"/>
      <c r="Y51" s="625"/>
      <c r="Z51" s="629" t="str">
        <f t="shared" ref="Z51" si="14">CX51</f>
        <v>-</v>
      </c>
      <c r="AA51" s="630"/>
      <c r="AB51" s="630"/>
      <c r="AC51" s="630"/>
      <c r="AD51" s="630"/>
      <c r="AE51" s="630"/>
      <c r="AF51" s="630"/>
      <c r="AG51" s="630"/>
      <c r="AH51" s="630"/>
      <c r="AI51" s="630"/>
      <c r="AJ51" s="630"/>
      <c r="AK51" s="608" t="str">
        <f t="shared" ref="AK51" si="15">IF(DA51="","-",DA51)</f>
        <v>-</v>
      </c>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09"/>
      <c r="BN51" s="609"/>
      <c r="BO51" s="609"/>
      <c r="BP51" s="609"/>
      <c r="BQ51" s="609"/>
      <c r="BR51" s="609"/>
      <c r="BS51" s="609"/>
      <c r="BT51" s="609"/>
      <c r="BU51" s="609"/>
      <c r="BV51" s="609"/>
      <c r="BW51" s="609"/>
      <c r="BX51" s="609"/>
      <c r="BY51" s="609"/>
      <c r="BZ51" s="609"/>
      <c r="CA51" s="609"/>
      <c r="CB51" s="609"/>
      <c r="CC51" s="609"/>
      <c r="CD51" s="610"/>
      <c r="CE51" s="664"/>
      <c r="CF51" s="665"/>
      <c r="CG51" s="665"/>
      <c r="CH51" s="665"/>
      <c r="CI51" s="665"/>
      <c r="CJ51" s="665"/>
      <c r="CK51" s="665"/>
      <c r="CL51" s="665"/>
      <c r="CM51" s="665"/>
      <c r="CN51" s="665"/>
      <c r="CO51" s="665"/>
      <c r="CP51" s="665"/>
      <c r="CQ51" s="665"/>
      <c r="CR51" s="665"/>
      <c r="CS51" s="665"/>
      <c r="CT51" s="665"/>
      <c r="CU51" s="666"/>
      <c r="CW51" s="533" t="s">
        <v>256</v>
      </c>
      <c r="CX51" s="535" t="s">
        <v>256</v>
      </c>
      <c r="CY51" s="535" t="s">
        <v>256</v>
      </c>
      <c r="CZ51" s="535" t="s">
        <v>256</v>
      </c>
      <c r="DA51" s="535"/>
    </row>
    <row r="52" spans="2:105" ht="9" customHeight="1" thickBot="1">
      <c r="B52" s="598"/>
      <c r="C52" s="599"/>
      <c r="D52" s="600"/>
      <c r="E52" s="620"/>
      <c r="F52" s="621"/>
      <c r="G52" s="621"/>
      <c r="H52" s="621"/>
      <c r="I52" s="621"/>
      <c r="J52" s="621"/>
      <c r="K52" s="622"/>
      <c r="L52" s="636"/>
      <c r="M52" s="637"/>
      <c r="N52" s="637"/>
      <c r="O52" s="637"/>
      <c r="P52" s="637"/>
      <c r="Q52" s="637"/>
      <c r="R52" s="637"/>
      <c r="S52" s="637"/>
      <c r="T52" s="637"/>
      <c r="U52" s="637"/>
      <c r="V52" s="637"/>
      <c r="W52" s="637"/>
      <c r="X52" s="637"/>
      <c r="Y52" s="638"/>
      <c r="Z52" s="611"/>
      <c r="AA52" s="612"/>
      <c r="AB52" s="612"/>
      <c r="AC52" s="612"/>
      <c r="AD52" s="612"/>
      <c r="AE52" s="612"/>
      <c r="AF52" s="612"/>
      <c r="AG52" s="612"/>
      <c r="AH52" s="612"/>
      <c r="AI52" s="612"/>
      <c r="AJ52" s="612"/>
      <c r="AK52" s="611"/>
      <c r="AL52" s="612"/>
      <c r="AM52" s="612"/>
      <c r="AN52" s="612"/>
      <c r="AO52" s="612"/>
      <c r="AP52" s="612"/>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3"/>
      <c r="CE52" s="667"/>
      <c r="CF52" s="668"/>
      <c r="CG52" s="668"/>
      <c r="CH52" s="668"/>
      <c r="CI52" s="668"/>
      <c r="CJ52" s="668"/>
      <c r="CK52" s="668"/>
      <c r="CL52" s="668"/>
      <c r="CM52" s="668"/>
      <c r="CN52" s="668"/>
      <c r="CO52" s="668"/>
      <c r="CP52" s="668"/>
      <c r="CQ52" s="668"/>
      <c r="CR52" s="668"/>
      <c r="CS52" s="668"/>
      <c r="CT52" s="668"/>
      <c r="CU52" s="669"/>
      <c r="CW52" s="534"/>
      <c r="CX52" s="536"/>
      <c r="CY52" s="536"/>
      <c r="CZ52" s="536"/>
      <c r="DA52" s="536"/>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659"/>
      <c r="CY53" s="67"/>
    </row>
    <row r="54" spans="2:105" ht="9" customHeight="1">
      <c r="B54" s="607"/>
      <c r="C54" s="580"/>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0"/>
      <c r="AU54" s="580"/>
      <c r="AV54" s="580"/>
      <c r="AW54" s="580"/>
      <c r="AX54" s="580"/>
      <c r="AY54" s="580"/>
      <c r="AZ54" s="580"/>
      <c r="BA54" s="580"/>
      <c r="BB54" s="580"/>
      <c r="BC54" s="580"/>
      <c r="BD54" s="580"/>
      <c r="BE54" s="580"/>
      <c r="BF54" s="580"/>
      <c r="BG54" s="580"/>
      <c r="BH54" s="580"/>
      <c r="BI54" s="580"/>
      <c r="BJ54" s="580"/>
      <c r="BK54" s="580"/>
      <c r="BL54" s="580"/>
      <c r="BM54" s="580"/>
      <c r="BN54" s="580"/>
      <c r="BO54" s="580"/>
      <c r="BP54" s="580"/>
      <c r="BQ54" s="580"/>
      <c r="BR54" s="580"/>
      <c r="BS54" s="580"/>
      <c r="BT54" s="580"/>
      <c r="BU54" s="580"/>
      <c r="BV54" s="580"/>
      <c r="BW54" s="580"/>
      <c r="BX54" s="580"/>
      <c r="BY54" s="580"/>
      <c r="BZ54" s="580"/>
      <c r="CA54" s="580"/>
      <c r="CB54" s="580"/>
      <c r="CC54" s="580"/>
      <c r="CD54" s="580"/>
      <c r="CE54" s="580"/>
      <c r="CF54" s="580"/>
      <c r="CG54" s="580"/>
      <c r="CH54" s="580"/>
      <c r="CI54" s="580"/>
      <c r="CJ54" s="580"/>
      <c r="CK54" s="580"/>
      <c r="CL54" s="580"/>
      <c r="CM54" s="580"/>
      <c r="CN54" s="580"/>
      <c r="CO54" s="580"/>
      <c r="CP54" s="580"/>
      <c r="CQ54" s="580"/>
      <c r="CR54" s="580"/>
      <c r="CS54" s="580"/>
      <c r="CT54" s="580"/>
      <c r="CU54" s="606"/>
      <c r="CY54" s="67"/>
    </row>
    <row r="55" spans="2:105" ht="7.5" customHeight="1">
      <c r="B55" s="614" t="s">
        <v>218</v>
      </c>
      <c r="C55" s="639"/>
      <c r="D55" s="639"/>
      <c r="E55" s="639"/>
      <c r="F55" s="639"/>
      <c r="G55" s="639"/>
      <c r="H55" s="639"/>
      <c r="I55" s="639"/>
      <c r="J55" s="639"/>
      <c r="K55" s="639"/>
      <c r="L55" s="639"/>
      <c r="M55" s="639"/>
      <c r="N55" s="639"/>
      <c r="O55" s="639"/>
      <c r="P55" s="639"/>
      <c r="Q55" s="639"/>
      <c r="R55" s="639"/>
      <c r="S55" s="639"/>
      <c r="T55" s="639"/>
      <c r="U55" s="639"/>
      <c r="V55" s="639"/>
      <c r="W55" s="616"/>
      <c r="X55" s="640" t="s">
        <v>219</v>
      </c>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16"/>
      <c r="BJ55" s="640" t="s">
        <v>220</v>
      </c>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41"/>
      <c r="CW55" s="152">
        <f>SUM(CW43:CW52)</f>
        <v>0</v>
      </c>
      <c r="CX55" s="123"/>
      <c r="CY55" s="67"/>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6"/>
      <c r="X56" s="585"/>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6"/>
      <c r="BJ56" s="585"/>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42"/>
      <c r="CX56" s="123"/>
      <c r="CY56" s="67"/>
    </row>
    <row r="57" spans="2:105" ht="9.75" customHeight="1">
      <c r="B57" s="643" t="str">
        <f>IF(CE43="不検出","不検出",IF(CE43="検出","クリソタイル",""))</f>
        <v>不検出</v>
      </c>
      <c r="C57" s="546"/>
      <c r="D57" s="546"/>
      <c r="E57" s="546"/>
      <c r="F57" s="546"/>
      <c r="G57" s="546"/>
      <c r="H57" s="546"/>
      <c r="I57" s="546"/>
      <c r="J57" s="546"/>
      <c r="K57" s="546"/>
      <c r="L57" s="546"/>
      <c r="M57" s="546"/>
      <c r="N57" s="546"/>
      <c r="O57" s="546"/>
      <c r="P57" s="546"/>
      <c r="Q57" s="546"/>
      <c r="R57" s="546"/>
      <c r="S57" s="546"/>
      <c r="T57" s="546"/>
      <c r="U57" s="546"/>
      <c r="V57" s="546"/>
      <c r="W57" s="584"/>
      <c r="X57" s="122"/>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5"/>
      <c r="BJ57" s="122"/>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6"/>
      <c r="CX57" s="123"/>
      <c r="CY57" s="67"/>
    </row>
    <row r="58" spans="2:105" ht="9.75" customHeight="1">
      <c r="B58" s="607"/>
      <c r="C58" s="546"/>
      <c r="D58" s="546"/>
      <c r="E58" s="546"/>
      <c r="F58" s="546"/>
      <c r="G58" s="546"/>
      <c r="H58" s="546"/>
      <c r="I58" s="546"/>
      <c r="J58" s="546"/>
      <c r="K58" s="546"/>
      <c r="L58" s="546"/>
      <c r="M58" s="546"/>
      <c r="N58" s="546"/>
      <c r="O58" s="546"/>
      <c r="P58" s="546"/>
      <c r="Q58" s="546"/>
      <c r="R58" s="546"/>
      <c r="S58" s="546"/>
      <c r="T58" s="546"/>
      <c r="U58" s="546"/>
      <c r="V58" s="546"/>
      <c r="W58" s="584"/>
      <c r="X58" s="127"/>
      <c r="Y58" s="109"/>
      <c r="Z58" s="109"/>
      <c r="AA58" s="109"/>
      <c r="AC58" s="539" t="s">
        <v>222</v>
      </c>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108"/>
      <c r="BF58" s="109"/>
      <c r="BG58" s="109"/>
      <c r="BH58" s="109"/>
      <c r="BI58" s="128"/>
      <c r="BJ58" s="127"/>
      <c r="BK58" s="109"/>
      <c r="BL58" s="109"/>
      <c r="BM58" s="109"/>
      <c r="BO58" s="539" t="s">
        <v>222</v>
      </c>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108"/>
      <c r="CR58" s="109"/>
      <c r="CS58" s="109"/>
      <c r="CT58" s="109"/>
      <c r="CU58" s="129"/>
      <c r="CX58" s="123"/>
      <c r="CY58" s="67"/>
    </row>
    <row r="59" spans="2:105" ht="9.75" customHeight="1">
      <c r="B59" s="607"/>
      <c r="C59" s="546"/>
      <c r="D59" s="546"/>
      <c r="E59" s="546"/>
      <c r="F59" s="546"/>
      <c r="G59" s="546"/>
      <c r="H59" s="546"/>
      <c r="I59" s="546"/>
      <c r="J59" s="546"/>
      <c r="K59" s="546"/>
      <c r="L59" s="546"/>
      <c r="M59" s="546"/>
      <c r="N59" s="546"/>
      <c r="O59" s="546"/>
      <c r="P59" s="546"/>
      <c r="Q59" s="546"/>
      <c r="R59" s="546"/>
      <c r="S59" s="546"/>
      <c r="T59" s="546"/>
      <c r="U59" s="546"/>
      <c r="V59" s="546"/>
      <c r="W59" s="584"/>
      <c r="X59" s="127"/>
      <c r="Y59" s="109"/>
      <c r="Z59" s="109"/>
      <c r="AA59" s="109"/>
      <c r="AB59" s="108"/>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108"/>
      <c r="BF59" s="109"/>
      <c r="BG59" s="109"/>
      <c r="BH59" s="109"/>
      <c r="BI59" s="128"/>
      <c r="BJ59" s="127"/>
      <c r="BK59" s="109"/>
      <c r="BL59" s="109"/>
      <c r="BM59" s="109"/>
      <c r="BN59" s="108"/>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108"/>
      <c r="CR59" s="109"/>
      <c r="CS59" s="109"/>
      <c r="CT59" s="109"/>
      <c r="CU59" s="129"/>
      <c r="CX59" s="123"/>
      <c r="CY59" s="67"/>
    </row>
    <row r="60" spans="2:105" ht="9.75" customHeight="1">
      <c r="B60" s="607"/>
      <c r="C60" s="546"/>
      <c r="D60" s="546"/>
      <c r="E60" s="546"/>
      <c r="F60" s="546"/>
      <c r="G60" s="546"/>
      <c r="H60" s="546"/>
      <c r="I60" s="546"/>
      <c r="J60" s="546"/>
      <c r="K60" s="546"/>
      <c r="L60" s="546"/>
      <c r="M60" s="546"/>
      <c r="N60" s="546"/>
      <c r="O60" s="546"/>
      <c r="P60" s="546"/>
      <c r="Q60" s="546"/>
      <c r="R60" s="546"/>
      <c r="S60" s="546"/>
      <c r="T60" s="546"/>
      <c r="U60" s="546"/>
      <c r="V60" s="546"/>
      <c r="W60" s="584"/>
      <c r="X60" s="127"/>
      <c r="Y60" s="109"/>
      <c r="Z60" s="109"/>
      <c r="AA60" s="109"/>
      <c r="AB60" s="108"/>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108"/>
      <c r="BF60" s="109"/>
      <c r="BG60" s="109"/>
      <c r="BH60" s="109"/>
      <c r="BI60" s="128"/>
      <c r="BJ60" s="127"/>
      <c r="BK60" s="109"/>
      <c r="BL60" s="109"/>
      <c r="BM60" s="109"/>
      <c r="BN60" s="108"/>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108"/>
      <c r="CR60" s="109"/>
      <c r="CS60" s="109"/>
      <c r="CT60" s="109"/>
      <c r="CU60" s="129"/>
      <c r="CX60" s="123"/>
    </row>
    <row r="61" spans="2:105" ht="9.75" customHeight="1">
      <c r="B61" s="607"/>
      <c r="C61" s="546"/>
      <c r="D61" s="546"/>
      <c r="E61" s="546"/>
      <c r="F61" s="546"/>
      <c r="G61" s="546"/>
      <c r="H61" s="546"/>
      <c r="I61" s="546"/>
      <c r="J61" s="546"/>
      <c r="K61" s="546"/>
      <c r="L61" s="546"/>
      <c r="M61" s="546"/>
      <c r="N61" s="546"/>
      <c r="O61" s="546"/>
      <c r="P61" s="546"/>
      <c r="Q61" s="546"/>
      <c r="R61" s="546"/>
      <c r="S61" s="546"/>
      <c r="T61" s="546"/>
      <c r="U61" s="546"/>
      <c r="V61" s="546"/>
      <c r="W61" s="584"/>
      <c r="X61" s="127"/>
      <c r="Y61" s="109"/>
      <c r="Z61" s="109"/>
      <c r="AA61" s="109"/>
      <c r="AB61" s="108"/>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108"/>
      <c r="BF61" s="109"/>
      <c r="BG61" s="109"/>
      <c r="BH61" s="109"/>
      <c r="BI61" s="128"/>
      <c r="BJ61" s="127"/>
      <c r="BK61" s="109"/>
      <c r="BL61" s="109"/>
      <c r="BM61" s="109"/>
      <c r="BN61" s="108"/>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108"/>
      <c r="CR61" s="109"/>
      <c r="CS61" s="109"/>
      <c r="CT61" s="109"/>
      <c r="CU61" s="129"/>
    </row>
    <row r="62" spans="2:105" ht="9.75" customHeight="1">
      <c r="B62" s="607"/>
      <c r="C62" s="546"/>
      <c r="D62" s="546"/>
      <c r="E62" s="546"/>
      <c r="F62" s="546"/>
      <c r="G62" s="546"/>
      <c r="H62" s="546"/>
      <c r="I62" s="546"/>
      <c r="J62" s="546"/>
      <c r="K62" s="546"/>
      <c r="L62" s="546"/>
      <c r="M62" s="546"/>
      <c r="N62" s="546"/>
      <c r="O62" s="546"/>
      <c r="P62" s="546"/>
      <c r="Q62" s="546"/>
      <c r="R62" s="546"/>
      <c r="S62" s="546"/>
      <c r="T62" s="546"/>
      <c r="U62" s="546"/>
      <c r="V62" s="546"/>
      <c r="W62" s="584"/>
      <c r="X62" s="127"/>
      <c r="Y62" s="109"/>
      <c r="Z62" s="109"/>
      <c r="AA62" s="109"/>
      <c r="AB62" s="108"/>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108"/>
      <c r="BF62" s="109"/>
      <c r="BG62" s="109"/>
      <c r="BH62" s="109"/>
      <c r="BI62" s="128"/>
      <c r="BJ62" s="127"/>
      <c r="BK62" s="109"/>
      <c r="BL62" s="109"/>
      <c r="BM62" s="109"/>
      <c r="BN62" s="108"/>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108"/>
      <c r="CR62" s="109"/>
      <c r="CS62" s="109"/>
      <c r="CT62" s="109"/>
      <c r="CU62" s="129"/>
      <c r="CX62" s="123"/>
    </row>
    <row r="63" spans="2:105" ht="9.75" customHeight="1">
      <c r="B63" s="607"/>
      <c r="C63" s="546"/>
      <c r="D63" s="546"/>
      <c r="E63" s="546"/>
      <c r="F63" s="546"/>
      <c r="G63" s="546"/>
      <c r="H63" s="546"/>
      <c r="I63" s="546"/>
      <c r="J63" s="546"/>
      <c r="K63" s="546"/>
      <c r="L63" s="546"/>
      <c r="M63" s="546"/>
      <c r="N63" s="546"/>
      <c r="O63" s="546"/>
      <c r="P63" s="546"/>
      <c r="Q63" s="546"/>
      <c r="R63" s="546"/>
      <c r="S63" s="546"/>
      <c r="T63" s="546"/>
      <c r="U63" s="546"/>
      <c r="V63" s="546"/>
      <c r="W63" s="584"/>
      <c r="X63" s="127"/>
      <c r="Y63" s="109"/>
      <c r="Z63" s="109"/>
      <c r="AA63" s="109"/>
      <c r="AB63" s="108"/>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108"/>
      <c r="BF63" s="109"/>
      <c r="BG63" s="109"/>
      <c r="BH63" s="109"/>
      <c r="BI63" s="128"/>
      <c r="BJ63" s="127"/>
      <c r="BK63" s="109"/>
      <c r="BL63" s="109"/>
      <c r="BM63" s="109"/>
      <c r="BN63" s="108"/>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108"/>
      <c r="CR63" s="109"/>
      <c r="CS63" s="109"/>
      <c r="CT63" s="109"/>
      <c r="CU63" s="129"/>
    </row>
    <row r="64" spans="2:105" ht="9.75" customHeight="1">
      <c r="B64" s="607"/>
      <c r="C64" s="546"/>
      <c r="D64" s="546"/>
      <c r="E64" s="546"/>
      <c r="F64" s="546"/>
      <c r="G64" s="546"/>
      <c r="H64" s="546"/>
      <c r="I64" s="546"/>
      <c r="J64" s="546"/>
      <c r="K64" s="546"/>
      <c r="L64" s="546"/>
      <c r="M64" s="546"/>
      <c r="N64" s="546"/>
      <c r="O64" s="546"/>
      <c r="P64" s="546"/>
      <c r="Q64" s="546"/>
      <c r="R64" s="546"/>
      <c r="S64" s="546"/>
      <c r="T64" s="546"/>
      <c r="U64" s="546"/>
      <c r="V64" s="546"/>
      <c r="W64" s="584"/>
      <c r="X64" s="127"/>
      <c r="Y64" s="109"/>
      <c r="Z64" s="109"/>
      <c r="AA64" s="109"/>
      <c r="AB64" s="108"/>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108"/>
      <c r="BF64" s="109"/>
      <c r="BG64" s="109"/>
      <c r="BH64" s="109"/>
      <c r="BI64" s="128"/>
      <c r="BJ64" s="127"/>
      <c r="BK64" s="109"/>
      <c r="BL64" s="109"/>
      <c r="BM64" s="109"/>
      <c r="BN64" s="108"/>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108"/>
      <c r="CR64" s="109"/>
      <c r="CS64" s="109"/>
      <c r="CT64" s="109"/>
      <c r="CU64" s="129"/>
    </row>
    <row r="65" spans="2:99" ht="9.75" customHeight="1">
      <c r="B65" s="607"/>
      <c r="C65" s="546"/>
      <c r="D65" s="546"/>
      <c r="E65" s="546"/>
      <c r="F65" s="546"/>
      <c r="G65" s="546"/>
      <c r="H65" s="546"/>
      <c r="I65" s="546"/>
      <c r="J65" s="546"/>
      <c r="K65" s="546"/>
      <c r="L65" s="546"/>
      <c r="M65" s="546"/>
      <c r="N65" s="546"/>
      <c r="O65" s="546"/>
      <c r="P65" s="546"/>
      <c r="Q65" s="546"/>
      <c r="R65" s="546"/>
      <c r="S65" s="546"/>
      <c r="T65" s="546"/>
      <c r="U65" s="546"/>
      <c r="V65" s="546"/>
      <c r="W65" s="584"/>
      <c r="X65" s="127"/>
      <c r="Y65" s="109"/>
      <c r="Z65" s="109"/>
      <c r="AA65" s="109"/>
      <c r="AB65" s="108"/>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108"/>
      <c r="BF65" s="109"/>
      <c r="BG65" s="109"/>
      <c r="BH65" s="109"/>
      <c r="BI65" s="128"/>
      <c r="BJ65" s="127"/>
      <c r="BK65" s="109"/>
      <c r="BL65" s="109"/>
      <c r="BM65" s="109"/>
      <c r="BN65" s="108"/>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108"/>
      <c r="CR65" s="109"/>
      <c r="CS65" s="109"/>
      <c r="CT65" s="109"/>
      <c r="CU65" s="129"/>
    </row>
    <row r="66" spans="2:99" ht="9.75" customHeight="1">
      <c r="B66" s="607"/>
      <c r="C66" s="546"/>
      <c r="D66" s="546"/>
      <c r="E66" s="546"/>
      <c r="F66" s="546"/>
      <c r="G66" s="546"/>
      <c r="H66" s="546"/>
      <c r="I66" s="546"/>
      <c r="J66" s="546"/>
      <c r="K66" s="546"/>
      <c r="L66" s="546"/>
      <c r="M66" s="546"/>
      <c r="N66" s="546"/>
      <c r="O66" s="546"/>
      <c r="P66" s="546"/>
      <c r="Q66" s="546"/>
      <c r="R66" s="546"/>
      <c r="S66" s="546"/>
      <c r="T66" s="546"/>
      <c r="U66" s="546"/>
      <c r="V66" s="546"/>
      <c r="W66" s="584"/>
      <c r="X66" s="127"/>
      <c r="Y66" s="109"/>
      <c r="Z66" s="109"/>
      <c r="AA66" s="109"/>
      <c r="AB66" s="108"/>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108"/>
      <c r="BF66" s="109"/>
      <c r="BG66" s="109"/>
      <c r="BH66" s="109"/>
      <c r="BI66" s="128"/>
      <c r="BJ66" s="127"/>
      <c r="BK66" s="109"/>
      <c r="BL66" s="109"/>
      <c r="BM66" s="109"/>
      <c r="BN66" s="108"/>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108"/>
      <c r="CR66" s="109"/>
      <c r="CS66" s="109"/>
      <c r="CT66" s="109"/>
      <c r="CU66" s="129"/>
    </row>
    <row r="67" spans="2:99" ht="9.75" customHeight="1">
      <c r="B67" s="607"/>
      <c r="C67" s="546"/>
      <c r="D67" s="546"/>
      <c r="E67" s="546"/>
      <c r="F67" s="546"/>
      <c r="G67" s="546"/>
      <c r="H67" s="546"/>
      <c r="I67" s="546"/>
      <c r="J67" s="546"/>
      <c r="K67" s="546"/>
      <c r="L67" s="546"/>
      <c r="M67" s="546"/>
      <c r="N67" s="546"/>
      <c r="O67" s="546"/>
      <c r="P67" s="546"/>
      <c r="Q67" s="546"/>
      <c r="R67" s="546"/>
      <c r="S67" s="546"/>
      <c r="T67" s="546"/>
      <c r="U67" s="546"/>
      <c r="V67" s="546"/>
      <c r="W67" s="584"/>
      <c r="X67" s="127"/>
      <c r="Y67" s="109"/>
      <c r="Z67" s="109"/>
      <c r="AA67" s="109"/>
      <c r="AB67" s="108"/>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108"/>
      <c r="BF67" s="109"/>
      <c r="BG67" s="109"/>
      <c r="BH67" s="109"/>
      <c r="BI67" s="128"/>
      <c r="BJ67" s="127"/>
      <c r="BK67" s="109"/>
      <c r="BL67" s="109"/>
      <c r="BM67" s="109"/>
      <c r="BN67" s="108"/>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108"/>
      <c r="CR67" s="109"/>
      <c r="CS67" s="109"/>
      <c r="CT67" s="109"/>
      <c r="CU67" s="129"/>
    </row>
    <row r="68" spans="2:99" ht="9.75" customHeight="1">
      <c r="B68" s="607"/>
      <c r="C68" s="546"/>
      <c r="D68" s="546"/>
      <c r="E68" s="546"/>
      <c r="F68" s="546"/>
      <c r="G68" s="546"/>
      <c r="H68" s="546"/>
      <c r="I68" s="546"/>
      <c r="J68" s="546"/>
      <c r="K68" s="546"/>
      <c r="L68" s="546"/>
      <c r="M68" s="546"/>
      <c r="N68" s="546"/>
      <c r="O68" s="546"/>
      <c r="P68" s="546"/>
      <c r="Q68" s="546"/>
      <c r="R68" s="546"/>
      <c r="S68" s="546"/>
      <c r="T68" s="546"/>
      <c r="U68" s="546"/>
      <c r="V68" s="546"/>
      <c r="W68" s="584"/>
      <c r="X68" s="127"/>
      <c r="Y68" s="109"/>
      <c r="Z68" s="109"/>
      <c r="AA68" s="109"/>
      <c r="AB68" s="108"/>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108"/>
      <c r="BF68" s="109"/>
      <c r="BG68" s="109"/>
      <c r="BH68" s="109"/>
      <c r="BI68" s="128"/>
      <c r="BJ68" s="127"/>
      <c r="BK68" s="109"/>
      <c r="BL68" s="109"/>
      <c r="BM68" s="109"/>
      <c r="BN68" s="108"/>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108"/>
      <c r="CR68" s="109"/>
      <c r="CS68" s="109"/>
      <c r="CT68" s="109"/>
      <c r="CU68" s="129"/>
    </row>
    <row r="69" spans="2:99" ht="9.75" customHeight="1">
      <c r="B69" s="607"/>
      <c r="C69" s="546"/>
      <c r="D69" s="546"/>
      <c r="E69" s="546"/>
      <c r="F69" s="546"/>
      <c r="G69" s="546"/>
      <c r="H69" s="546"/>
      <c r="I69" s="546"/>
      <c r="J69" s="546"/>
      <c r="K69" s="546"/>
      <c r="L69" s="546"/>
      <c r="M69" s="546"/>
      <c r="N69" s="546"/>
      <c r="O69" s="546"/>
      <c r="P69" s="546"/>
      <c r="Q69" s="546"/>
      <c r="R69" s="546"/>
      <c r="S69" s="546"/>
      <c r="T69" s="546"/>
      <c r="U69" s="546"/>
      <c r="V69" s="546"/>
      <c r="W69" s="584"/>
      <c r="X69" s="127"/>
      <c r="Y69" s="109"/>
      <c r="Z69" s="109"/>
      <c r="AA69" s="109"/>
      <c r="AB69" s="108"/>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108"/>
      <c r="BF69" s="109"/>
      <c r="BG69" s="109"/>
      <c r="BH69" s="109"/>
      <c r="BI69" s="128"/>
      <c r="BJ69" s="127"/>
      <c r="BK69" s="109"/>
      <c r="BL69" s="109"/>
      <c r="BM69" s="109"/>
      <c r="BN69" s="108"/>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108"/>
      <c r="CR69" s="109"/>
      <c r="CS69" s="109"/>
      <c r="CT69" s="109"/>
      <c r="CU69" s="129"/>
    </row>
    <row r="70" spans="2:99" ht="9.75" customHeight="1">
      <c r="B70" s="607"/>
      <c r="C70" s="546"/>
      <c r="D70" s="546"/>
      <c r="E70" s="546"/>
      <c r="F70" s="546"/>
      <c r="G70" s="546"/>
      <c r="H70" s="546"/>
      <c r="I70" s="546"/>
      <c r="J70" s="546"/>
      <c r="K70" s="546"/>
      <c r="L70" s="546"/>
      <c r="M70" s="546"/>
      <c r="N70" s="546"/>
      <c r="O70" s="546"/>
      <c r="P70" s="546"/>
      <c r="Q70" s="546"/>
      <c r="R70" s="546"/>
      <c r="S70" s="546"/>
      <c r="T70" s="546"/>
      <c r="U70" s="546"/>
      <c r="V70" s="546"/>
      <c r="W70" s="584"/>
      <c r="X70" s="127"/>
      <c r="Y70" s="109"/>
      <c r="Z70" s="109"/>
      <c r="AA70" s="109"/>
      <c r="AB70" s="108"/>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108"/>
      <c r="BF70" s="109"/>
      <c r="BG70" s="109"/>
      <c r="BH70" s="109"/>
      <c r="BI70" s="128"/>
      <c r="BJ70" s="127"/>
      <c r="BK70" s="109"/>
      <c r="BL70" s="109"/>
      <c r="BM70" s="109"/>
      <c r="BN70" s="108"/>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108"/>
      <c r="CR70" s="109"/>
      <c r="CS70" s="109"/>
      <c r="CT70" s="109"/>
      <c r="CU70" s="129"/>
    </row>
    <row r="71" spans="2:99" ht="9.75" customHeight="1">
      <c r="B71" s="607"/>
      <c r="C71" s="546"/>
      <c r="D71" s="546"/>
      <c r="E71" s="546"/>
      <c r="F71" s="546"/>
      <c r="G71" s="546"/>
      <c r="H71" s="546"/>
      <c r="I71" s="546"/>
      <c r="J71" s="546"/>
      <c r="K71" s="546"/>
      <c r="L71" s="546"/>
      <c r="M71" s="546"/>
      <c r="N71" s="546"/>
      <c r="O71" s="546"/>
      <c r="P71" s="546"/>
      <c r="Q71" s="546"/>
      <c r="R71" s="546"/>
      <c r="S71" s="546"/>
      <c r="T71" s="546"/>
      <c r="U71" s="546"/>
      <c r="V71" s="546"/>
      <c r="W71" s="584"/>
      <c r="X71" s="127"/>
      <c r="Y71" s="109"/>
      <c r="Z71" s="109"/>
      <c r="AA71" s="109"/>
      <c r="AB71" s="108"/>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108"/>
      <c r="BF71" s="109"/>
      <c r="BG71" s="109"/>
      <c r="BH71" s="109"/>
      <c r="BI71" s="128"/>
      <c r="BJ71" s="127"/>
      <c r="BK71" s="109"/>
      <c r="BL71" s="109"/>
      <c r="BM71" s="109"/>
      <c r="BN71" s="108"/>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108"/>
      <c r="CR71" s="109"/>
      <c r="CS71" s="109"/>
      <c r="CT71" s="109"/>
      <c r="CU71" s="129"/>
    </row>
    <row r="72" spans="2:99" ht="9.75" customHeight="1">
      <c r="B72" s="607"/>
      <c r="C72" s="546"/>
      <c r="D72" s="546"/>
      <c r="E72" s="546"/>
      <c r="F72" s="546"/>
      <c r="G72" s="546"/>
      <c r="H72" s="546"/>
      <c r="I72" s="546"/>
      <c r="J72" s="546"/>
      <c r="K72" s="546"/>
      <c r="L72" s="546"/>
      <c r="M72" s="546"/>
      <c r="N72" s="546"/>
      <c r="O72" s="546"/>
      <c r="P72" s="546"/>
      <c r="Q72" s="546"/>
      <c r="R72" s="546"/>
      <c r="S72" s="546"/>
      <c r="T72" s="546"/>
      <c r="U72" s="546"/>
      <c r="V72" s="546"/>
      <c r="W72" s="584"/>
      <c r="X72" s="127"/>
      <c r="Y72" s="109"/>
      <c r="Z72" s="109"/>
      <c r="AA72" s="109"/>
      <c r="AB72" s="108"/>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108"/>
      <c r="BF72" s="109"/>
      <c r="BG72" s="109"/>
      <c r="BH72" s="109"/>
      <c r="BI72" s="128"/>
      <c r="BJ72" s="127"/>
      <c r="BK72" s="109"/>
      <c r="BL72" s="109"/>
      <c r="BM72" s="109"/>
      <c r="BN72" s="108"/>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108"/>
      <c r="CR72" s="109"/>
      <c r="CS72" s="109"/>
      <c r="CT72" s="109"/>
      <c r="CU72" s="129"/>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6"/>
      <c r="X73" s="130"/>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2"/>
      <c r="BJ73" s="130"/>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3"/>
    </row>
    <row r="74" spans="2:99" ht="9.75" customHeight="1">
      <c r="B74" s="643" t="s">
        <v>222</v>
      </c>
      <c r="C74" s="546"/>
      <c r="D74" s="546"/>
      <c r="E74" s="546"/>
      <c r="F74" s="546"/>
      <c r="G74" s="546"/>
      <c r="H74" s="546"/>
      <c r="I74" s="546"/>
      <c r="J74" s="546"/>
      <c r="K74" s="546"/>
      <c r="L74" s="546"/>
      <c r="M74" s="546"/>
      <c r="N74" s="546"/>
      <c r="O74" s="546"/>
      <c r="P74" s="546"/>
      <c r="Q74" s="546"/>
      <c r="R74" s="546"/>
      <c r="S74" s="546"/>
      <c r="T74" s="546"/>
      <c r="U74" s="546"/>
      <c r="V74" s="546"/>
      <c r="W74" s="584"/>
      <c r="X74" s="122"/>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5"/>
      <c r="BJ74" s="122"/>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6"/>
    </row>
    <row r="75" spans="2:99" ht="9.75" customHeight="1">
      <c r="B75" s="607"/>
      <c r="C75" s="546"/>
      <c r="D75" s="546"/>
      <c r="E75" s="546"/>
      <c r="F75" s="546"/>
      <c r="G75" s="546"/>
      <c r="H75" s="546"/>
      <c r="I75" s="546"/>
      <c r="J75" s="546"/>
      <c r="K75" s="546"/>
      <c r="L75" s="546"/>
      <c r="M75" s="546"/>
      <c r="N75" s="546"/>
      <c r="O75" s="546"/>
      <c r="P75" s="546"/>
      <c r="Q75" s="546"/>
      <c r="R75" s="546"/>
      <c r="S75" s="546"/>
      <c r="T75" s="546"/>
      <c r="U75" s="546"/>
      <c r="V75" s="546"/>
      <c r="W75" s="584"/>
      <c r="X75" s="127"/>
      <c r="Y75" s="109"/>
      <c r="Z75" s="109"/>
      <c r="AA75" s="109"/>
      <c r="AC75" s="539" t="s">
        <v>222</v>
      </c>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108"/>
      <c r="BF75" s="109"/>
      <c r="BG75" s="109"/>
      <c r="BH75" s="109"/>
      <c r="BI75" s="128"/>
      <c r="BJ75" s="127"/>
      <c r="BK75" s="109"/>
      <c r="BL75" s="109"/>
      <c r="BM75" s="109"/>
      <c r="BO75" s="539" t="s">
        <v>222</v>
      </c>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108"/>
      <c r="CR75" s="109"/>
      <c r="CS75" s="109"/>
      <c r="CT75" s="109"/>
      <c r="CU75" s="129"/>
    </row>
    <row r="76" spans="2:99" ht="9.75" customHeight="1">
      <c r="B76" s="607"/>
      <c r="C76" s="546"/>
      <c r="D76" s="546"/>
      <c r="E76" s="546"/>
      <c r="F76" s="546"/>
      <c r="G76" s="546"/>
      <c r="H76" s="546"/>
      <c r="I76" s="546"/>
      <c r="J76" s="546"/>
      <c r="K76" s="546"/>
      <c r="L76" s="546"/>
      <c r="M76" s="546"/>
      <c r="N76" s="546"/>
      <c r="O76" s="546"/>
      <c r="P76" s="546"/>
      <c r="Q76" s="546"/>
      <c r="R76" s="546"/>
      <c r="S76" s="546"/>
      <c r="T76" s="546"/>
      <c r="U76" s="546"/>
      <c r="V76" s="546"/>
      <c r="W76" s="584"/>
      <c r="X76" s="127"/>
      <c r="Y76" s="109"/>
      <c r="Z76" s="109"/>
      <c r="AA76" s="109"/>
      <c r="AB76" s="108"/>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108"/>
      <c r="BF76" s="109"/>
      <c r="BG76" s="109"/>
      <c r="BH76" s="109"/>
      <c r="BI76" s="128"/>
      <c r="BJ76" s="127"/>
      <c r="BK76" s="109"/>
      <c r="BL76" s="109"/>
      <c r="BM76" s="109"/>
      <c r="BN76" s="108"/>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108"/>
      <c r="CR76" s="109"/>
      <c r="CS76" s="109"/>
      <c r="CT76" s="109"/>
      <c r="CU76" s="129"/>
    </row>
    <row r="77" spans="2:99" ht="9.75" customHeight="1">
      <c r="B77" s="607"/>
      <c r="C77" s="546"/>
      <c r="D77" s="546"/>
      <c r="E77" s="546"/>
      <c r="F77" s="546"/>
      <c r="G77" s="546"/>
      <c r="H77" s="546"/>
      <c r="I77" s="546"/>
      <c r="J77" s="546"/>
      <c r="K77" s="546"/>
      <c r="L77" s="546"/>
      <c r="M77" s="546"/>
      <c r="N77" s="546"/>
      <c r="O77" s="546"/>
      <c r="P77" s="546"/>
      <c r="Q77" s="546"/>
      <c r="R77" s="546"/>
      <c r="S77" s="546"/>
      <c r="T77" s="546"/>
      <c r="U77" s="546"/>
      <c r="V77" s="546"/>
      <c r="W77" s="584"/>
      <c r="X77" s="127"/>
      <c r="Y77" s="109"/>
      <c r="Z77" s="109"/>
      <c r="AA77" s="109"/>
      <c r="AB77" s="108"/>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108"/>
      <c r="BF77" s="109"/>
      <c r="BG77" s="109"/>
      <c r="BH77" s="109"/>
      <c r="BI77" s="128"/>
      <c r="BJ77" s="127"/>
      <c r="BK77" s="109"/>
      <c r="BL77" s="109"/>
      <c r="BM77" s="109"/>
      <c r="BN77" s="108"/>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108"/>
      <c r="CR77" s="109"/>
      <c r="CS77" s="109"/>
      <c r="CT77" s="109"/>
      <c r="CU77" s="129"/>
    </row>
    <row r="78" spans="2:99" ht="9.75" customHeight="1">
      <c r="B78" s="607"/>
      <c r="C78" s="546"/>
      <c r="D78" s="546"/>
      <c r="E78" s="546"/>
      <c r="F78" s="546"/>
      <c r="G78" s="546"/>
      <c r="H78" s="546"/>
      <c r="I78" s="546"/>
      <c r="J78" s="546"/>
      <c r="K78" s="546"/>
      <c r="L78" s="546"/>
      <c r="M78" s="546"/>
      <c r="N78" s="546"/>
      <c r="O78" s="546"/>
      <c r="P78" s="546"/>
      <c r="Q78" s="546"/>
      <c r="R78" s="546"/>
      <c r="S78" s="546"/>
      <c r="T78" s="546"/>
      <c r="U78" s="546"/>
      <c r="V78" s="546"/>
      <c r="W78" s="584"/>
      <c r="X78" s="127"/>
      <c r="Y78" s="109"/>
      <c r="Z78" s="109"/>
      <c r="AA78" s="109"/>
      <c r="AB78" s="108"/>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108"/>
      <c r="BF78" s="109"/>
      <c r="BG78" s="109"/>
      <c r="BH78" s="109"/>
      <c r="BI78" s="128"/>
      <c r="BJ78" s="127"/>
      <c r="BK78" s="109"/>
      <c r="BL78" s="109"/>
      <c r="BM78" s="109"/>
      <c r="BN78" s="108"/>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108"/>
      <c r="CR78" s="109"/>
      <c r="CS78" s="109"/>
      <c r="CT78" s="109"/>
      <c r="CU78" s="129"/>
    </row>
    <row r="79" spans="2:99" ht="9.75" customHeight="1">
      <c r="B79" s="607"/>
      <c r="C79" s="546"/>
      <c r="D79" s="546"/>
      <c r="E79" s="546"/>
      <c r="F79" s="546"/>
      <c r="G79" s="546"/>
      <c r="H79" s="546"/>
      <c r="I79" s="546"/>
      <c r="J79" s="546"/>
      <c r="K79" s="546"/>
      <c r="L79" s="546"/>
      <c r="M79" s="546"/>
      <c r="N79" s="546"/>
      <c r="O79" s="546"/>
      <c r="P79" s="546"/>
      <c r="Q79" s="546"/>
      <c r="R79" s="546"/>
      <c r="S79" s="546"/>
      <c r="T79" s="546"/>
      <c r="U79" s="546"/>
      <c r="V79" s="546"/>
      <c r="W79" s="584"/>
      <c r="X79" s="127"/>
      <c r="Y79" s="109"/>
      <c r="Z79" s="109"/>
      <c r="AA79" s="109"/>
      <c r="AB79" s="108"/>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108"/>
      <c r="BF79" s="109"/>
      <c r="BG79" s="109"/>
      <c r="BH79" s="109"/>
      <c r="BI79" s="128"/>
      <c r="BJ79" s="127"/>
      <c r="BK79" s="109"/>
      <c r="BL79" s="109"/>
      <c r="BM79" s="109"/>
      <c r="BN79" s="108"/>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108"/>
      <c r="CR79" s="109"/>
      <c r="CS79" s="109"/>
      <c r="CT79" s="109"/>
      <c r="CU79" s="129"/>
    </row>
    <row r="80" spans="2:99" ht="9.75" customHeight="1">
      <c r="B80" s="607"/>
      <c r="C80" s="546"/>
      <c r="D80" s="546"/>
      <c r="E80" s="546"/>
      <c r="F80" s="546"/>
      <c r="G80" s="546"/>
      <c r="H80" s="546"/>
      <c r="I80" s="546"/>
      <c r="J80" s="546"/>
      <c r="K80" s="546"/>
      <c r="L80" s="546"/>
      <c r="M80" s="546"/>
      <c r="N80" s="546"/>
      <c r="O80" s="546"/>
      <c r="P80" s="546"/>
      <c r="Q80" s="546"/>
      <c r="R80" s="546"/>
      <c r="S80" s="546"/>
      <c r="T80" s="546"/>
      <c r="U80" s="546"/>
      <c r="V80" s="546"/>
      <c r="W80" s="584"/>
      <c r="X80" s="127"/>
      <c r="Y80" s="109"/>
      <c r="Z80" s="109"/>
      <c r="AA80" s="109"/>
      <c r="AB80" s="108"/>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108"/>
      <c r="BF80" s="109"/>
      <c r="BG80" s="109"/>
      <c r="BH80" s="109"/>
      <c r="BI80" s="128"/>
      <c r="BJ80" s="127"/>
      <c r="BK80" s="109"/>
      <c r="BL80" s="109"/>
      <c r="BM80" s="109"/>
      <c r="BN80" s="108"/>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108"/>
      <c r="CR80" s="109"/>
      <c r="CS80" s="109"/>
      <c r="CT80" s="109"/>
      <c r="CU80" s="129"/>
    </row>
    <row r="81" spans="2:99" ht="9.75" customHeight="1">
      <c r="B81" s="607"/>
      <c r="C81" s="546"/>
      <c r="D81" s="546"/>
      <c r="E81" s="546"/>
      <c r="F81" s="546"/>
      <c r="G81" s="546"/>
      <c r="H81" s="546"/>
      <c r="I81" s="546"/>
      <c r="J81" s="546"/>
      <c r="K81" s="546"/>
      <c r="L81" s="546"/>
      <c r="M81" s="546"/>
      <c r="N81" s="546"/>
      <c r="O81" s="546"/>
      <c r="P81" s="546"/>
      <c r="Q81" s="546"/>
      <c r="R81" s="546"/>
      <c r="S81" s="546"/>
      <c r="T81" s="546"/>
      <c r="U81" s="546"/>
      <c r="V81" s="546"/>
      <c r="W81" s="584"/>
      <c r="X81" s="127"/>
      <c r="Y81" s="109"/>
      <c r="Z81" s="109"/>
      <c r="AA81" s="109"/>
      <c r="AB81" s="108"/>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108"/>
      <c r="BF81" s="109"/>
      <c r="BG81" s="109"/>
      <c r="BH81" s="109"/>
      <c r="BI81" s="128"/>
      <c r="BJ81" s="127"/>
      <c r="BK81" s="109"/>
      <c r="BL81" s="109"/>
      <c r="BM81" s="109"/>
      <c r="BN81" s="108"/>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108"/>
      <c r="CR81" s="109"/>
      <c r="CS81" s="109"/>
      <c r="CT81" s="109"/>
      <c r="CU81" s="129"/>
    </row>
    <row r="82" spans="2:99" ht="9.75" customHeight="1">
      <c r="B82" s="607"/>
      <c r="C82" s="546"/>
      <c r="D82" s="546"/>
      <c r="E82" s="546"/>
      <c r="F82" s="546"/>
      <c r="G82" s="546"/>
      <c r="H82" s="546"/>
      <c r="I82" s="546"/>
      <c r="J82" s="546"/>
      <c r="K82" s="546"/>
      <c r="L82" s="546"/>
      <c r="M82" s="546"/>
      <c r="N82" s="546"/>
      <c r="O82" s="546"/>
      <c r="P82" s="546"/>
      <c r="Q82" s="546"/>
      <c r="R82" s="546"/>
      <c r="S82" s="546"/>
      <c r="T82" s="546"/>
      <c r="U82" s="546"/>
      <c r="V82" s="546"/>
      <c r="W82" s="584"/>
      <c r="X82" s="127"/>
      <c r="Y82" s="109"/>
      <c r="Z82" s="109"/>
      <c r="AA82" s="109"/>
      <c r="AB82" s="108"/>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108"/>
      <c r="BF82" s="109"/>
      <c r="BG82" s="109"/>
      <c r="BH82" s="109"/>
      <c r="BI82" s="128"/>
      <c r="BJ82" s="127"/>
      <c r="BK82" s="109"/>
      <c r="BL82" s="109"/>
      <c r="BM82" s="109"/>
      <c r="BN82" s="108"/>
      <c r="BO82" s="539"/>
      <c r="BP82" s="539"/>
      <c r="BQ82" s="539"/>
      <c r="BR82" s="539"/>
      <c r="BS82" s="539"/>
      <c r="BT82" s="539"/>
      <c r="BU82" s="539"/>
      <c r="BV82" s="539"/>
      <c r="BW82" s="539"/>
      <c r="BX82" s="539"/>
      <c r="BY82" s="539"/>
      <c r="BZ82" s="539"/>
      <c r="CA82" s="539"/>
      <c r="CB82" s="539"/>
      <c r="CC82" s="539"/>
      <c r="CD82" s="539"/>
      <c r="CE82" s="539"/>
      <c r="CF82" s="539"/>
      <c r="CG82" s="539"/>
      <c r="CH82" s="539"/>
      <c r="CI82" s="539"/>
      <c r="CJ82" s="539"/>
      <c r="CK82" s="539"/>
      <c r="CL82" s="539"/>
      <c r="CM82" s="539"/>
      <c r="CN82" s="539"/>
      <c r="CO82" s="539"/>
      <c r="CP82" s="539"/>
      <c r="CQ82" s="108"/>
      <c r="CR82" s="109"/>
      <c r="CS82" s="109"/>
      <c r="CT82" s="109"/>
      <c r="CU82" s="129"/>
    </row>
    <row r="83" spans="2:99" ht="9.75" customHeight="1">
      <c r="B83" s="607"/>
      <c r="C83" s="546"/>
      <c r="D83" s="546"/>
      <c r="E83" s="546"/>
      <c r="F83" s="546"/>
      <c r="G83" s="546"/>
      <c r="H83" s="546"/>
      <c r="I83" s="546"/>
      <c r="J83" s="546"/>
      <c r="K83" s="546"/>
      <c r="L83" s="546"/>
      <c r="M83" s="546"/>
      <c r="N83" s="546"/>
      <c r="O83" s="546"/>
      <c r="P83" s="546"/>
      <c r="Q83" s="546"/>
      <c r="R83" s="546"/>
      <c r="S83" s="546"/>
      <c r="T83" s="546"/>
      <c r="U83" s="546"/>
      <c r="V83" s="546"/>
      <c r="W83" s="584"/>
      <c r="X83" s="127"/>
      <c r="Y83" s="109"/>
      <c r="Z83" s="109"/>
      <c r="AA83" s="109"/>
      <c r="AB83" s="108"/>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108"/>
      <c r="BF83" s="109"/>
      <c r="BG83" s="109"/>
      <c r="BH83" s="109"/>
      <c r="BI83" s="128"/>
      <c r="BJ83" s="127"/>
      <c r="BK83" s="109"/>
      <c r="BL83" s="109"/>
      <c r="BM83" s="109"/>
      <c r="BN83" s="108"/>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108"/>
      <c r="CR83" s="109"/>
      <c r="CS83" s="109"/>
      <c r="CT83" s="109"/>
      <c r="CU83" s="129"/>
    </row>
    <row r="84" spans="2:99" ht="9.75" customHeight="1">
      <c r="B84" s="607"/>
      <c r="C84" s="546"/>
      <c r="D84" s="546"/>
      <c r="E84" s="546"/>
      <c r="F84" s="546"/>
      <c r="G84" s="546"/>
      <c r="H84" s="546"/>
      <c r="I84" s="546"/>
      <c r="J84" s="546"/>
      <c r="K84" s="546"/>
      <c r="L84" s="546"/>
      <c r="M84" s="546"/>
      <c r="N84" s="546"/>
      <c r="O84" s="546"/>
      <c r="P84" s="546"/>
      <c r="Q84" s="546"/>
      <c r="R84" s="546"/>
      <c r="S84" s="546"/>
      <c r="T84" s="546"/>
      <c r="U84" s="546"/>
      <c r="V84" s="546"/>
      <c r="W84" s="584"/>
      <c r="X84" s="127"/>
      <c r="Y84" s="109"/>
      <c r="Z84" s="109"/>
      <c r="AA84" s="109"/>
      <c r="AB84" s="108"/>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108"/>
      <c r="BF84" s="109"/>
      <c r="BG84" s="109"/>
      <c r="BH84" s="109"/>
      <c r="BI84" s="128"/>
      <c r="BJ84" s="127"/>
      <c r="BK84" s="109"/>
      <c r="BL84" s="109"/>
      <c r="BM84" s="109"/>
      <c r="BN84" s="108"/>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108"/>
      <c r="CR84" s="109"/>
      <c r="CS84" s="109"/>
      <c r="CT84" s="109"/>
      <c r="CU84" s="129"/>
    </row>
    <row r="85" spans="2:99" ht="9.75" customHeight="1">
      <c r="B85" s="607"/>
      <c r="C85" s="546"/>
      <c r="D85" s="546"/>
      <c r="E85" s="546"/>
      <c r="F85" s="546"/>
      <c r="G85" s="546"/>
      <c r="H85" s="546"/>
      <c r="I85" s="546"/>
      <c r="J85" s="546"/>
      <c r="K85" s="546"/>
      <c r="L85" s="546"/>
      <c r="M85" s="546"/>
      <c r="N85" s="546"/>
      <c r="O85" s="546"/>
      <c r="P85" s="546"/>
      <c r="Q85" s="546"/>
      <c r="R85" s="546"/>
      <c r="S85" s="546"/>
      <c r="T85" s="546"/>
      <c r="U85" s="546"/>
      <c r="V85" s="546"/>
      <c r="W85" s="584"/>
      <c r="X85" s="127"/>
      <c r="Y85" s="109"/>
      <c r="Z85" s="109"/>
      <c r="AA85" s="109"/>
      <c r="AB85" s="108"/>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108"/>
      <c r="BF85" s="109"/>
      <c r="BG85" s="109"/>
      <c r="BH85" s="109"/>
      <c r="BI85" s="128"/>
      <c r="BJ85" s="127"/>
      <c r="BK85" s="109"/>
      <c r="BL85" s="109"/>
      <c r="BM85" s="109"/>
      <c r="BN85" s="108"/>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108"/>
      <c r="CR85" s="109"/>
      <c r="CS85" s="109"/>
      <c r="CT85" s="109"/>
      <c r="CU85" s="129"/>
    </row>
    <row r="86" spans="2:99" ht="9.75" customHeight="1">
      <c r="B86" s="607"/>
      <c r="C86" s="546"/>
      <c r="D86" s="546"/>
      <c r="E86" s="546"/>
      <c r="F86" s="546"/>
      <c r="G86" s="546"/>
      <c r="H86" s="546"/>
      <c r="I86" s="546"/>
      <c r="J86" s="546"/>
      <c r="K86" s="546"/>
      <c r="L86" s="546"/>
      <c r="M86" s="546"/>
      <c r="N86" s="546"/>
      <c r="O86" s="546"/>
      <c r="P86" s="546"/>
      <c r="Q86" s="546"/>
      <c r="R86" s="546"/>
      <c r="S86" s="546"/>
      <c r="T86" s="546"/>
      <c r="U86" s="546"/>
      <c r="V86" s="546"/>
      <c r="W86" s="584"/>
      <c r="X86" s="127"/>
      <c r="Y86" s="109"/>
      <c r="Z86" s="109"/>
      <c r="AA86" s="109"/>
      <c r="AB86" s="108"/>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108"/>
      <c r="BF86" s="109"/>
      <c r="BG86" s="109"/>
      <c r="BH86" s="109"/>
      <c r="BI86" s="128"/>
      <c r="BJ86" s="127"/>
      <c r="BK86" s="109"/>
      <c r="BL86" s="109"/>
      <c r="BM86" s="109"/>
      <c r="BN86" s="108"/>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108"/>
      <c r="CR86" s="109"/>
      <c r="CS86" s="109"/>
      <c r="CT86" s="109"/>
      <c r="CU86" s="129"/>
    </row>
    <row r="87" spans="2:99" ht="9.75" customHeight="1">
      <c r="B87" s="607"/>
      <c r="C87" s="546"/>
      <c r="D87" s="546"/>
      <c r="E87" s="546"/>
      <c r="F87" s="546"/>
      <c r="G87" s="546"/>
      <c r="H87" s="546"/>
      <c r="I87" s="546"/>
      <c r="J87" s="546"/>
      <c r="K87" s="546"/>
      <c r="L87" s="546"/>
      <c r="M87" s="546"/>
      <c r="N87" s="546"/>
      <c r="O87" s="546"/>
      <c r="P87" s="546"/>
      <c r="Q87" s="546"/>
      <c r="R87" s="546"/>
      <c r="S87" s="546"/>
      <c r="T87" s="546"/>
      <c r="U87" s="546"/>
      <c r="V87" s="546"/>
      <c r="W87" s="584"/>
      <c r="X87" s="127"/>
      <c r="Y87" s="109"/>
      <c r="Z87" s="109"/>
      <c r="AA87" s="109"/>
      <c r="AB87" s="108"/>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108"/>
      <c r="BF87" s="109"/>
      <c r="BG87" s="109"/>
      <c r="BH87" s="109"/>
      <c r="BI87" s="128"/>
      <c r="BJ87" s="127"/>
      <c r="BK87" s="109"/>
      <c r="BL87" s="109"/>
      <c r="BM87" s="109"/>
      <c r="BN87" s="108"/>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108"/>
      <c r="CR87" s="109"/>
      <c r="CS87" s="109"/>
      <c r="CT87" s="109"/>
      <c r="CU87" s="129"/>
    </row>
    <row r="88" spans="2:99" ht="9.75" customHeight="1">
      <c r="B88" s="607"/>
      <c r="C88" s="546"/>
      <c r="D88" s="546"/>
      <c r="E88" s="546"/>
      <c r="F88" s="546"/>
      <c r="G88" s="546"/>
      <c r="H88" s="546"/>
      <c r="I88" s="546"/>
      <c r="J88" s="546"/>
      <c r="K88" s="546"/>
      <c r="L88" s="546"/>
      <c r="M88" s="546"/>
      <c r="N88" s="546"/>
      <c r="O88" s="546"/>
      <c r="P88" s="546"/>
      <c r="Q88" s="546"/>
      <c r="R88" s="546"/>
      <c r="S88" s="546"/>
      <c r="T88" s="546"/>
      <c r="U88" s="546"/>
      <c r="V88" s="546"/>
      <c r="W88" s="584"/>
      <c r="X88" s="127"/>
      <c r="Y88" s="109"/>
      <c r="Z88" s="109"/>
      <c r="AA88" s="109"/>
      <c r="AB88" s="108"/>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108"/>
      <c r="BF88" s="109"/>
      <c r="BG88" s="109"/>
      <c r="BH88" s="109"/>
      <c r="BI88" s="128"/>
      <c r="BJ88" s="127"/>
      <c r="BK88" s="109"/>
      <c r="BL88" s="109"/>
      <c r="BM88" s="109"/>
      <c r="BN88" s="108"/>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108"/>
      <c r="CR88" s="109"/>
      <c r="CS88" s="109"/>
      <c r="CT88" s="109"/>
      <c r="CU88" s="129"/>
    </row>
    <row r="89" spans="2:99" ht="9.75" customHeight="1">
      <c r="B89" s="607"/>
      <c r="C89" s="546"/>
      <c r="D89" s="546"/>
      <c r="E89" s="546"/>
      <c r="F89" s="546"/>
      <c r="G89" s="546"/>
      <c r="H89" s="546"/>
      <c r="I89" s="546"/>
      <c r="J89" s="546"/>
      <c r="K89" s="546"/>
      <c r="L89" s="546"/>
      <c r="M89" s="546"/>
      <c r="N89" s="546"/>
      <c r="O89" s="546"/>
      <c r="P89" s="546"/>
      <c r="Q89" s="546"/>
      <c r="R89" s="546"/>
      <c r="S89" s="546"/>
      <c r="T89" s="546"/>
      <c r="U89" s="546"/>
      <c r="V89" s="546"/>
      <c r="W89" s="584"/>
      <c r="X89" s="127"/>
      <c r="Y89" s="109"/>
      <c r="Z89" s="109"/>
      <c r="AA89" s="109"/>
      <c r="AB89" s="108"/>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108"/>
      <c r="BF89" s="109"/>
      <c r="BG89" s="109"/>
      <c r="BH89" s="109"/>
      <c r="BI89" s="128"/>
      <c r="BJ89" s="127"/>
      <c r="BK89" s="109"/>
      <c r="BL89" s="109"/>
      <c r="BM89" s="109"/>
      <c r="BN89" s="108"/>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108"/>
      <c r="CR89" s="109"/>
      <c r="CS89" s="109"/>
      <c r="CT89" s="109"/>
      <c r="CU89" s="129"/>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6"/>
      <c r="X90" s="130"/>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2"/>
      <c r="BJ90" s="130"/>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3"/>
    </row>
    <row r="91" spans="2:99" ht="9.75" customHeight="1">
      <c r="B91" s="643" t="s">
        <v>222</v>
      </c>
      <c r="C91" s="546"/>
      <c r="D91" s="546"/>
      <c r="E91" s="546"/>
      <c r="F91" s="546"/>
      <c r="G91" s="546"/>
      <c r="H91" s="546"/>
      <c r="I91" s="546"/>
      <c r="J91" s="546"/>
      <c r="K91" s="546"/>
      <c r="L91" s="546"/>
      <c r="M91" s="546"/>
      <c r="N91" s="546"/>
      <c r="O91" s="546"/>
      <c r="P91" s="546"/>
      <c r="Q91" s="546"/>
      <c r="R91" s="546"/>
      <c r="S91" s="546"/>
      <c r="T91" s="546"/>
      <c r="U91" s="546"/>
      <c r="V91" s="546"/>
      <c r="W91" s="584"/>
      <c r="X91" s="122"/>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5"/>
      <c r="BJ91" s="122"/>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6"/>
    </row>
    <row r="92" spans="2:99" ht="9.75" customHeight="1">
      <c r="B92" s="607"/>
      <c r="C92" s="546"/>
      <c r="D92" s="546"/>
      <c r="E92" s="546"/>
      <c r="F92" s="546"/>
      <c r="G92" s="546"/>
      <c r="H92" s="546"/>
      <c r="I92" s="546"/>
      <c r="J92" s="546"/>
      <c r="K92" s="546"/>
      <c r="L92" s="546"/>
      <c r="M92" s="546"/>
      <c r="N92" s="546"/>
      <c r="O92" s="546"/>
      <c r="P92" s="546"/>
      <c r="Q92" s="546"/>
      <c r="R92" s="546"/>
      <c r="S92" s="546"/>
      <c r="T92" s="546"/>
      <c r="U92" s="546"/>
      <c r="V92" s="546"/>
      <c r="W92" s="584"/>
      <c r="X92" s="127"/>
      <c r="Y92" s="109"/>
      <c r="Z92" s="109"/>
      <c r="AA92" s="109"/>
      <c r="AC92" s="539" t="s">
        <v>222</v>
      </c>
      <c r="AD92" s="539"/>
      <c r="AE92" s="539"/>
      <c r="AF92" s="539"/>
      <c r="AG92" s="539"/>
      <c r="AH92" s="539"/>
      <c r="AI92" s="539"/>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108"/>
      <c r="BF92" s="109"/>
      <c r="BG92" s="109"/>
      <c r="BH92" s="109"/>
      <c r="BI92" s="128"/>
      <c r="BJ92" s="127"/>
      <c r="BK92" s="109"/>
      <c r="BL92" s="109"/>
      <c r="BM92" s="109"/>
      <c r="BO92" s="539" t="s">
        <v>222</v>
      </c>
      <c r="BP92" s="539"/>
      <c r="BQ92" s="539"/>
      <c r="BR92" s="539"/>
      <c r="BS92" s="539"/>
      <c r="BT92" s="539"/>
      <c r="BU92" s="539"/>
      <c r="BV92" s="539"/>
      <c r="BW92" s="539"/>
      <c r="BX92" s="539"/>
      <c r="BY92" s="539"/>
      <c r="BZ92" s="539"/>
      <c r="CA92" s="539"/>
      <c r="CB92" s="539"/>
      <c r="CC92" s="539"/>
      <c r="CD92" s="539"/>
      <c r="CE92" s="539"/>
      <c r="CF92" s="539"/>
      <c r="CG92" s="539"/>
      <c r="CH92" s="539"/>
      <c r="CI92" s="539"/>
      <c r="CJ92" s="539"/>
      <c r="CK92" s="539"/>
      <c r="CL92" s="539"/>
      <c r="CM92" s="539"/>
      <c r="CN92" s="539"/>
      <c r="CO92" s="539"/>
      <c r="CP92" s="539"/>
      <c r="CQ92" s="108"/>
      <c r="CR92" s="109"/>
      <c r="CS92" s="109"/>
      <c r="CT92" s="109"/>
      <c r="CU92" s="129"/>
    </row>
    <row r="93" spans="2:99" ht="9.75" customHeight="1">
      <c r="B93" s="607"/>
      <c r="C93" s="546"/>
      <c r="D93" s="546"/>
      <c r="E93" s="546"/>
      <c r="F93" s="546"/>
      <c r="G93" s="546"/>
      <c r="H93" s="546"/>
      <c r="I93" s="546"/>
      <c r="J93" s="546"/>
      <c r="K93" s="546"/>
      <c r="L93" s="546"/>
      <c r="M93" s="546"/>
      <c r="N93" s="546"/>
      <c r="O93" s="546"/>
      <c r="P93" s="546"/>
      <c r="Q93" s="546"/>
      <c r="R93" s="546"/>
      <c r="S93" s="546"/>
      <c r="T93" s="546"/>
      <c r="U93" s="546"/>
      <c r="V93" s="546"/>
      <c r="W93" s="584"/>
      <c r="X93" s="127"/>
      <c r="Y93" s="109"/>
      <c r="Z93" s="109"/>
      <c r="AA93" s="109"/>
      <c r="AB93" s="108"/>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108"/>
      <c r="BF93" s="109"/>
      <c r="BG93" s="109"/>
      <c r="BH93" s="109"/>
      <c r="BI93" s="128"/>
      <c r="BJ93" s="127"/>
      <c r="BK93" s="109"/>
      <c r="BL93" s="109"/>
      <c r="BM93" s="109"/>
      <c r="BN93" s="108"/>
      <c r="BO93" s="539"/>
      <c r="BP93" s="539"/>
      <c r="BQ93" s="539"/>
      <c r="BR93" s="539"/>
      <c r="BS93" s="539"/>
      <c r="BT93" s="539"/>
      <c r="BU93" s="539"/>
      <c r="BV93" s="539"/>
      <c r="BW93" s="539"/>
      <c r="BX93" s="539"/>
      <c r="BY93" s="539"/>
      <c r="BZ93" s="539"/>
      <c r="CA93" s="539"/>
      <c r="CB93" s="539"/>
      <c r="CC93" s="539"/>
      <c r="CD93" s="539"/>
      <c r="CE93" s="539"/>
      <c r="CF93" s="539"/>
      <c r="CG93" s="539"/>
      <c r="CH93" s="539"/>
      <c r="CI93" s="539"/>
      <c r="CJ93" s="539"/>
      <c r="CK93" s="539"/>
      <c r="CL93" s="539"/>
      <c r="CM93" s="539"/>
      <c r="CN93" s="539"/>
      <c r="CO93" s="539"/>
      <c r="CP93" s="539"/>
      <c r="CQ93" s="108"/>
      <c r="CR93" s="109"/>
      <c r="CS93" s="109"/>
      <c r="CT93" s="109"/>
      <c r="CU93" s="129"/>
    </row>
    <row r="94" spans="2:99" ht="9.75" customHeight="1">
      <c r="B94" s="607"/>
      <c r="C94" s="546"/>
      <c r="D94" s="546"/>
      <c r="E94" s="546"/>
      <c r="F94" s="546"/>
      <c r="G94" s="546"/>
      <c r="H94" s="546"/>
      <c r="I94" s="546"/>
      <c r="J94" s="546"/>
      <c r="K94" s="546"/>
      <c r="L94" s="546"/>
      <c r="M94" s="546"/>
      <c r="N94" s="546"/>
      <c r="O94" s="546"/>
      <c r="P94" s="546"/>
      <c r="Q94" s="546"/>
      <c r="R94" s="546"/>
      <c r="S94" s="546"/>
      <c r="T94" s="546"/>
      <c r="U94" s="546"/>
      <c r="V94" s="546"/>
      <c r="W94" s="584"/>
      <c r="X94" s="127"/>
      <c r="Y94" s="109"/>
      <c r="Z94" s="109"/>
      <c r="AA94" s="109"/>
      <c r="AB94" s="108"/>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108"/>
      <c r="BF94" s="109"/>
      <c r="BG94" s="109"/>
      <c r="BH94" s="109"/>
      <c r="BI94" s="128"/>
      <c r="BJ94" s="127"/>
      <c r="BK94" s="109"/>
      <c r="BL94" s="109"/>
      <c r="BM94" s="109"/>
      <c r="BN94" s="108"/>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108"/>
      <c r="CR94" s="109"/>
      <c r="CS94" s="109"/>
      <c r="CT94" s="109"/>
      <c r="CU94" s="129"/>
    </row>
    <row r="95" spans="2:99" ht="9.75" customHeight="1">
      <c r="B95" s="607"/>
      <c r="C95" s="546"/>
      <c r="D95" s="546"/>
      <c r="E95" s="546"/>
      <c r="F95" s="546"/>
      <c r="G95" s="546"/>
      <c r="H95" s="546"/>
      <c r="I95" s="546"/>
      <c r="J95" s="546"/>
      <c r="K95" s="546"/>
      <c r="L95" s="546"/>
      <c r="M95" s="546"/>
      <c r="N95" s="546"/>
      <c r="O95" s="546"/>
      <c r="P95" s="546"/>
      <c r="Q95" s="546"/>
      <c r="R95" s="546"/>
      <c r="S95" s="546"/>
      <c r="T95" s="546"/>
      <c r="U95" s="546"/>
      <c r="V95" s="546"/>
      <c r="W95" s="584"/>
      <c r="X95" s="127"/>
      <c r="Y95" s="109"/>
      <c r="Z95" s="109"/>
      <c r="AA95" s="109"/>
      <c r="AB95" s="108"/>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108"/>
      <c r="BF95" s="109"/>
      <c r="BG95" s="109"/>
      <c r="BH95" s="109"/>
      <c r="BI95" s="128"/>
      <c r="BJ95" s="127"/>
      <c r="BK95" s="109"/>
      <c r="BL95" s="109"/>
      <c r="BM95" s="109"/>
      <c r="BN95" s="108"/>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108"/>
      <c r="CR95" s="109"/>
      <c r="CS95" s="109"/>
      <c r="CT95" s="109"/>
      <c r="CU95" s="129"/>
    </row>
    <row r="96" spans="2:99" ht="9.75" customHeight="1">
      <c r="B96" s="607"/>
      <c r="C96" s="546"/>
      <c r="D96" s="546"/>
      <c r="E96" s="546"/>
      <c r="F96" s="546"/>
      <c r="G96" s="546"/>
      <c r="H96" s="546"/>
      <c r="I96" s="546"/>
      <c r="J96" s="546"/>
      <c r="K96" s="546"/>
      <c r="L96" s="546"/>
      <c r="M96" s="546"/>
      <c r="N96" s="546"/>
      <c r="O96" s="546"/>
      <c r="P96" s="546"/>
      <c r="Q96" s="546"/>
      <c r="R96" s="546"/>
      <c r="S96" s="546"/>
      <c r="T96" s="546"/>
      <c r="U96" s="546"/>
      <c r="V96" s="546"/>
      <c r="W96" s="584"/>
      <c r="X96" s="127"/>
      <c r="Y96" s="109"/>
      <c r="Z96" s="109"/>
      <c r="AA96" s="109"/>
      <c r="AB96" s="108"/>
      <c r="AC96" s="539"/>
      <c r="AD96" s="539"/>
      <c r="AE96" s="539"/>
      <c r="AF96" s="539"/>
      <c r="AG96" s="539"/>
      <c r="AH96" s="539"/>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108"/>
      <c r="BF96" s="109"/>
      <c r="BG96" s="109"/>
      <c r="BH96" s="109"/>
      <c r="BI96" s="128"/>
      <c r="BJ96" s="127"/>
      <c r="BK96" s="109"/>
      <c r="BL96" s="109"/>
      <c r="BM96" s="109"/>
      <c r="BN96" s="108"/>
      <c r="BO96" s="539"/>
      <c r="BP96" s="539"/>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108"/>
      <c r="CR96" s="109"/>
      <c r="CS96" s="109"/>
      <c r="CT96" s="109"/>
      <c r="CU96" s="129"/>
    </row>
    <row r="97" spans="2:99" ht="9.75" customHeight="1">
      <c r="B97" s="607"/>
      <c r="C97" s="546"/>
      <c r="D97" s="546"/>
      <c r="E97" s="546"/>
      <c r="F97" s="546"/>
      <c r="G97" s="546"/>
      <c r="H97" s="546"/>
      <c r="I97" s="546"/>
      <c r="J97" s="546"/>
      <c r="K97" s="546"/>
      <c r="L97" s="546"/>
      <c r="M97" s="546"/>
      <c r="N97" s="546"/>
      <c r="O97" s="546"/>
      <c r="P97" s="546"/>
      <c r="Q97" s="546"/>
      <c r="R97" s="546"/>
      <c r="S97" s="546"/>
      <c r="T97" s="546"/>
      <c r="U97" s="546"/>
      <c r="V97" s="546"/>
      <c r="W97" s="584"/>
      <c r="X97" s="127"/>
      <c r="Y97" s="109"/>
      <c r="Z97" s="109"/>
      <c r="AA97" s="109"/>
      <c r="AB97" s="108"/>
      <c r="AC97" s="539"/>
      <c r="AD97" s="539"/>
      <c r="AE97" s="539"/>
      <c r="AF97" s="539"/>
      <c r="AG97" s="539"/>
      <c r="AH97" s="539"/>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108"/>
      <c r="BF97" s="109"/>
      <c r="BG97" s="109"/>
      <c r="BH97" s="109"/>
      <c r="BI97" s="128"/>
      <c r="BJ97" s="127"/>
      <c r="BK97" s="109"/>
      <c r="BL97" s="109"/>
      <c r="BM97" s="109"/>
      <c r="BN97" s="108"/>
      <c r="BO97" s="539"/>
      <c r="BP97" s="539"/>
      <c r="BQ97" s="539"/>
      <c r="BR97" s="539"/>
      <c r="BS97" s="539"/>
      <c r="BT97" s="539"/>
      <c r="BU97" s="539"/>
      <c r="BV97" s="539"/>
      <c r="BW97" s="539"/>
      <c r="BX97" s="539"/>
      <c r="BY97" s="539"/>
      <c r="BZ97" s="539"/>
      <c r="CA97" s="539"/>
      <c r="CB97" s="539"/>
      <c r="CC97" s="539"/>
      <c r="CD97" s="539"/>
      <c r="CE97" s="539"/>
      <c r="CF97" s="539"/>
      <c r="CG97" s="539"/>
      <c r="CH97" s="539"/>
      <c r="CI97" s="539"/>
      <c r="CJ97" s="539"/>
      <c r="CK97" s="539"/>
      <c r="CL97" s="539"/>
      <c r="CM97" s="539"/>
      <c r="CN97" s="539"/>
      <c r="CO97" s="539"/>
      <c r="CP97" s="539"/>
      <c r="CQ97" s="108"/>
      <c r="CR97" s="109"/>
      <c r="CS97" s="109"/>
      <c r="CT97" s="109"/>
      <c r="CU97" s="129"/>
    </row>
    <row r="98" spans="2:99" ht="9.75" customHeight="1">
      <c r="B98" s="607"/>
      <c r="C98" s="546"/>
      <c r="D98" s="546"/>
      <c r="E98" s="546"/>
      <c r="F98" s="546"/>
      <c r="G98" s="546"/>
      <c r="H98" s="546"/>
      <c r="I98" s="546"/>
      <c r="J98" s="546"/>
      <c r="K98" s="546"/>
      <c r="L98" s="546"/>
      <c r="M98" s="546"/>
      <c r="N98" s="546"/>
      <c r="O98" s="546"/>
      <c r="P98" s="546"/>
      <c r="Q98" s="546"/>
      <c r="R98" s="546"/>
      <c r="S98" s="546"/>
      <c r="T98" s="546"/>
      <c r="U98" s="546"/>
      <c r="V98" s="546"/>
      <c r="W98" s="584"/>
      <c r="X98" s="127"/>
      <c r="Y98" s="109"/>
      <c r="Z98" s="109"/>
      <c r="AA98" s="109"/>
      <c r="AB98" s="108"/>
      <c r="AC98" s="539"/>
      <c r="AD98" s="539"/>
      <c r="AE98" s="539"/>
      <c r="AF98" s="539"/>
      <c r="AG98" s="539"/>
      <c r="AH98" s="539"/>
      <c r="AI98" s="539"/>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108"/>
      <c r="BF98" s="109"/>
      <c r="BG98" s="109"/>
      <c r="BH98" s="109"/>
      <c r="BI98" s="128"/>
      <c r="BJ98" s="127"/>
      <c r="BK98" s="109"/>
      <c r="BL98" s="109"/>
      <c r="BM98" s="109"/>
      <c r="BN98" s="108"/>
      <c r="BO98" s="539"/>
      <c r="BP98" s="539"/>
      <c r="BQ98" s="539"/>
      <c r="BR98" s="539"/>
      <c r="BS98" s="539"/>
      <c r="BT98" s="539"/>
      <c r="BU98" s="539"/>
      <c r="BV98" s="539"/>
      <c r="BW98" s="539"/>
      <c r="BX98" s="539"/>
      <c r="BY98" s="539"/>
      <c r="BZ98" s="539"/>
      <c r="CA98" s="539"/>
      <c r="CB98" s="539"/>
      <c r="CC98" s="539"/>
      <c r="CD98" s="539"/>
      <c r="CE98" s="539"/>
      <c r="CF98" s="539"/>
      <c r="CG98" s="539"/>
      <c r="CH98" s="539"/>
      <c r="CI98" s="539"/>
      <c r="CJ98" s="539"/>
      <c r="CK98" s="539"/>
      <c r="CL98" s="539"/>
      <c r="CM98" s="539"/>
      <c r="CN98" s="539"/>
      <c r="CO98" s="539"/>
      <c r="CP98" s="539"/>
      <c r="CQ98" s="108"/>
      <c r="CR98" s="109"/>
      <c r="CS98" s="109"/>
      <c r="CT98" s="109"/>
      <c r="CU98" s="129"/>
    </row>
    <row r="99" spans="2:99" ht="9.75" customHeight="1">
      <c r="B99" s="607"/>
      <c r="C99" s="546"/>
      <c r="D99" s="546"/>
      <c r="E99" s="546"/>
      <c r="F99" s="546"/>
      <c r="G99" s="546"/>
      <c r="H99" s="546"/>
      <c r="I99" s="546"/>
      <c r="J99" s="546"/>
      <c r="K99" s="546"/>
      <c r="L99" s="546"/>
      <c r="M99" s="546"/>
      <c r="N99" s="546"/>
      <c r="O99" s="546"/>
      <c r="P99" s="546"/>
      <c r="Q99" s="546"/>
      <c r="R99" s="546"/>
      <c r="S99" s="546"/>
      <c r="T99" s="546"/>
      <c r="U99" s="546"/>
      <c r="V99" s="546"/>
      <c r="W99" s="584"/>
      <c r="X99" s="127"/>
      <c r="Y99" s="109"/>
      <c r="Z99" s="109"/>
      <c r="AA99" s="109"/>
      <c r="AB99" s="108"/>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108"/>
      <c r="BF99" s="109"/>
      <c r="BG99" s="109"/>
      <c r="BH99" s="109"/>
      <c r="BI99" s="128"/>
      <c r="BJ99" s="127"/>
      <c r="BK99" s="109"/>
      <c r="BL99" s="109"/>
      <c r="BM99" s="109"/>
      <c r="BN99" s="108"/>
      <c r="BO99" s="539"/>
      <c r="BP99" s="539"/>
      <c r="BQ99" s="539"/>
      <c r="BR99" s="539"/>
      <c r="BS99" s="539"/>
      <c r="BT99" s="539"/>
      <c r="BU99" s="539"/>
      <c r="BV99" s="539"/>
      <c r="BW99" s="539"/>
      <c r="BX99" s="539"/>
      <c r="BY99" s="539"/>
      <c r="BZ99" s="539"/>
      <c r="CA99" s="539"/>
      <c r="CB99" s="539"/>
      <c r="CC99" s="539"/>
      <c r="CD99" s="539"/>
      <c r="CE99" s="539"/>
      <c r="CF99" s="539"/>
      <c r="CG99" s="539"/>
      <c r="CH99" s="539"/>
      <c r="CI99" s="539"/>
      <c r="CJ99" s="539"/>
      <c r="CK99" s="539"/>
      <c r="CL99" s="539"/>
      <c r="CM99" s="539"/>
      <c r="CN99" s="539"/>
      <c r="CO99" s="539"/>
      <c r="CP99" s="539"/>
      <c r="CQ99" s="108"/>
      <c r="CR99" s="109"/>
      <c r="CS99" s="109"/>
      <c r="CT99" s="109"/>
      <c r="CU99" s="129"/>
    </row>
    <row r="100" spans="2:99" ht="9.75" customHeight="1">
      <c r="B100" s="607"/>
      <c r="C100" s="546"/>
      <c r="D100" s="546"/>
      <c r="E100" s="546"/>
      <c r="F100" s="546"/>
      <c r="G100" s="546"/>
      <c r="H100" s="546"/>
      <c r="I100" s="546"/>
      <c r="J100" s="546"/>
      <c r="K100" s="546"/>
      <c r="L100" s="546"/>
      <c r="M100" s="546"/>
      <c r="N100" s="546"/>
      <c r="O100" s="546"/>
      <c r="P100" s="546"/>
      <c r="Q100" s="546"/>
      <c r="R100" s="546"/>
      <c r="S100" s="546"/>
      <c r="T100" s="546"/>
      <c r="U100" s="546"/>
      <c r="V100" s="546"/>
      <c r="W100" s="584"/>
      <c r="X100" s="127"/>
      <c r="Y100" s="109"/>
      <c r="Z100" s="109"/>
      <c r="AA100" s="109"/>
      <c r="AB100" s="108"/>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108"/>
      <c r="BF100" s="109"/>
      <c r="BG100" s="109"/>
      <c r="BH100" s="109"/>
      <c r="BI100" s="128"/>
      <c r="BJ100" s="127"/>
      <c r="BK100" s="109"/>
      <c r="BL100" s="109"/>
      <c r="BM100" s="109"/>
      <c r="BN100" s="108"/>
      <c r="BO100" s="539"/>
      <c r="BP100" s="539"/>
      <c r="BQ100" s="539"/>
      <c r="BR100" s="539"/>
      <c r="BS100" s="539"/>
      <c r="BT100" s="539"/>
      <c r="BU100" s="539"/>
      <c r="BV100" s="539"/>
      <c r="BW100" s="539"/>
      <c r="BX100" s="539"/>
      <c r="BY100" s="539"/>
      <c r="BZ100" s="539"/>
      <c r="CA100" s="539"/>
      <c r="CB100" s="539"/>
      <c r="CC100" s="539"/>
      <c r="CD100" s="539"/>
      <c r="CE100" s="539"/>
      <c r="CF100" s="539"/>
      <c r="CG100" s="539"/>
      <c r="CH100" s="539"/>
      <c r="CI100" s="539"/>
      <c r="CJ100" s="539"/>
      <c r="CK100" s="539"/>
      <c r="CL100" s="539"/>
      <c r="CM100" s="539"/>
      <c r="CN100" s="539"/>
      <c r="CO100" s="539"/>
      <c r="CP100" s="539"/>
      <c r="CQ100" s="108"/>
      <c r="CR100" s="109"/>
      <c r="CS100" s="109"/>
      <c r="CT100" s="109"/>
      <c r="CU100" s="129"/>
    </row>
    <row r="101" spans="2:99" ht="9.75" customHeight="1">
      <c r="B101" s="607"/>
      <c r="C101" s="546"/>
      <c r="D101" s="546"/>
      <c r="E101" s="546"/>
      <c r="F101" s="546"/>
      <c r="G101" s="546"/>
      <c r="H101" s="546"/>
      <c r="I101" s="546"/>
      <c r="J101" s="546"/>
      <c r="K101" s="546"/>
      <c r="L101" s="546"/>
      <c r="M101" s="546"/>
      <c r="N101" s="546"/>
      <c r="O101" s="546"/>
      <c r="P101" s="546"/>
      <c r="Q101" s="546"/>
      <c r="R101" s="546"/>
      <c r="S101" s="546"/>
      <c r="T101" s="546"/>
      <c r="U101" s="546"/>
      <c r="V101" s="546"/>
      <c r="W101" s="584"/>
      <c r="X101" s="127"/>
      <c r="Y101" s="109"/>
      <c r="Z101" s="109"/>
      <c r="AA101" s="109"/>
      <c r="AB101" s="108"/>
      <c r="AC101" s="539"/>
      <c r="AD101" s="539"/>
      <c r="AE101" s="539"/>
      <c r="AF101" s="539"/>
      <c r="AG101" s="539"/>
      <c r="AH101" s="539"/>
      <c r="AI101" s="539"/>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108"/>
      <c r="BF101" s="109"/>
      <c r="BG101" s="109"/>
      <c r="BH101" s="109"/>
      <c r="BI101" s="128"/>
      <c r="BJ101" s="127"/>
      <c r="BK101" s="109"/>
      <c r="BL101" s="109"/>
      <c r="BM101" s="109"/>
      <c r="BN101" s="108"/>
      <c r="BO101" s="539"/>
      <c r="BP101" s="539"/>
      <c r="BQ101" s="539"/>
      <c r="BR101" s="539"/>
      <c r="BS101" s="539"/>
      <c r="BT101" s="539"/>
      <c r="BU101" s="539"/>
      <c r="BV101" s="539"/>
      <c r="BW101" s="539"/>
      <c r="BX101" s="539"/>
      <c r="BY101" s="539"/>
      <c r="BZ101" s="539"/>
      <c r="CA101" s="539"/>
      <c r="CB101" s="539"/>
      <c r="CC101" s="539"/>
      <c r="CD101" s="539"/>
      <c r="CE101" s="539"/>
      <c r="CF101" s="539"/>
      <c r="CG101" s="539"/>
      <c r="CH101" s="539"/>
      <c r="CI101" s="539"/>
      <c r="CJ101" s="539"/>
      <c r="CK101" s="539"/>
      <c r="CL101" s="539"/>
      <c r="CM101" s="539"/>
      <c r="CN101" s="539"/>
      <c r="CO101" s="539"/>
      <c r="CP101" s="539"/>
      <c r="CQ101" s="108"/>
      <c r="CR101" s="109"/>
      <c r="CS101" s="109"/>
      <c r="CT101" s="109"/>
      <c r="CU101" s="129"/>
    </row>
    <row r="102" spans="2:99" ht="9.75" customHeight="1">
      <c r="B102" s="607"/>
      <c r="C102" s="546"/>
      <c r="D102" s="546"/>
      <c r="E102" s="546"/>
      <c r="F102" s="546"/>
      <c r="G102" s="546"/>
      <c r="H102" s="546"/>
      <c r="I102" s="546"/>
      <c r="J102" s="546"/>
      <c r="K102" s="546"/>
      <c r="L102" s="546"/>
      <c r="M102" s="546"/>
      <c r="N102" s="546"/>
      <c r="O102" s="546"/>
      <c r="P102" s="546"/>
      <c r="Q102" s="546"/>
      <c r="R102" s="546"/>
      <c r="S102" s="546"/>
      <c r="T102" s="546"/>
      <c r="U102" s="546"/>
      <c r="V102" s="546"/>
      <c r="W102" s="584"/>
      <c r="X102" s="127"/>
      <c r="Y102" s="109"/>
      <c r="Z102" s="109"/>
      <c r="AA102" s="109"/>
      <c r="AB102" s="108"/>
      <c r="AC102" s="539"/>
      <c r="AD102" s="539"/>
      <c r="AE102" s="539"/>
      <c r="AF102" s="539"/>
      <c r="AG102" s="539"/>
      <c r="AH102" s="539"/>
      <c r="AI102" s="539"/>
      <c r="AJ102" s="539"/>
      <c r="AK102" s="539"/>
      <c r="AL102" s="539"/>
      <c r="AM102" s="539"/>
      <c r="AN102" s="539"/>
      <c r="AO102" s="539"/>
      <c r="AP102" s="539"/>
      <c r="AQ102" s="539"/>
      <c r="AR102" s="539"/>
      <c r="AS102" s="539"/>
      <c r="AT102" s="539"/>
      <c r="AU102" s="539"/>
      <c r="AV102" s="539"/>
      <c r="AW102" s="539"/>
      <c r="AX102" s="539"/>
      <c r="AY102" s="539"/>
      <c r="AZ102" s="539"/>
      <c r="BA102" s="539"/>
      <c r="BB102" s="539"/>
      <c r="BC102" s="539"/>
      <c r="BD102" s="539"/>
      <c r="BE102" s="108"/>
      <c r="BF102" s="109"/>
      <c r="BG102" s="109"/>
      <c r="BH102" s="109"/>
      <c r="BI102" s="128"/>
      <c r="BJ102" s="127"/>
      <c r="BK102" s="109"/>
      <c r="BL102" s="109"/>
      <c r="BM102" s="109"/>
      <c r="BN102" s="108"/>
      <c r="BO102" s="539"/>
      <c r="BP102" s="539"/>
      <c r="BQ102" s="539"/>
      <c r="BR102" s="539"/>
      <c r="BS102" s="539"/>
      <c r="BT102" s="539"/>
      <c r="BU102" s="539"/>
      <c r="BV102" s="539"/>
      <c r="BW102" s="539"/>
      <c r="BX102" s="539"/>
      <c r="BY102" s="539"/>
      <c r="BZ102" s="539"/>
      <c r="CA102" s="539"/>
      <c r="CB102" s="539"/>
      <c r="CC102" s="539"/>
      <c r="CD102" s="539"/>
      <c r="CE102" s="539"/>
      <c r="CF102" s="539"/>
      <c r="CG102" s="539"/>
      <c r="CH102" s="539"/>
      <c r="CI102" s="539"/>
      <c r="CJ102" s="539"/>
      <c r="CK102" s="539"/>
      <c r="CL102" s="539"/>
      <c r="CM102" s="539"/>
      <c r="CN102" s="539"/>
      <c r="CO102" s="539"/>
      <c r="CP102" s="539"/>
      <c r="CQ102" s="108"/>
      <c r="CR102" s="109"/>
      <c r="CS102" s="109"/>
      <c r="CT102" s="109"/>
      <c r="CU102" s="129"/>
    </row>
    <row r="103" spans="2:99" ht="9.75" customHeight="1">
      <c r="B103" s="607"/>
      <c r="C103" s="546"/>
      <c r="D103" s="546"/>
      <c r="E103" s="546"/>
      <c r="F103" s="546"/>
      <c r="G103" s="546"/>
      <c r="H103" s="546"/>
      <c r="I103" s="546"/>
      <c r="J103" s="546"/>
      <c r="K103" s="546"/>
      <c r="L103" s="546"/>
      <c r="M103" s="546"/>
      <c r="N103" s="546"/>
      <c r="O103" s="546"/>
      <c r="P103" s="546"/>
      <c r="Q103" s="546"/>
      <c r="R103" s="546"/>
      <c r="S103" s="546"/>
      <c r="T103" s="546"/>
      <c r="U103" s="546"/>
      <c r="V103" s="546"/>
      <c r="W103" s="584"/>
      <c r="X103" s="127"/>
      <c r="Y103" s="109"/>
      <c r="Z103" s="109"/>
      <c r="AA103" s="109"/>
      <c r="AB103" s="108"/>
      <c r="AC103" s="539"/>
      <c r="AD103" s="539"/>
      <c r="AE103" s="539"/>
      <c r="AF103" s="539"/>
      <c r="AG103" s="539"/>
      <c r="AH103" s="539"/>
      <c r="AI103" s="539"/>
      <c r="AJ103" s="539"/>
      <c r="AK103" s="539"/>
      <c r="AL103" s="539"/>
      <c r="AM103" s="539"/>
      <c r="AN103" s="539"/>
      <c r="AO103" s="539"/>
      <c r="AP103" s="539"/>
      <c r="AQ103" s="539"/>
      <c r="AR103" s="539"/>
      <c r="AS103" s="539"/>
      <c r="AT103" s="539"/>
      <c r="AU103" s="539"/>
      <c r="AV103" s="539"/>
      <c r="AW103" s="539"/>
      <c r="AX103" s="539"/>
      <c r="AY103" s="539"/>
      <c r="AZ103" s="539"/>
      <c r="BA103" s="539"/>
      <c r="BB103" s="539"/>
      <c r="BC103" s="539"/>
      <c r="BD103" s="539"/>
      <c r="BE103" s="108"/>
      <c r="BF103" s="109"/>
      <c r="BG103" s="109"/>
      <c r="BH103" s="109"/>
      <c r="BI103" s="128"/>
      <c r="BJ103" s="127"/>
      <c r="BK103" s="109"/>
      <c r="BL103" s="109"/>
      <c r="BM103" s="109"/>
      <c r="BN103" s="108"/>
      <c r="BO103" s="539"/>
      <c r="BP103" s="539"/>
      <c r="BQ103" s="539"/>
      <c r="BR103" s="539"/>
      <c r="BS103" s="539"/>
      <c r="BT103" s="539"/>
      <c r="BU103" s="539"/>
      <c r="BV103" s="539"/>
      <c r="BW103" s="539"/>
      <c r="BX103" s="539"/>
      <c r="BY103" s="539"/>
      <c r="BZ103" s="539"/>
      <c r="CA103" s="539"/>
      <c r="CB103" s="539"/>
      <c r="CC103" s="539"/>
      <c r="CD103" s="539"/>
      <c r="CE103" s="539"/>
      <c r="CF103" s="539"/>
      <c r="CG103" s="539"/>
      <c r="CH103" s="539"/>
      <c r="CI103" s="539"/>
      <c r="CJ103" s="539"/>
      <c r="CK103" s="539"/>
      <c r="CL103" s="539"/>
      <c r="CM103" s="539"/>
      <c r="CN103" s="539"/>
      <c r="CO103" s="539"/>
      <c r="CP103" s="539"/>
      <c r="CQ103" s="108"/>
      <c r="CR103" s="109"/>
      <c r="CS103" s="109"/>
      <c r="CT103" s="109"/>
      <c r="CU103" s="129"/>
    </row>
    <row r="104" spans="2:99" ht="9.75" customHeight="1">
      <c r="B104" s="607"/>
      <c r="C104" s="546"/>
      <c r="D104" s="546"/>
      <c r="E104" s="546"/>
      <c r="F104" s="546"/>
      <c r="G104" s="546"/>
      <c r="H104" s="546"/>
      <c r="I104" s="546"/>
      <c r="J104" s="546"/>
      <c r="K104" s="546"/>
      <c r="L104" s="546"/>
      <c r="M104" s="546"/>
      <c r="N104" s="546"/>
      <c r="O104" s="546"/>
      <c r="P104" s="546"/>
      <c r="Q104" s="546"/>
      <c r="R104" s="546"/>
      <c r="S104" s="546"/>
      <c r="T104" s="546"/>
      <c r="U104" s="546"/>
      <c r="V104" s="546"/>
      <c r="W104" s="584"/>
      <c r="X104" s="127"/>
      <c r="Y104" s="109"/>
      <c r="Z104" s="109"/>
      <c r="AA104" s="109"/>
      <c r="AB104" s="108"/>
      <c r="AC104" s="539"/>
      <c r="AD104" s="539"/>
      <c r="AE104" s="539"/>
      <c r="AF104" s="539"/>
      <c r="AG104" s="539"/>
      <c r="AH104" s="539"/>
      <c r="AI104" s="539"/>
      <c r="AJ104" s="539"/>
      <c r="AK104" s="539"/>
      <c r="AL104" s="539"/>
      <c r="AM104" s="539"/>
      <c r="AN104" s="539"/>
      <c r="AO104" s="539"/>
      <c r="AP104" s="539"/>
      <c r="AQ104" s="539"/>
      <c r="AR104" s="539"/>
      <c r="AS104" s="539"/>
      <c r="AT104" s="539"/>
      <c r="AU104" s="539"/>
      <c r="AV104" s="539"/>
      <c r="AW104" s="539"/>
      <c r="AX104" s="539"/>
      <c r="AY104" s="539"/>
      <c r="AZ104" s="539"/>
      <c r="BA104" s="539"/>
      <c r="BB104" s="539"/>
      <c r="BC104" s="539"/>
      <c r="BD104" s="539"/>
      <c r="BE104" s="108"/>
      <c r="BF104" s="109"/>
      <c r="BG104" s="109"/>
      <c r="BH104" s="109"/>
      <c r="BI104" s="128"/>
      <c r="BJ104" s="127"/>
      <c r="BK104" s="109"/>
      <c r="BL104" s="109"/>
      <c r="BM104" s="109"/>
      <c r="BN104" s="108"/>
      <c r="BO104" s="539"/>
      <c r="BP104" s="539"/>
      <c r="BQ104" s="539"/>
      <c r="BR104" s="539"/>
      <c r="BS104" s="539"/>
      <c r="BT104" s="539"/>
      <c r="BU104" s="539"/>
      <c r="BV104" s="539"/>
      <c r="BW104" s="539"/>
      <c r="BX104" s="539"/>
      <c r="BY104" s="539"/>
      <c r="BZ104" s="539"/>
      <c r="CA104" s="539"/>
      <c r="CB104" s="539"/>
      <c r="CC104" s="539"/>
      <c r="CD104" s="539"/>
      <c r="CE104" s="539"/>
      <c r="CF104" s="539"/>
      <c r="CG104" s="539"/>
      <c r="CH104" s="539"/>
      <c r="CI104" s="539"/>
      <c r="CJ104" s="539"/>
      <c r="CK104" s="539"/>
      <c r="CL104" s="539"/>
      <c r="CM104" s="539"/>
      <c r="CN104" s="539"/>
      <c r="CO104" s="539"/>
      <c r="CP104" s="539"/>
      <c r="CQ104" s="108"/>
      <c r="CR104" s="109"/>
      <c r="CS104" s="109"/>
      <c r="CT104" s="109"/>
      <c r="CU104" s="129"/>
    </row>
    <row r="105" spans="2:99" ht="9.75" customHeight="1">
      <c r="B105" s="607"/>
      <c r="C105" s="546"/>
      <c r="D105" s="546"/>
      <c r="E105" s="546"/>
      <c r="F105" s="546"/>
      <c r="G105" s="546"/>
      <c r="H105" s="546"/>
      <c r="I105" s="546"/>
      <c r="J105" s="546"/>
      <c r="K105" s="546"/>
      <c r="L105" s="546"/>
      <c r="M105" s="546"/>
      <c r="N105" s="546"/>
      <c r="O105" s="546"/>
      <c r="P105" s="546"/>
      <c r="Q105" s="546"/>
      <c r="R105" s="546"/>
      <c r="S105" s="546"/>
      <c r="T105" s="546"/>
      <c r="U105" s="546"/>
      <c r="V105" s="546"/>
      <c r="W105" s="584"/>
      <c r="X105" s="127"/>
      <c r="Y105" s="109"/>
      <c r="Z105" s="109"/>
      <c r="AA105" s="109"/>
      <c r="AB105" s="108"/>
      <c r="AC105" s="539"/>
      <c r="AD105" s="539"/>
      <c r="AE105" s="539"/>
      <c r="AF105" s="539"/>
      <c r="AG105" s="539"/>
      <c r="AH105" s="539"/>
      <c r="AI105" s="539"/>
      <c r="AJ105" s="539"/>
      <c r="AK105" s="539"/>
      <c r="AL105" s="539"/>
      <c r="AM105" s="539"/>
      <c r="AN105" s="539"/>
      <c r="AO105" s="539"/>
      <c r="AP105" s="539"/>
      <c r="AQ105" s="539"/>
      <c r="AR105" s="539"/>
      <c r="AS105" s="539"/>
      <c r="AT105" s="539"/>
      <c r="AU105" s="539"/>
      <c r="AV105" s="539"/>
      <c r="AW105" s="539"/>
      <c r="AX105" s="539"/>
      <c r="AY105" s="539"/>
      <c r="AZ105" s="539"/>
      <c r="BA105" s="539"/>
      <c r="BB105" s="539"/>
      <c r="BC105" s="539"/>
      <c r="BD105" s="539"/>
      <c r="BE105" s="108"/>
      <c r="BF105" s="109"/>
      <c r="BG105" s="109"/>
      <c r="BH105" s="109"/>
      <c r="BI105" s="128"/>
      <c r="BJ105" s="127"/>
      <c r="BK105" s="109"/>
      <c r="BL105" s="109"/>
      <c r="BM105" s="109"/>
      <c r="BN105" s="108"/>
      <c r="BO105" s="539"/>
      <c r="BP105" s="539"/>
      <c r="BQ105" s="539"/>
      <c r="BR105" s="539"/>
      <c r="BS105" s="539"/>
      <c r="BT105" s="539"/>
      <c r="BU105" s="539"/>
      <c r="BV105" s="539"/>
      <c r="BW105" s="539"/>
      <c r="BX105" s="539"/>
      <c r="BY105" s="539"/>
      <c r="BZ105" s="539"/>
      <c r="CA105" s="539"/>
      <c r="CB105" s="539"/>
      <c r="CC105" s="539"/>
      <c r="CD105" s="539"/>
      <c r="CE105" s="539"/>
      <c r="CF105" s="539"/>
      <c r="CG105" s="539"/>
      <c r="CH105" s="539"/>
      <c r="CI105" s="539"/>
      <c r="CJ105" s="539"/>
      <c r="CK105" s="539"/>
      <c r="CL105" s="539"/>
      <c r="CM105" s="539"/>
      <c r="CN105" s="539"/>
      <c r="CO105" s="539"/>
      <c r="CP105" s="539"/>
      <c r="CQ105" s="108"/>
      <c r="CR105" s="109"/>
      <c r="CS105" s="109"/>
      <c r="CT105" s="109"/>
      <c r="CU105" s="129"/>
    </row>
    <row r="106" spans="2:99" ht="9.75" customHeight="1">
      <c r="B106" s="607"/>
      <c r="C106" s="546"/>
      <c r="D106" s="546"/>
      <c r="E106" s="546"/>
      <c r="F106" s="546"/>
      <c r="G106" s="546"/>
      <c r="H106" s="546"/>
      <c r="I106" s="546"/>
      <c r="J106" s="546"/>
      <c r="K106" s="546"/>
      <c r="L106" s="546"/>
      <c r="M106" s="546"/>
      <c r="N106" s="546"/>
      <c r="O106" s="546"/>
      <c r="P106" s="546"/>
      <c r="Q106" s="546"/>
      <c r="R106" s="546"/>
      <c r="S106" s="546"/>
      <c r="T106" s="546"/>
      <c r="U106" s="546"/>
      <c r="V106" s="546"/>
      <c r="W106" s="584"/>
      <c r="X106" s="127"/>
      <c r="Y106" s="109"/>
      <c r="Z106" s="109"/>
      <c r="AA106" s="109"/>
      <c r="AB106" s="108"/>
      <c r="AC106" s="539"/>
      <c r="AD106" s="539"/>
      <c r="AE106" s="539"/>
      <c r="AF106" s="539"/>
      <c r="AG106" s="539"/>
      <c r="AH106" s="539"/>
      <c r="AI106" s="539"/>
      <c r="AJ106" s="539"/>
      <c r="AK106" s="539"/>
      <c r="AL106" s="539"/>
      <c r="AM106" s="539"/>
      <c r="AN106" s="539"/>
      <c r="AO106" s="539"/>
      <c r="AP106" s="539"/>
      <c r="AQ106" s="539"/>
      <c r="AR106" s="539"/>
      <c r="AS106" s="539"/>
      <c r="AT106" s="539"/>
      <c r="AU106" s="539"/>
      <c r="AV106" s="539"/>
      <c r="AW106" s="539"/>
      <c r="AX106" s="539"/>
      <c r="AY106" s="539"/>
      <c r="AZ106" s="539"/>
      <c r="BA106" s="539"/>
      <c r="BB106" s="539"/>
      <c r="BC106" s="539"/>
      <c r="BD106" s="539"/>
      <c r="BE106" s="108"/>
      <c r="BF106" s="109"/>
      <c r="BG106" s="109"/>
      <c r="BH106" s="109"/>
      <c r="BI106" s="128"/>
      <c r="BJ106" s="127"/>
      <c r="BK106" s="109"/>
      <c r="BL106" s="109"/>
      <c r="BM106" s="109"/>
      <c r="BN106" s="108"/>
      <c r="BO106" s="539"/>
      <c r="BP106" s="539"/>
      <c r="BQ106" s="539"/>
      <c r="BR106" s="539"/>
      <c r="BS106" s="539"/>
      <c r="BT106" s="539"/>
      <c r="BU106" s="539"/>
      <c r="BV106" s="539"/>
      <c r="BW106" s="539"/>
      <c r="BX106" s="539"/>
      <c r="BY106" s="539"/>
      <c r="BZ106" s="539"/>
      <c r="CA106" s="539"/>
      <c r="CB106" s="539"/>
      <c r="CC106" s="539"/>
      <c r="CD106" s="539"/>
      <c r="CE106" s="539"/>
      <c r="CF106" s="539"/>
      <c r="CG106" s="539"/>
      <c r="CH106" s="539"/>
      <c r="CI106" s="539"/>
      <c r="CJ106" s="539"/>
      <c r="CK106" s="539"/>
      <c r="CL106" s="539"/>
      <c r="CM106" s="539"/>
      <c r="CN106" s="539"/>
      <c r="CO106" s="539"/>
      <c r="CP106" s="539"/>
      <c r="CQ106" s="108"/>
      <c r="CR106" s="109"/>
      <c r="CS106" s="109"/>
      <c r="CT106" s="109"/>
      <c r="CU106" s="129"/>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6"/>
      <c r="X107" s="130"/>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2"/>
      <c r="BJ107" s="130"/>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3"/>
    </row>
    <row r="108" spans="2:99" ht="7.5" customHeight="1">
      <c r="B108" s="644" t="s">
        <v>223</v>
      </c>
      <c r="C108" s="645"/>
      <c r="D108" s="645"/>
      <c r="E108" s="645"/>
      <c r="F108" s="645"/>
      <c r="G108" s="645"/>
      <c r="H108" s="650" t="s">
        <v>208</v>
      </c>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50"/>
      <c r="CC108" s="650"/>
      <c r="CD108" s="650"/>
      <c r="CE108" s="650"/>
      <c r="CF108" s="650"/>
      <c r="CG108" s="650"/>
      <c r="CH108" s="650"/>
      <c r="CI108" s="650"/>
      <c r="CJ108" s="650"/>
      <c r="CK108" s="650"/>
      <c r="CL108" s="650"/>
      <c r="CM108" s="650"/>
      <c r="CN108" s="650"/>
      <c r="CO108" s="650"/>
      <c r="CP108" s="650"/>
      <c r="CQ108" s="650"/>
      <c r="CR108" s="650"/>
      <c r="CS108" s="650"/>
      <c r="CT108" s="650"/>
      <c r="CU108" s="651"/>
    </row>
    <row r="109" spans="2:99" ht="7.5" customHeight="1">
      <c r="B109" s="646"/>
      <c r="C109" s="647"/>
      <c r="D109" s="647"/>
      <c r="E109" s="647"/>
      <c r="F109" s="647"/>
      <c r="G109" s="647"/>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T109" s="652"/>
      <c r="AU109" s="652"/>
      <c r="AV109" s="652"/>
      <c r="AW109" s="652"/>
      <c r="AX109" s="652"/>
      <c r="AY109" s="652"/>
      <c r="AZ109" s="652"/>
      <c r="BA109" s="652"/>
      <c r="BB109" s="652"/>
      <c r="BC109" s="652"/>
      <c r="BD109" s="652"/>
      <c r="BE109" s="652"/>
      <c r="BF109" s="652"/>
      <c r="BG109" s="652"/>
      <c r="BH109" s="652"/>
      <c r="BI109" s="652"/>
      <c r="BJ109" s="652"/>
      <c r="BK109" s="652"/>
      <c r="BL109" s="652"/>
      <c r="BM109" s="652"/>
      <c r="BN109" s="652"/>
      <c r="BO109" s="652"/>
      <c r="BP109" s="652"/>
      <c r="BQ109" s="652"/>
      <c r="BR109" s="652"/>
      <c r="BS109" s="652"/>
      <c r="BT109" s="652"/>
      <c r="BU109" s="652"/>
      <c r="BV109" s="652"/>
      <c r="BW109" s="652"/>
      <c r="BX109" s="652"/>
      <c r="BY109" s="652"/>
      <c r="BZ109" s="652"/>
      <c r="CA109" s="652"/>
      <c r="CB109" s="652"/>
      <c r="CC109" s="652"/>
      <c r="CD109" s="652"/>
      <c r="CE109" s="652"/>
      <c r="CF109" s="652"/>
      <c r="CG109" s="652"/>
      <c r="CH109" s="652"/>
      <c r="CI109" s="652"/>
      <c r="CJ109" s="652"/>
      <c r="CK109" s="652"/>
      <c r="CL109" s="652"/>
      <c r="CM109" s="652"/>
      <c r="CN109" s="652"/>
      <c r="CO109" s="652"/>
      <c r="CP109" s="652"/>
      <c r="CQ109" s="652"/>
      <c r="CR109" s="652"/>
      <c r="CS109" s="652"/>
      <c r="CT109" s="652"/>
      <c r="CU109" s="653"/>
    </row>
    <row r="110" spans="2:99" ht="7.5" customHeight="1">
      <c r="B110" s="646"/>
      <c r="C110" s="647"/>
      <c r="D110" s="647"/>
      <c r="E110" s="647"/>
      <c r="F110" s="647"/>
      <c r="G110" s="647"/>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c r="AN110" s="652"/>
      <c r="AO110" s="652"/>
      <c r="AP110" s="652"/>
      <c r="AQ110" s="652"/>
      <c r="AR110" s="652"/>
      <c r="AS110" s="652"/>
      <c r="AT110" s="652"/>
      <c r="AU110" s="652"/>
      <c r="AV110" s="652"/>
      <c r="AW110" s="652"/>
      <c r="AX110" s="652"/>
      <c r="AY110" s="652"/>
      <c r="AZ110" s="652"/>
      <c r="BA110" s="652"/>
      <c r="BB110" s="652"/>
      <c r="BC110" s="652"/>
      <c r="BD110" s="652"/>
      <c r="BE110" s="652"/>
      <c r="BF110" s="652"/>
      <c r="BG110" s="652"/>
      <c r="BH110" s="652"/>
      <c r="BI110" s="652"/>
      <c r="BJ110" s="652"/>
      <c r="BK110" s="652"/>
      <c r="BL110" s="652"/>
      <c r="BM110" s="652"/>
      <c r="BN110" s="652"/>
      <c r="BO110" s="652"/>
      <c r="BP110" s="652"/>
      <c r="BQ110" s="652"/>
      <c r="BR110" s="652"/>
      <c r="BS110" s="652"/>
      <c r="BT110" s="652"/>
      <c r="BU110" s="652"/>
      <c r="BV110" s="652"/>
      <c r="BW110" s="652"/>
      <c r="BX110" s="652"/>
      <c r="BY110" s="652"/>
      <c r="BZ110" s="652"/>
      <c r="CA110" s="652"/>
      <c r="CB110" s="652"/>
      <c r="CC110" s="652"/>
      <c r="CD110" s="652"/>
      <c r="CE110" s="652"/>
      <c r="CF110" s="652"/>
      <c r="CG110" s="652"/>
      <c r="CH110" s="652"/>
      <c r="CI110" s="652"/>
      <c r="CJ110" s="652"/>
      <c r="CK110" s="652"/>
      <c r="CL110" s="652"/>
      <c r="CM110" s="652"/>
      <c r="CN110" s="652"/>
      <c r="CO110" s="652"/>
      <c r="CP110" s="652"/>
      <c r="CQ110" s="652"/>
      <c r="CR110" s="652"/>
      <c r="CS110" s="652"/>
      <c r="CT110" s="652"/>
      <c r="CU110" s="653"/>
    </row>
    <row r="111" spans="2:99" ht="7.5" customHeight="1" thickBot="1">
      <c r="B111" s="648"/>
      <c r="C111" s="649"/>
      <c r="D111" s="649"/>
      <c r="E111" s="649"/>
      <c r="F111" s="649"/>
      <c r="G111" s="649"/>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c r="AO111" s="654"/>
      <c r="AP111" s="654"/>
      <c r="AQ111" s="654"/>
      <c r="AR111" s="654"/>
      <c r="AS111" s="654"/>
      <c r="AT111" s="654"/>
      <c r="AU111" s="654"/>
      <c r="AV111" s="654"/>
      <c r="AW111" s="654"/>
      <c r="AX111" s="654"/>
      <c r="AY111" s="654"/>
      <c r="AZ111" s="654"/>
      <c r="BA111" s="654"/>
      <c r="BB111" s="654"/>
      <c r="BC111" s="654"/>
      <c r="BD111" s="654"/>
      <c r="BE111" s="654"/>
      <c r="BF111" s="654"/>
      <c r="BG111" s="654"/>
      <c r="BH111" s="654"/>
      <c r="BI111" s="654"/>
      <c r="BJ111" s="654"/>
      <c r="BK111" s="654"/>
      <c r="BL111" s="654"/>
      <c r="BM111" s="654"/>
      <c r="BN111" s="654"/>
      <c r="BO111" s="654"/>
      <c r="BP111" s="654"/>
      <c r="BQ111" s="654"/>
      <c r="BR111" s="654"/>
      <c r="BS111" s="654"/>
      <c r="BT111" s="654"/>
      <c r="BU111" s="654"/>
      <c r="BV111" s="654"/>
      <c r="BW111" s="654"/>
      <c r="BX111" s="654"/>
      <c r="BY111" s="654"/>
      <c r="BZ111" s="654"/>
      <c r="CA111" s="654"/>
      <c r="CB111" s="654"/>
      <c r="CC111" s="654"/>
      <c r="CD111" s="654"/>
      <c r="CE111" s="654"/>
      <c r="CF111" s="654"/>
      <c r="CG111" s="654"/>
      <c r="CH111" s="654"/>
      <c r="CI111" s="654"/>
      <c r="CJ111" s="654"/>
      <c r="CK111" s="654"/>
      <c r="CL111" s="654"/>
      <c r="CM111" s="654"/>
      <c r="CN111" s="654"/>
      <c r="CO111" s="654"/>
      <c r="CP111" s="654"/>
      <c r="CQ111" s="654"/>
      <c r="CR111" s="654"/>
      <c r="CS111" s="654"/>
      <c r="CT111" s="654"/>
      <c r="CU111" s="655"/>
    </row>
    <row r="112" spans="2:99" ht="11" customHeight="1">
      <c r="B112" s="656"/>
      <c r="C112" s="656"/>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56"/>
      <c r="BQ112" s="656"/>
      <c r="BR112" s="656"/>
      <c r="BS112" s="656"/>
      <c r="BT112" s="656"/>
      <c r="BU112" s="656"/>
      <c r="BV112" s="656"/>
      <c r="BW112" s="656"/>
      <c r="BX112" s="656"/>
      <c r="BY112" s="656"/>
      <c r="BZ112" s="656"/>
      <c r="CA112" s="656"/>
      <c r="CB112" s="656"/>
      <c r="CC112" s="656"/>
      <c r="CD112" s="656"/>
      <c r="CE112" s="656"/>
      <c r="CF112" s="656"/>
      <c r="CG112" s="656"/>
      <c r="CH112" s="656"/>
      <c r="CI112" s="656"/>
      <c r="CJ112" s="656"/>
      <c r="CK112" s="656"/>
      <c r="CL112" s="656"/>
      <c r="CM112" s="656"/>
      <c r="CN112" s="656"/>
      <c r="CO112" s="656"/>
      <c r="CP112" s="656"/>
      <c r="CQ112" s="656"/>
      <c r="CR112" s="656"/>
      <c r="CS112" s="656"/>
      <c r="CT112" s="656"/>
      <c r="CU112" s="656"/>
    </row>
    <row r="113" spans="2:99" ht="11" customHeight="1">
      <c r="B113" s="657" t="s">
        <v>224</v>
      </c>
      <c r="C113" s="657"/>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57"/>
      <c r="BQ113" s="657"/>
      <c r="BR113" s="657"/>
      <c r="BS113" s="657"/>
      <c r="BT113" s="657"/>
      <c r="BU113" s="657"/>
      <c r="BV113" s="657"/>
      <c r="BW113" s="657"/>
      <c r="BX113" s="657"/>
      <c r="BY113" s="657"/>
      <c r="BZ113" s="657"/>
      <c r="CA113" s="657"/>
      <c r="CB113" s="657"/>
      <c r="CC113" s="657"/>
      <c r="CD113" s="657"/>
      <c r="CE113" s="657"/>
      <c r="CF113" s="657"/>
      <c r="CG113" s="657"/>
      <c r="CH113" s="657"/>
      <c r="CI113" s="657"/>
      <c r="CJ113" s="657"/>
      <c r="CK113" s="657"/>
      <c r="CL113" s="657"/>
      <c r="CM113" s="657"/>
      <c r="CN113" s="657"/>
      <c r="CO113" s="657"/>
      <c r="CP113" s="657"/>
      <c r="CQ113" s="657"/>
      <c r="CR113" s="657"/>
      <c r="CS113" s="657"/>
      <c r="CT113" s="657"/>
      <c r="CU113" s="657"/>
    </row>
    <row r="114" spans="2:99" ht="11" customHeight="1">
      <c r="B114" s="657" t="s">
        <v>225</v>
      </c>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57"/>
      <c r="BQ114" s="657"/>
      <c r="BR114" s="657"/>
      <c r="BS114" s="657"/>
      <c r="BT114" s="657"/>
      <c r="BU114" s="657"/>
      <c r="BV114" s="657"/>
      <c r="BW114" s="657"/>
      <c r="BX114" s="657"/>
      <c r="BY114" s="657"/>
      <c r="BZ114" s="657"/>
      <c r="CA114" s="657"/>
      <c r="CB114" s="657"/>
      <c r="CC114" s="657"/>
      <c r="CD114" s="657"/>
      <c r="CE114" s="657"/>
      <c r="CF114" s="657"/>
      <c r="CG114" s="657"/>
      <c r="CH114" s="657"/>
      <c r="CI114" s="657"/>
      <c r="CJ114" s="657"/>
      <c r="CK114" s="657"/>
      <c r="CL114" s="657"/>
      <c r="CM114" s="657"/>
      <c r="CN114" s="657"/>
      <c r="CO114" s="657"/>
      <c r="CP114" s="657"/>
      <c r="CQ114" s="657"/>
      <c r="CR114" s="657"/>
      <c r="CS114" s="657"/>
      <c r="CT114" s="657"/>
      <c r="CU114" s="657"/>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9" priority="1">
      <formula>($AK43&lt;&gt;"-")</formula>
    </cfRule>
  </conditionalFormatting>
  <conditionalFormatting sqref="CE43">
    <cfRule type="cellIs" dxfId="8" priority="2" operator="equal">
      <formula>"検出"</formula>
    </cfRule>
  </conditionalFormatting>
  <dataValidations count="2">
    <dataValidation allowBlank="1" showErrorMessage="1" sqref="CW43:DA43 CW45:DA45 CW47:DA47 CW49:DA49 CW51:DA51" xr:uid="{3C75CAAD-BCC5-45BE-949C-A9D678B9E04B}"/>
    <dataValidation type="list" allowBlank="1" showInputMessage="1" showErrorMessage="1" sqref="M16:Z17" xr:uid="{47915552-B1A1-4BEF-87BC-CE0A9F519184}">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94A4A-8EAB-407B-B2DD-B8A6EAD95F3E}">
  <sheetPr>
    <pageSetUpPr fitToPage="1"/>
  </sheetPr>
  <dimension ref="A1:DA114"/>
  <sheetViews>
    <sheetView showZeros="0" view="pageBreakPreview" topLeftCell="C1" zoomScaleNormal="115" zoomScaleSheetLayoutView="100" workbookViewId="0">
      <selection activeCell="L43" sqref="L43:Y52"/>
    </sheetView>
    <sheetView workbookViewId="1"/>
  </sheetViews>
  <sheetFormatPr defaultColWidth="14.46484375" defaultRowHeight="15" customHeight="1"/>
  <cols>
    <col min="1" max="1" width="1.6640625" style="106" customWidth="1"/>
    <col min="2" max="99" width="1.33203125" style="106" customWidth="1"/>
    <col min="100" max="100" width="8.6640625" style="106" customWidth="1"/>
    <col min="101" max="101" width="14.46484375" style="106" customWidth="1"/>
    <col min="102" max="16384" width="14.46484375" style="106"/>
  </cols>
  <sheetData>
    <row r="1" spans="1:102" ht="15" customHeight="1" thickTop="1" thickBot="1">
      <c r="CN1" s="143" t="s">
        <v>249</v>
      </c>
      <c r="CO1" s="670" t="s">
        <v>262</v>
      </c>
      <c r="CP1" s="670"/>
      <c r="CQ1" s="550" t="s">
        <v>248</v>
      </c>
      <c r="CR1" s="550"/>
      <c r="CS1" s="549">
        <f>'★成績書 (27)'!$CW$1</f>
        <v>0</v>
      </c>
      <c r="CT1" s="549"/>
      <c r="CU1" s="142" t="s">
        <v>247</v>
      </c>
      <c r="CW1" s="145">
        <f>'★成績書 (9)'!CW1</f>
        <v>0</v>
      </c>
      <c r="CX1" s="144" t="s">
        <v>250</v>
      </c>
    </row>
    <row r="2" spans="1:102" ht="9" customHeight="1" thickTop="1">
      <c r="B2" s="543" t="s">
        <v>175</v>
      </c>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row>
    <row r="3" spans="1:102" ht="9" customHeight="1">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W3" s="537" t="s">
        <v>221</v>
      </c>
    </row>
    <row r="4" spans="1:102" ht="9" customHeight="1">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W4" s="537"/>
    </row>
    <row r="5" spans="1:102" ht="9" customHeight="1">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W5" s="537"/>
    </row>
    <row r="6" spans="1:102" ht="9" customHeight="1">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Y6" s="108"/>
      <c r="BZ6" s="108"/>
      <c r="CA6" s="539" t="s">
        <v>176</v>
      </c>
      <c r="CB6" s="539"/>
      <c r="CC6" s="539"/>
      <c r="CD6" s="539"/>
      <c r="CE6" s="539"/>
      <c r="CF6" s="539"/>
      <c r="CG6" s="538" t="str">
        <f>'★成績書 (27)'!$CW$3</f>
        <v>A04942-A1</v>
      </c>
      <c r="CH6" s="538"/>
      <c r="CI6" s="538"/>
      <c r="CJ6" s="538"/>
      <c r="CK6" s="538"/>
      <c r="CL6" s="538"/>
      <c r="CM6" s="538"/>
      <c r="CN6" s="538"/>
      <c r="CO6" s="538"/>
      <c r="CP6" s="538"/>
      <c r="CQ6" s="539" t="s">
        <v>189</v>
      </c>
      <c r="CR6" s="540" t="str">
        <f>CO1</f>
        <v>27</v>
      </c>
      <c r="CS6" s="540"/>
      <c r="CT6" s="540"/>
      <c r="CU6" s="540"/>
      <c r="CW6" s="537"/>
    </row>
    <row r="7" spans="1:102" ht="9" customHeight="1">
      <c r="A7" s="547">
        <f>★注文シート!C28</f>
        <v>0</v>
      </c>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8" t="str">
        <f>IF(COUNTIF(★注文シート!C28,"*株式会社*")+COUNTIF(★注文シート!C28,"*有限会社*"),"御中","様")</f>
        <v>様</v>
      </c>
      <c r="AG7" s="548"/>
      <c r="AH7" s="548"/>
      <c r="AI7" s="548"/>
      <c r="AJ7" s="548"/>
      <c r="AK7" s="548"/>
      <c r="AL7" s="548"/>
      <c r="AM7"/>
      <c r="AN7"/>
      <c r="AO7"/>
      <c r="AP7"/>
      <c r="AQ7"/>
      <c r="AR7"/>
      <c r="AS7"/>
      <c r="AT7"/>
      <c r="AU7"/>
      <c r="AV7"/>
      <c r="AW7"/>
      <c r="AX7"/>
      <c r="AY7"/>
      <c r="AZ7"/>
      <c r="BA7"/>
      <c r="BB7"/>
      <c r="BC7"/>
      <c r="BD7"/>
      <c r="BE7"/>
      <c r="BF7"/>
      <c r="BG7"/>
      <c r="BH7"/>
      <c r="BI7"/>
      <c r="BJ7"/>
      <c r="BK7"/>
      <c r="BL7"/>
      <c r="BM7"/>
      <c r="BN7"/>
      <c r="BO7"/>
      <c r="BP7"/>
      <c r="BQ7"/>
      <c r="BR7"/>
      <c r="BS7" s="108"/>
      <c r="BT7" s="108"/>
      <c r="BU7" s="108"/>
      <c r="BV7" s="108"/>
      <c r="BW7" s="108"/>
      <c r="BX7" s="108"/>
      <c r="BY7" s="108"/>
      <c r="BZ7" s="108"/>
      <c r="CA7" s="539"/>
      <c r="CB7" s="539"/>
      <c r="CC7" s="539"/>
      <c r="CD7" s="539"/>
      <c r="CE7" s="539"/>
      <c r="CF7" s="539"/>
      <c r="CG7" s="538"/>
      <c r="CH7" s="538"/>
      <c r="CI7" s="538"/>
      <c r="CJ7" s="538"/>
      <c r="CK7" s="538"/>
      <c r="CL7" s="538"/>
      <c r="CM7" s="538"/>
      <c r="CN7" s="538"/>
      <c r="CO7" s="538"/>
      <c r="CP7" s="538"/>
      <c r="CQ7" s="539"/>
      <c r="CR7" s="540"/>
      <c r="CS7" s="540"/>
      <c r="CT7" s="540"/>
      <c r="CU7" s="540"/>
    </row>
    <row r="8" spans="1:102" ht="9" customHeight="1">
      <c r="A8" s="547"/>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8"/>
      <c r="AG8" s="548"/>
      <c r="AH8" s="548"/>
      <c r="AI8" s="548"/>
      <c r="AJ8" s="548"/>
      <c r="AK8" s="548"/>
      <c r="AL8" s="548"/>
      <c r="AM8"/>
      <c r="AN8"/>
      <c r="AO8"/>
      <c r="AP8"/>
      <c r="AQ8"/>
      <c r="AR8"/>
      <c r="AS8"/>
      <c r="AT8"/>
      <c r="AU8"/>
      <c r="AV8"/>
      <c r="AW8"/>
      <c r="AX8"/>
      <c r="AY8"/>
      <c r="AZ8"/>
      <c r="BA8"/>
      <c r="BB8"/>
      <c r="BC8"/>
      <c r="BD8"/>
      <c r="BE8"/>
      <c r="BF8"/>
      <c r="BG8"/>
      <c r="BH8"/>
      <c r="BI8"/>
      <c r="BJ8"/>
      <c r="BK8"/>
      <c r="BL8"/>
      <c r="BM8"/>
      <c r="BN8"/>
      <c r="BO8"/>
      <c r="BP8"/>
      <c r="BQ8"/>
      <c r="BR8"/>
      <c r="BS8" s="108"/>
      <c r="BT8" s="108"/>
      <c r="BU8" s="108"/>
      <c r="BV8" s="108"/>
      <c r="BW8" s="108"/>
      <c r="BX8" s="108"/>
      <c r="BY8" s="108"/>
      <c r="BZ8" s="108"/>
      <c r="CA8" s="539" t="s">
        <v>177</v>
      </c>
      <c r="CB8" s="539"/>
      <c r="CC8" s="539"/>
      <c r="CD8" s="539"/>
      <c r="CE8" s="539"/>
      <c r="CF8" s="539"/>
      <c r="CG8" s="545">
        <f>'★成績書 (26)'!CG8:CU9</f>
        <v>0</v>
      </c>
      <c r="CH8" s="545"/>
      <c r="CI8" s="545"/>
      <c r="CJ8" s="545"/>
      <c r="CK8" s="545"/>
      <c r="CL8" s="545"/>
      <c r="CM8" s="545"/>
      <c r="CN8" s="545"/>
      <c r="CO8" s="545"/>
      <c r="CP8" s="545"/>
      <c r="CQ8" s="545"/>
      <c r="CR8" s="545"/>
      <c r="CS8" s="545"/>
      <c r="CT8" s="545"/>
      <c r="CU8" s="545"/>
      <c r="CW8" s="658" t="s">
        <v>258</v>
      </c>
    </row>
    <row r="9" spans="1:102" ht="9" customHeight="1">
      <c r="A9" s="547"/>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8"/>
      <c r="AG9" s="548"/>
      <c r="AH9" s="548"/>
      <c r="AI9" s="548"/>
      <c r="AJ9" s="548"/>
      <c r="AK9" s="548"/>
      <c r="AL9" s="548"/>
      <c r="AM9"/>
      <c r="AN9"/>
      <c r="AO9"/>
      <c r="AP9"/>
      <c r="AQ9"/>
      <c r="AR9"/>
      <c r="AS9"/>
      <c r="AT9"/>
      <c r="AU9"/>
      <c r="AV9"/>
      <c r="AW9"/>
      <c r="AX9"/>
      <c r="AY9"/>
      <c r="AZ9"/>
      <c r="BA9"/>
      <c r="BB9"/>
      <c r="BC9"/>
      <c r="BD9"/>
      <c r="BE9"/>
      <c r="BF9"/>
      <c r="BG9"/>
      <c r="BH9"/>
      <c r="BI9"/>
      <c r="BJ9"/>
      <c r="BK9"/>
      <c r="BL9"/>
      <c r="BM9"/>
      <c r="BN9"/>
      <c r="BO9"/>
      <c r="BP9"/>
      <c r="BQ9"/>
      <c r="BR9"/>
      <c r="BS9" s="108"/>
      <c r="BT9" s="108"/>
      <c r="BU9" s="108"/>
      <c r="BV9" s="108"/>
      <c r="BW9" s="108"/>
      <c r="BX9" s="108"/>
      <c r="BY9" s="108"/>
      <c r="BZ9" s="108"/>
      <c r="CA9" s="539"/>
      <c r="CB9" s="539"/>
      <c r="CC9" s="539"/>
      <c r="CD9" s="539"/>
      <c r="CE9" s="539"/>
      <c r="CF9" s="539"/>
      <c r="CG9" s="545"/>
      <c r="CH9" s="545"/>
      <c r="CI9" s="545"/>
      <c r="CJ9" s="545"/>
      <c r="CK9" s="545"/>
      <c r="CL9" s="545"/>
      <c r="CM9" s="545"/>
      <c r="CN9" s="545"/>
      <c r="CO9" s="545"/>
      <c r="CP9" s="545"/>
      <c r="CQ9" s="545"/>
      <c r="CR9" s="545"/>
      <c r="CS9" s="545"/>
      <c r="CT9" s="545"/>
      <c r="CU9" s="545"/>
      <c r="CW9" s="658"/>
    </row>
    <row r="10" spans="1:102" ht="9" customHeight="1">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8"/>
      <c r="BP10" s="108"/>
      <c r="BQ10" s="108"/>
      <c r="BR10" s="108"/>
      <c r="BS10" s="108"/>
      <c r="BT10" s="108"/>
      <c r="BU10" s="108"/>
      <c r="BV10" s="108"/>
      <c r="BW10" s="108"/>
      <c r="BX10" s="108"/>
      <c r="BY10" s="108"/>
      <c r="BZ10" s="108"/>
      <c r="CA10" s="108"/>
      <c r="CB10" s="108"/>
      <c r="CC10" s="108"/>
      <c r="CD10" s="108"/>
      <c r="CE10" s="108"/>
      <c r="CF10" s="108"/>
      <c r="CG10" s="110"/>
      <c r="CH10" s="110"/>
      <c r="CI10" s="110"/>
      <c r="CJ10" s="110"/>
      <c r="CK10" s="110"/>
      <c r="CL10" s="110"/>
      <c r="CM10" s="110"/>
      <c r="CN10" s="110"/>
      <c r="CO10" s="110"/>
      <c r="CP10" s="110"/>
      <c r="CQ10" s="110"/>
      <c r="CR10" s="110"/>
      <c r="CS10" s="110"/>
      <c r="CT10" s="110"/>
      <c r="CU10" s="110"/>
    </row>
    <row r="11" spans="1:102" ht="9" customHeight="1">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8"/>
      <c r="BP11" s="108"/>
      <c r="BQ11" s="108"/>
      <c r="BR11" s="108"/>
      <c r="BS11" s="108"/>
      <c r="BT11" s="108"/>
      <c r="BU11" s="108"/>
      <c r="BV11" s="108"/>
      <c r="BW11" s="108"/>
      <c r="BX11" s="108"/>
      <c r="BY11" s="109"/>
      <c r="BZ11" s="109"/>
      <c r="CA11" s="109"/>
      <c r="CB11" s="109"/>
      <c r="CC11" s="109"/>
      <c r="CD11" s="109"/>
      <c r="CE11" s="108"/>
      <c r="CF11" s="108"/>
      <c r="CG11" s="111"/>
      <c r="CH11" s="111"/>
      <c r="CI11" s="111"/>
      <c r="CJ11" s="111"/>
      <c r="CK11" s="111"/>
      <c r="CL11" s="111"/>
      <c r="CM11" s="111"/>
      <c r="CN11" s="111"/>
      <c r="CO11" s="111"/>
      <c r="CP11" s="111"/>
      <c r="CQ11" s="111"/>
      <c r="CR11" s="111"/>
      <c r="CS11" s="111"/>
      <c r="CT11" s="111"/>
      <c r="CU11" s="111"/>
      <c r="CW11" s="541" t="s">
        <v>260</v>
      </c>
      <c r="CX11" s="541"/>
    </row>
    <row r="12" spans="1:102" ht="11" customHeight="1">
      <c r="B12" s="539" t="s">
        <v>178</v>
      </c>
      <c r="C12" s="546"/>
      <c r="D12" s="546"/>
      <c r="E12" s="546"/>
      <c r="F12" s="546"/>
      <c r="G12" s="546"/>
      <c r="H12" s="546"/>
      <c r="I12" s="546"/>
      <c r="J12" s="546"/>
      <c r="K12" s="546"/>
      <c r="L12" s="110"/>
      <c r="M12" s="551">
        <f>★注文シート!C13</f>
        <v>0</v>
      </c>
      <c r="N12" s="551"/>
      <c r="O12" s="551"/>
      <c r="P12" s="551"/>
      <c r="Q12" s="551"/>
      <c r="R12" s="551"/>
      <c r="S12" s="551"/>
      <c r="T12" s="551"/>
      <c r="U12" s="551"/>
      <c r="V12" s="551"/>
      <c r="W12" s="551"/>
      <c r="X12" s="551"/>
      <c r="Y12" s="551"/>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W12" s="541"/>
      <c r="CX12" s="541"/>
    </row>
    <row r="13" spans="1:102" ht="11" customHeight="1">
      <c r="B13" s="546"/>
      <c r="C13" s="546"/>
      <c r="D13" s="546"/>
      <c r="E13" s="546"/>
      <c r="F13" s="546"/>
      <c r="G13" s="546"/>
      <c r="H13" s="546"/>
      <c r="I13" s="546"/>
      <c r="J13" s="546"/>
      <c r="K13" s="546"/>
      <c r="L13" s="110"/>
      <c r="M13" s="551"/>
      <c r="N13" s="551"/>
      <c r="O13" s="551"/>
      <c r="P13" s="551"/>
      <c r="Q13" s="551"/>
      <c r="R13" s="551"/>
      <c r="S13" s="551"/>
      <c r="T13" s="551"/>
      <c r="U13" s="551"/>
      <c r="V13" s="551"/>
      <c r="W13" s="551"/>
      <c r="X13" s="551"/>
      <c r="Y13" s="551"/>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row>
    <row r="14" spans="1:102" ht="11" customHeight="1">
      <c r="B14" s="539" t="s">
        <v>179</v>
      </c>
      <c r="C14" s="546"/>
      <c r="D14" s="546"/>
      <c r="E14" s="546"/>
      <c r="F14" s="546"/>
      <c r="G14" s="546"/>
      <c r="H14" s="546"/>
      <c r="I14" s="546"/>
      <c r="J14" s="546"/>
      <c r="K14" s="546"/>
      <c r="L14" s="110"/>
      <c r="M14" s="551">
        <f>M12</f>
        <v>0</v>
      </c>
      <c r="N14" s="551"/>
      <c r="O14" s="551"/>
      <c r="P14" s="551"/>
      <c r="Q14" s="551"/>
      <c r="R14" s="551"/>
      <c r="S14" s="551"/>
      <c r="T14" s="551"/>
      <c r="U14" s="551"/>
      <c r="V14" s="551"/>
      <c r="W14" s="551"/>
      <c r="X14" s="551"/>
      <c r="Y14" s="551"/>
      <c r="Z14" s="545" t="s">
        <v>180</v>
      </c>
      <c r="AA14" s="545"/>
      <c r="AB14" s="545"/>
      <c r="AC14" s="545"/>
      <c r="AD14" s="551">
        <f>CG8</f>
        <v>0</v>
      </c>
      <c r="AE14" s="551"/>
      <c r="AF14" s="551"/>
      <c r="AG14" s="551"/>
      <c r="AH14" s="551"/>
      <c r="AI14" s="551"/>
      <c r="AJ14" s="551"/>
      <c r="AK14" s="551"/>
      <c r="AL14" s="551"/>
      <c r="AM14" s="551"/>
      <c r="AN14" s="551"/>
      <c r="AO14" s="551"/>
      <c r="AP14" s="551"/>
      <c r="AQ14" s="110"/>
      <c r="AR14" s="110"/>
      <c r="AS14" s="110"/>
      <c r="AT14" s="110"/>
      <c r="AU14" s="110"/>
      <c r="AV14" s="110"/>
      <c r="AW14" s="110"/>
      <c r="AX14" s="110"/>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row>
    <row r="15" spans="1:102" ht="11" customHeight="1">
      <c r="B15" s="546"/>
      <c r="C15" s="546"/>
      <c r="D15" s="546"/>
      <c r="E15" s="546"/>
      <c r="F15" s="546"/>
      <c r="G15" s="546"/>
      <c r="H15" s="546"/>
      <c r="I15" s="546"/>
      <c r="J15" s="546"/>
      <c r="K15" s="546"/>
      <c r="L15" s="110"/>
      <c r="M15" s="551"/>
      <c r="N15" s="551"/>
      <c r="O15" s="551"/>
      <c r="P15" s="551"/>
      <c r="Q15" s="551"/>
      <c r="R15" s="551"/>
      <c r="S15" s="551"/>
      <c r="T15" s="551"/>
      <c r="U15" s="551"/>
      <c r="V15" s="551"/>
      <c r="W15" s="551"/>
      <c r="X15" s="551"/>
      <c r="Y15" s="551"/>
      <c r="Z15" s="545"/>
      <c r="AA15" s="545"/>
      <c r="AB15" s="545"/>
      <c r="AC15" s="545"/>
      <c r="AD15" s="551"/>
      <c r="AE15" s="551"/>
      <c r="AF15" s="551"/>
      <c r="AG15" s="551"/>
      <c r="AH15" s="551"/>
      <c r="AI15" s="551"/>
      <c r="AJ15" s="551"/>
      <c r="AK15" s="551"/>
      <c r="AL15" s="551"/>
      <c r="AM15" s="551"/>
      <c r="AN15" s="551"/>
      <c r="AO15" s="551"/>
      <c r="AP15" s="551"/>
      <c r="AQ15" s="110"/>
      <c r="AR15" s="110"/>
      <c r="AS15" s="110"/>
      <c r="AT15" s="110"/>
      <c r="AU15" s="110"/>
      <c r="AV15" s="110"/>
      <c r="AW15" s="110"/>
      <c r="AX15" s="110"/>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row>
    <row r="16" spans="1:102" ht="11" customHeight="1">
      <c r="B16" s="539" t="s">
        <v>181</v>
      </c>
      <c r="C16" s="546"/>
      <c r="D16" s="546"/>
      <c r="E16" s="546"/>
      <c r="F16" s="546"/>
      <c r="G16" s="546"/>
      <c r="H16" s="546"/>
      <c r="I16" s="546"/>
      <c r="J16" s="546"/>
      <c r="K16" s="546"/>
      <c r="L16" s="108"/>
      <c r="M16" s="562" t="s">
        <v>182</v>
      </c>
      <c r="N16" s="562"/>
      <c r="O16" s="562"/>
      <c r="P16" s="562"/>
      <c r="Q16" s="562"/>
      <c r="R16" s="562"/>
      <c r="S16" s="562"/>
      <c r="T16" s="562"/>
      <c r="U16" s="562"/>
      <c r="V16" s="562"/>
      <c r="W16" s="562"/>
      <c r="X16" s="562"/>
      <c r="Y16" s="562"/>
      <c r="Z16" s="562"/>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row>
    <row r="17" spans="2:104" ht="11" customHeight="1">
      <c r="B17" s="546"/>
      <c r="C17" s="546"/>
      <c r="D17" s="546"/>
      <c r="E17" s="546"/>
      <c r="F17" s="546"/>
      <c r="G17" s="546"/>
      <c r="H17" s="546"/>
      <c r="I17" s="546"/>
      <c r="J17" s="546"/>
      <c r="K17" s="546"/>
      <c r="L17" s="108"/>
      <c r="M17" s="562"/>
      <c r="N17" s="562"/>
      <c r="O17" s="562"/>
      <c r="P17" s="562"/>
      <c r="Q17" s="562"/>
      <c r="R17" s="562"/>
      <c r="S17" s="562"/>
      <c r="T17" s="562"/>
      <c r="U17" s="562"/>
      <c r="V17" s="562"/>
      <c r="W17" s="562"/>
      <c r="X17" s="562"/>
      <c r="Y17" s="562"/>
      <c r="Z17" s="562"/>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row>
    <row r="18" spans="2:104" ht="11" customHeight="1">
      <c r="B18" s="539" t="s">
        <v>183</v>
      </c>
      <c r="C18" s="546"/>
      <c r="D18" s="546"/>
      <c r="E18" s="546"/>
      <c r="F18" s="546"/>
      <c r="G18" s="546"/>
      <c r="H18" s="546"/>
      <c r="I18" s="546"/>
      <c r="J18" s="546"/>
      <c r="K18" s="546"/>
      <c r="L18" s="108"/>
      <c r="M18" s="563">
        <f>★注文シート!G65</f>
        <v>0</v>
      </c>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113"/>
      <c r="AX18" s="113"/>
      <c r="AY18" s="113"/>
      <c r="AZ18" s="113"/>
      <c r="BA18" s="113"/>
      <c r="BB18" s="113"/>
      <c r="BC18" s="113"/>
      <c r="BD18" s="113"/>
      <c r="BE18" s="113"/>
      <c r="BF18" s="113"/>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row>
    <row r="19" spans="2:104" ht="11" customHeight="1">
      <c r="B19" s="546"/>
      <c r="C19" s="546"/>
      <c r="D19" s="546"/>
      <c r="E19" s="546"/>
      <c r="F19" s="546"/>
      <c r="G19" s="546"/>
      <c r="H19" s="546"/>
      <c r="I19" s="546"/>
      <c r="J19" s="546"/>
      <c r="K19" s="546"/>
      <c r="L19" s="108"/>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113"/>
      <c r="AX19" s="113"/>
      <c r="AY19" s="113"/>
      <c r="AZ19" s="113"/>
      <c r="BA19" s="113"/>
      <c r="BB19" s="113"/>
      <c r="BC19" s="113"/>
      <c r="BD19" s="113"/>
      <c r="BE19" s="113"/>
      <c r="BF19" s="113"/>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row>
    <row r="20" spans="2:104" ht="11" customHeight="1">
      <c r="B20" s="108"/>
      <c r="C20" s="108"/>
      <c r="D20" s="108"/>
      <c r="E20" s="108"/>
      <c r="F20" s="108"/>
      <c r="G20" s="108"/>
      <c r="H20" s="108"/>
      <c r="I20" s="108"/>
      <c r="J20" s="108"/>
      <c r="K20" s="108"/>
      <c r="L20" s="108"/>
      <c r="M20" s="108"/>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row>
    <row r="21" spans="2:104" ht="9" customHeight="1">
      <c r="B21" s="113"/>
      <c r="C21" s="113"/>
      <c r="D21" s="113"/>
      <c r="E21" s="113"/>
      <c r="F21" s="113"/>
      <c r="G21" s="113"/>
      <c r="H21" s="113"/>
      <c r="I21" s="113"/>
      <c r="J21" s="113"/>
      <c r="K21" s="113"/>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row>
    <row r="22" spans="2:104" ht="9" customHeight="1">
      <c r="B22" s="113"/>
      <c r="C22" s="113"/>
      <c r="D22" s="113"/>
      <c r="E22" s="113"/>
      <c r="F22" s="113"/>
      <c r="G22" s="113"/>
      <c r="H22" s="113"/>
      <c r="I22" s="113"/>
      <c r="J22" s="113"/>
      <c r="K22" s="113"/>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row>
    <row r="23" spans="2:104" ht="9" customHeight="1">
      <c r="B23" s="113"/>
      <c r="C23" s="113"/>
      <c r="D23" s="113"/>
      <c r="E23" s="113"/>
      <c r="F23" s="113"/>
      <c r="G23" s="113"/>
      <c r="H23" s="113"/>
      <c r="I23" s="113"/>
      <c r="J23" s="113"/>
      <c r="K23" s="113"/>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row>
    <row r="24" spans="2:104" ht="9" customHeight="1">
      <c r="B24" s="564" t="s">
        <v>184</v>
      </c>
      <c r="C24" s="565"/>
      <c r="D24" s="565"/>
      <c r="E24" s="565"/>
      <c r="F24" s="565"/>
      <c r="G24" s="565"/>
      <c r="H24" s="565"/>
      <c r="I24" s="565"/>
      <c r="J24" s="565"/>
      <c r="K24" s="565"/>
      <c r="L24" s="114"/>
      <c r="M24" s="566">
        <f>★注文シート!C35</f>
        <v>0</v>
      </c>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row>
    <row r="25" spans="2:104" ht="9" customHeight="1">
      <c r="B25" s="565"/>
      <c r="C25" s="565"/>
      <c r="D25" s="565"/>
      <c r="E25" s="565"/>
      <c r="F25" s="565"/>
      <c r="G25" s="565"/>
      <c r="H25" s="565"/>
      <c r="I25" s="565"/>
      <c r="J25" s="565"/>
      <c r="K25" s="565"/>
      <c r="L25" s="114"/>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row>
    <row r="26" spans="2:104" ht="9" customHeight="1">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row>
    <row r="27" spans="2:104" ht="7.5" customHeight="1">
      <c r="B27" s="539" t="s">
        <v>185</v>
      </c>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row>
    <row r="28" spans="2:104" ht="7.5" customHeight="1" thickBot="1">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row>
    <row r="29" spans="2:104" ht="9" customHeight="1">
      <c r="B29" s="567" t="s">
        <v>186</v>
      </c>
      <c r="C29" s="568"/>
      <c r="D29" s="568"/>
      <c r="E29" s="568"/>
      <c r="F29" s="568"/>
      <c r="G29" s="568"/>
      <c r="H29" s="568"/>
      <c r="I29" s="568"/>
      <c r="J29" s="568"/>
      <c r="K29" s="568"/>
      <c r="L29" s="568"/>
      <c r="M29" s="568"/>
      <c r="N29" s="568"/>
      <c r="O29" s="568"/>
      <c r="P29" s="568"/>
      <c r="Q29" s="568"/>
      <c r="R29" s="569"/>
      <c r="S29" s="115"/>
      <c r="T29" s="570">
        <f>★注文シート!D65</f>
        <v>0</v>
      </c>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1"/>
      <c r="CX29" s="149" t="s">
        <v>195</v>
      </c>
      <c r="CY29" s="149" t="s">
        <v>196</v>
      </c>
      <c r="CZ29" s="149" t="s">
        <v>197</v>
      </c>
    </row>
    <row r="30" spans="2:104" ht="9" customHeight="1">
      <c r="B30" s="555"/>
      <c r="C30" s="556"/>
      <c r="D30" s="556"/>
      <c r="E30" s="556"/>
      <c r="F30" s="556"/>
      <c r="G30" s="556"/>
      <c r="H30" s="556"/>
      <c r="I30" s="556"/>
      <c r="J30" s="556"/>
      <c r="K30" s="556"/>
      <c r="L30" s="556"/>
      <c r="M30" s="556"/>
      <c r="N30" s="556"/>
      <c r="O30" s="556"/>
      <c r="P30" s="556"/>
      <c r="Q30" s="556"/>
      <c r="R30" s="557"/>
      <c r="S30" s="117"/>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1"/>
      <c r="CW30" s="106" t="s">
        <v>203</v>
      </c>
      <c r="CX30" s="106" t="s">
        <v>204</v>
      </c>
      <c r="CY30" s="106" t="s">
        <v>205</v>
      </c>
      <c r="CZ30" s="150">
        <v>0</v>
      </c>
    </row>
    <row r="31" spans="2:104" ht="9" customHeight="1">
      <c r="B31" s="552" t="s">
        <v>187</v>
      </c>
      <c r="C31" s="553"/>
      <c r="D31" s="553"/>
      <c r="E31" s="553"/>
      <c r="F31" s="553"/>
      <c r="G31" s="553"/>
      <c r="H31" s="553"/>
      <c r="I31" s="553"/>
      <c r="J31" s="553"/>
      <c r="K31" s="553"/>
      <c r="L31" s="553"/>
      <c r="M31" s="553"/>
      <c r="N31" s="553"/>
      <c r="O31" s="553"/>
      <c r="P31" s="553"/>
      <c r="Q31" s="553"/>
      <c r="R31" s="554"/>
      <c r="S31" s="118"/>
      <c r="T31" s="558">
        <f>★注文シート!F65</f>
        <v>0</v>
      </c>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9"/>
      <c r="CW31" s="106" t="s">
        <v>206</v>
      </c>
      <c r="CX31" s="106" t="s">
        <v>207</v>
      </c>
      <c r="CY31" s="106" t="s">
        <v>205</v>
      </c>
      <c r="CZ31" s="150">
        <v>0</v>
      </c>
    </row>
    <row r="32" spans="2:104" ht="9" customHeight="1">
      <c r="B32" s="555"/>
      <c r="C32" s="556"/>
      <c r="D32" s="556"/>
      <c r="E32" s="556"/>
      <c r="F32" s="556"/>
      <c r="G32" s="556"/>
      <c r="H32" s="556"/>
      <c r="I32" s="556"/>
      <c r="J32" s="556"/>
      <c r="K32" s="556"/>
      <c r="L32" s="556"/>
      <c r="M32" s="556"/>
      <c r="N32" s="556"/>
      <c r="O32" s="556"/>
      <c r="P32" s="556"/>
      <c r="Q32" s="556"/>
      <c r="R32" s="557"/>
      <c r="S32" s="117"/>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1"/>
      <c r="CW32" s="106" t="s">
        <v>209</v>
      </c>
      <c r="CX32" s="106" t="s">
        <v>210</v>
      </c>
      <c r="CY32" s="106" t="s">
        <v>205</v>
      </c>
      <c r="CZ32" s="150">
        <v>0</v>
      </c>
    </row>
    <row r="33" spans="2:105" ht="9" customHeight="1">
      <c r="B33" s="552" t="s">
        <v>188</v>
      </c>
      <c r="C33" s="553"/>
      <c r="D33" s="553"/>
      <c r="E33" s="553"/>
      <c r="F33" s="553"/>
      <c r="G33" s="553"/>
      <c r="H33" s="553"/>
      <c r="I33" s="553"/>
      <c r="J33" s="553"/>
      <c r="K33" s="553"/>
      <c r="L33" s="553"/>
      <c r="M33" s="553"/>
      <c r="N33" s="553"/>
      <c r="O33" s="553"/>
      <c r="P33" s="553"/>
      <c r="Q33" s="553"/>
      <c r="R33" s="554"/>
      <c r="S33" s="119"/>
      <c r="T33" s="594">
        <f>★注文シート!E65</f>
        <v>0</v>
      </c>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4"/>
      <c r="BM33" s="594"/>
      <c r="BN33" s="594"/>
      <c r="BO33" s="594"/>
      <c r="BP33" s="594"/>
      <c r="BQ33" s="594"/>
      <c r="BR33" s="594"/>
      <c r="BS33" s="594"/>
      <c r="BT33" s="594"/>
      <c r="BU33" s="594"/>
      <c r="BV33" s="594"/>
      <c r="BW33" s="594"/>
      <c r="BX33" s="594"/>
      <c r="BY33" s="594"/>
      <c r="BZ33" s="594"/>
      <c r="CA33" s="594"/>
      <c r="CB33" s="594"/>
      <c r="CC33" s="594"/>
      <c r="CD33" s="594"/>
      <c r="CE33" s="594"/>
      <c r="CF33" s="594"/>
      <c r="CG33" s="594"/>
      <c r="CH33" s="594"/>
      <c r="CI33" s="594"/>
      <c r="CJ33" s="594"/>
      <c r="CK33" s="594"/>
      <c r="CL33" s="594"/>
      <c r="CM33" s="594"/>
      <c r="CN33" s="594"/>
      <c r="CO33" s="594"/>
      <c r="CP33" s="594"/>
      <c r="CQ33" s="594"/>
      <c r="CR33" s="594"/>
      <c r="CS33" s="594"/>
      <c r="CT33" s="594"/>
      <c r="CU33" s="595"/>
      <c r="CW33" s="67" t="s">
        <v>211</v>
      </c>
      <c r="CX33" s="106" t="s">
        <v>212</v>
      </c>
      <c r="CY33" s="106" t="s">
        <v>205</v>
      </c>
      <c r="CZ33" s="150">
        <v>0</v>
      </c>
    </row>
    <row r="34" spans="2:105" ht="9" customHeight="1">
      <c r="B34" s="555"/>
      <c r="C34" s="556"/>
      <c r="D34" s="556"/>
      <c r="E34" s="556"/>
      <c r="F34" s="556"/>
      <c r="G34" s="556"/>
      <c r="H34" s="556"/>
      <c r="I34" s="556"/>
      <c r="J34" s="556"/>
      <c r="K34" s="556"/>
      <c r="L34" s="556"/>
      <c r="M34" s="556"/>
      <c r="N34" s="556"/>
      <c r="O34" s="556"/>
      <c r="P34" s="556"/>
      <c r="Q34" s="556"/>
      <c r="R34" s="557"/>
      <c r="S34" s="11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c r="BM34" s="596"/>
      <c r="BN34" s="596"/>
      <c r="BO34" s="596"/>
      <c r="BP34" s="596"/>
      <c r="BQ34" s="596"/>
      <c r="BR34" s="596"/>
      <c r="BS34" s="596"/>
      <c r="BT34" s="596"/>
      <c r="BU34" s="596"/>
      <c r="BV34" s="596"/>
      <c r="BW34" s="596"/>
      <c r="BX34" s="596"/>
      <c r="BY34" s="596"/>
      <c r="BZ34" s="596"/>
      <c r="CA34" s="596"/>
      <c r="CB34" s="596"/>
      <c r="CC34" s="596"/>
      <c r="CD34" s="596"/>
      <c r="CE34" s="596"/>
      <c r="CF34" s="596"/>
      <c r="CG34" s="596"/>
      <c r="CH34" s="596"/>
      <c r="CI34" s="596"/>
      <c r="CJ34" s="596"/>
      <c r="CK34" s="596"/>
      <c r="CL34" s="596"/>
      <c r="CM34" s="596"/>
      <c r="CN34" s="596"/>
      <c r="CO34" s="596"/>
      <c r="CP34" s="596"/>
      <c r="CQ34" s="596"/>
      <c r="CR34" s="596"/>
      <c r="CS34" s="596"/>
      <c r="CT34" s="596"/>
      <c r="CU34" s="597"/>
      <c r="CW34" s="67" t="s">
        <v>213</v>
      </c>
      <c r="CX34" s="106" t="s">
        <v>214</v>
      </c>
      <c r="CY34" s="106" t="s">
        <v>205</v>
      </c>
      <c r="CZ34" s="150">
        <v>0</v>
      </c>
    </row>
    <row r="35" spans="2:105" ht="9" customHeight="1">
      <c r="B35" s="552" t="s">
        <v>190</v>
      </c>
      <c r="C35" s="553"/>
      <c r="D35" s="553"/>
      <c r="E35" s="553"/>
      <c r="F35" s="553"/>
      <c r="G35" s="553"/>
      <c r="H35" s="553"/>
      <c r="I35" s="553"/>
      <c r="J35" s="553"/>
      <c r="K35" s="553"/>
      <c r="L35" s="553"/>
      <c r="M35" s="553"/>
      <c r="N35" s="553"/>
      <c r="O35" s="553"/>
      <c r="P35" s="553"/>
      <c r="Q35" s="553"/>
      <c r="R35" s="554"/>
      <c r="S35" s="120"/>
      <c r="T35" s="601" t="s">
        <v>191</v>
      </c>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2"/>
      <c r="CW35" s="106" t="s">
        <v>215</v>
      </c>
      <c r="CX35" s="106" t="s">
        <v>216</v>
      </c>
      <c r="CY35" s="106" t="s">
        <v>205</v>
      </c>
      <c r="CZ35" s="150">
        <v>0</v>
      </c>
    </row>
    <row r="36" spans="2:105" ht="9" customHeight="1" thickBot="1">
      <c r="B36" s="598"/>
      <c r="C36" s="599"/>
      <c r="D36" s="599"/>
      <c r="E36" s="599"/>
      <c r="F36" s="599"/>
      <c r="G36" s="599"/>
      <c r="H36" s="599"/>
      <c r="I36" s="599"/>
      <c r="J36" s="599"/>
      <c r="K36" s="599"/>
      <c r="L36" s="599"/>
      <c r="M36" s="599"/>
      <c r="N36" s="599"/>
      <c r="O36" s="599"/>
      <c r="P36" s="599"/>
      <c r="Q36" s="599"/>
      <c r="R36" s="600"/>
      <c r="S36" s="121"/>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603"/>
      <c r="BB36" s="603"/>
      <c r="BC36" s="603"/>
      <c r="BD36" s="603"/>
      <c r="BE36" s="603"/>
      <c r="BF36" s="603"/>
      <c r="BG36" s="603"/>
      <c r="BH36" s="603"/>
      <c r="BI36" s="603"/>
      <c r="BJ36" s="603"/>
      <c r="BK36" s="603"/>
      <c r="BL36" s="603"/>
      <c r="BM36" s="603"/>
      <c r="BN36" s="603"/>
      <c r="BO36" s="603"/>
      <c r="BP36" s="603"/>
      <c r="BQ36" s="603"/>
      <c r="BR36" s="603"/>
      <c r="BS36" s="603"/>
      <c r="BT36" s="603"/>
      <c r="BU36" s="603"/>
      <c r="BV36" s="603"/>
      <c r="BW36" s="603"/>
      <c r="BX36" s="603"/>
      <c r="BY36" s="603"/>
      <c r="BZ36" s="603"/>
      <c r="CA36" s="603"/>
      <c r="CB36" s="603"/>
      <c r="CC36" s="603"/>
      <c r="CD36" s="603"/>
      <c r="CE36" s="603"/>
      <c r="CF36" s="603"/>
      <c r="CG36" s="603"/>
      <c r="CH36" s="603"/>
      <c r="CI36" s="603"/>
      <c r="CJ36" s="603"/>
      <c r="CK36" s="603"/>
      <c r="CL36" s="603"/>
      <c r="CM36" s="603"/>
      <c r="CN36" s="603"/>
      <c r="CO36" s="603"/>
      <c r="CP36" s="603"/>
      <c r="CQ36" s="603"/>
      <c r="CR36" s="603"/>
      <c r="CS36" s="603"/>
      <c r="CT36" s="603"/>
      <c r="CU36" s="604"/>
    </row>
    <row r="37" spans="2:105" ht="9" customHeight="1">
      <c r="B37" s="605" t="s">
        <v>192</v>
      </c>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606"/>
    </row>
    <row r="38" spans="2:105" ht="9" customHeight="1" thickBot="1">
      <c r="B38" s="60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606"/>
    </row>
    <row r="39" spans="2:105" ht="9" customHeight="1">
      <c r="B39" s="567" t="s">
        <v>193</v>
      </c>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3"/>
      <c r="CE39" s="567" t="s">
        <v>194</v>
      </c>
      <c r="CF39" s="572"/>
      <c r="CG39" s="572"/>
      <c r="CH39" s="572"/>
      <c r="CI39" s="572"/>
      <c r="CJ39" s="572"/>
      <c r="CK39" s="572"/>
      <c r="CL39" s="572"/>
      <c r="CM39" s="572"/>
      <c r="CN39" s="572"/>
      <c r="CO39" s="572"/>
      <c r="CP39" s="572"/>
      <c r="CQ39" s="572"/>
      <c r="CR39" s="572"/>
      <c r="CS39" s="572"/>
      <c r="CT39" s="572"/>
      <c r="CU39" s="573"/>
    </row>
    <row r="40" spans="2:105" ht="9" customHeight="1">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6"/>
      <c r="CE40" s="574"/>
      <c r="CF40" s="575"/>
      <c r="CG40" s="575"/>
      <c r="CH40" s="575"/>
      <c r="CI40" s="575"/>
      <c r="CJ40" s="575"/>
      <c r="CK40" s="575"/>
      <c r="CL40" s="575"/>
      <c r="CM40" s="575"/>
      <c r="CN40" s="575"/>
      <c r="CO40" s="575"/>
      <c r="CP40" s="575"/>
      <c r="CQ40" s="575"/>
      <c r="CR40" s="575"/>
      <c r="CS40" s="575"/>
      <c r="CT40" s="575"/>
      <c r="CU40" s="576"/>
    </row>
    <row r="41" spans="2:105" ht="9" customHeight="1">
      <c r="B41" s="574" t="s">
        <v>198</v>
      </c>
      <c r="C41" s="580"/>
      <c r="D41" s="580"/>
      <c r="E41" s="583" t="s">
        <v>199</v>
      </c>
      <c r="F41" s="580"/>
      <c r="G41" s="580"/>
      <c r="H41" s="580"/>
      <c r="I41" s="580"/>
      <c r="J41" s="580"/>
      <c r="K41" s="584"/>
      <c r="L41" s="583" t="s">
        <v>200</v>
      </c>
      <c r="M41" s="580"/>
      <c r="N41" s="580"/>
      <c r="O41" s="580"/>
      <c r="P41" s="580"/>
      <c r="Q41" s="580"/>
      <c r="R41" s="580"/>
      <c r="S41" s="580"/>
      <c r="T41" s="580"/>
      <c r="U41" s="580"/>
      <c r="V41" s="580"/>
      <c r="W41" s="580"/>
      <c r="X41" s="580"/>
      <c r="Y41" s="584"/>
      <c r="Z41" s="583" t="s">
        <v>201</v>
      </c>
      <c r="AA41" s="575"/>
      <c r="AB41" s="575"/>
      <c r="AC41" s="575"/>
      <c r="AD41" s="575"/>
      <c r="AE41" s="575"/>
      <c r="AF41" s="575"/>
      <c r="AG41" s="575"/>
      <c r="AH41" s="575"/>
      <c r="AI41" s="575"/>
      <c r="AJ41" s="575"/>
      <c r="AK41" s="588" t="s">
        <v>202</v>
      </c>
      <c r="AL41" s="589"/>
      <c r="AM41" s="589"/>
      <c r="AN41" s="589"/>
      <c r="AO41" s="589"/>
      <c r="AP41" s="589"/>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90"/>
      <c r="CE41" s="574"/>
      <c r="CF41" s="575"/>
      <c r="CG41" s="575"/>
      <c r="CH41" s="575"/>
      <c r="CI41" s="575"/>
      <c r="CJ41" s="575"/>
      <c r="CK41" s="575"/>
      <c r="CL41" s="575"/>
      <c r="CM41" s="575"/>
      <c r="CN41" s="575"/>
      <c r="CO41" s="575"/>
      <c r="CP41" s="575"/>
      <c r="CQ41" s="575"/>
      <c r="CR41" s="575"/>
      <c r="CS41" s="575"/>
      <c r="CT41" s="575"/>
      <c r="CU41" s="576"/>
    </row>
    <row r="42" spans="2:105" ht="9" customHeight="1">
      <c r="B42" s="581"/>
      <c r="C42" s="582"/>
      <c r="D42" s="582"/>
      <c r="E42" s="585"/>
      <c r="F42" s="582"/>
      <c r="G42" s="582"/>
      <c r="H42" s="582"/>
      <c r="I42" s="582"/>
      <c r="J42" s="582"/>
      <c r="K42" s="586"/>
      <c r="L42" s="585"/>
      <c r="M42" s="582"/>
      <c r="N42" s="582"/>
      <c r="O42" s="582"/>
      <c r="P42" s="582"/>
      <c r="Q42" s="582"/>
      <c r="R42" s="582"/>
      <c r="S42" s="582"/>
      <c r="T42" s="582"/>
      <c r="U42" s="582"/>
      <c r="V42" s="582"/>
      <c r="W42" s="582"/>
      <c r="X42" s="582"/>
      <c r="Y42" s="586"/>
      <c r="Z42" s="587"/>
      <c r="AA42" s="578"/>
      <c r="AB42" s="578"/>
      <c r="AC42" s="578"/>
      <c r="AD42" s="578"/>
      <c r="AE42" s="578"/>
      <c r="AF42" s="578"/>
      <c r="AG42" s="578"/>
      <c r="AH42" s="578"/>
      <c r="AI42" s="578"/>
      <c r="AJ42" s="578"/>
      <c r="AK42" s="591"/>
      <c r="AL42" s="592"/>
      <c r="AM42" s="592"/>
      <c r="AN42" s="592"/>
      <c r="AO42" s="592"/>
      <c r="AP42" s="592"/>
      <c r="AQ42" s="592"/>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3"/>
      <c r="CE42" s="577"/>
      <c r="CF42" s="578"/>
      <c r="CG42" s="578"/>
      <c r="CH42" s="578"/>
      <c r="CI42" s="578"/>
      <c r="CJ42" s="578"/>
      <c r="CK42" s="578"/>
      <c r="CL42" s="578"/>
      <c r="CM42" s="578"/>
      <c r="CN42" s="578"/>
      <c r="CO42" s="578"/>
      <c r="CP42" s="578"/>
      <c r="CQ42" s="578"/>
      <c r="CR42" s="578"/>
      <c r="CS42" s="578"/>
      <c r="CT42" s="578"/>
      <c r="CU42" s="579"/>
      <c r="CW42" s="146" t="s">
        <v>251</v>
      </c>
      <c r="CX42" s="147" t="s">
        <v>252</v>
      </c>
      <c r="CY42" s="147" t="s">
        <v>253</v>
      </c>
      <c r="CZ42" s="147" t="s">
        <v>254</v>
      </c>
      <c r="DA42" s="148" t="s">
        <v>255</v>
      </c>
    </row>
    <row r="43" spans="2:105" ht="9" customHeight="1">
      <c r="B43" s="614">
        <v>1</v>
      </c>
      <c r="C43" s="615"/>
      <c r="D43" s="616"/>
      <c r="E43" s="617" t="str">
        <f>CW43</f>
        <v>-</v>
      </c>
      <c r="F43" s="618"/>
      <c r="G43" s="618"/>
      <c r="H43" s="618"/>
      <c r="I43" s="618"/>
      <c r="J43" s="618"/>
      <c r="K43" s="619"/>
      <c r="L43" s="623" t="str">
        <f>CY43</f>
        <v>-</v>
      </c>
      <c r="M43" s="624"/>
      <c r="N43" s="624"/>
      <c r="O43" s="624"/>
      <c r="P43" s="624"/>
      <c r="Q43" s="624"/>
      <c r="R43" s="624"/>
      <c r="S43" s="624"/>
      <c r="T43" s="624"/>
      <c r="U43" s="624"/>
      <c r="V43" s="624"/>
      <c r="W43" s="624"/>
      <c r="X43" s="624"/>
      <c r="Y43" s="625"/>
      <c r="Z43" s="629" t="str">
        <f>CX43</f>
        <v>-</v>
      </c>
      <c r="AA43" s="630"/>
      <c r="AB43" s="630"/>
      <c r="AC43" s="630"/>
      <c r="AD43" s="630"/>
      <c r="AE43" s="630"/>
      <c r="AF43" s="630"/>
      <c r="AG43" s="630"/>
      <c r="AH43" s="630"/>
      <c r="AI43" s="630"/>
      <c r="AJ43" s="630"/>
      <c r="AK43" s="629" t="str">
        <f>IF(DA43="","-",DA43)</f>
        <v>-</v>
      </c>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0"/>
      <c r="BW43" s="630"/>
      <c r="BX43" s="630"/>
      <c r="BY43" s="630"/>
      <c r="BZ43" s="630"/>
      <c r="CA43" s="630"/>
      <c r="CB43" s="630"/>
      <c r="CC43" s="630"/>
      <c r="CD43" s="633"/>
      <c r="CE43" s="661" t="str">
        <f>IF(DA43&amp;DA45&amp;DA47&amp;DA49&amp;DA51&lt;&gt;"","検出","不検出")</f>
        <v>不検出</v>
      </c>
      <c r="CF43" s="662"/>
      <c r="CG43" s="662"/>
      <c r="CH43" s="662"/>
      <c r="CI43" s="662"/>
      <c r="CJ43" s="662"/>
      <c r="CK43" s="662"/>
      <c r="CL43" s="662"/>
      <c r="CM43" s="662"/>
      <c r="CN43" s="662"/>
      <c r="CO43" s="662"/>
      <c r="CP43" s="662"/>
      <c r="CQ43" s="662"/>
      <c r="CR43" s="662"/>
      <c r="CS43" s="662"/>
      <c r="CT43" s="662"/>
      <c r="CU43" s="663"/>
      <c r="CW43" s="533" t="s">
        <v>256</v>
      </c>
      <c r="CX43" s="535" t="s">
        <v>256</v>
      </c>
      <c r="CY43" s="535" t="s">
        <v>256</v>
      </c>
      <c r="CZ43" s="535" t="s">
        <v>256</v>
      </c>
      <c r="DA43" s="535"/>
    </row>
    <row r="44" spans="2:105" ht="9" customHeight="1">
      <c r="B44" s="581"/>
      <c r="C44" s="582"/>
      <c r="D44" s="586"/>
      <c r="E44" s="620"/>
      <c r="F44" s="621"/>
      <c r="G44" s="621"/>
      <c r="H44" s="621"/>
      <c r="I44" s="621"/>
      <c r="J44" s="621"/>
      <c r="K44" s="622"/>
      <c r="L44" s="626"/>
      <c r="M44" s="627"/>
      <c r="N44" s="627"/>
      <c r="O44" s="627"/>
      <c r="P44" s="627"/>
      <c r="Q44" s="627"/>
      <c r="R44" s="627"/>
      <c r="S44" s="627"/>
      <c r="T44" s="627"/>
      <c r="U44" s="627"/>
      <c r="V44" s="627"/>
      <c r="W44" s="627"/>
      <c r="X44" s="627"/>
      <c r="Y44" s="628"/>
      <c r="Z44" s="631"/>
      <c r="AA44" s="632"/>
      <c r="AB44" s="632"/>
      <c r="AC44" s="632"/>
      <c r="AD44" s="632"/>
      <c r="AE44" s="632"/>
      <c r="AF44" s="632"/>
      <c r="AG44" s="632"/>
      <c r="AH44" s="632"/>
      <c r="AI44" s="632"/>
      <c r="AJ44" s="632"/>
      <c r="AK44" s="608"/>
      <c r="AL44" s="609"/>
      <c r="AM44" s="609"/>
      <c r="AN44" s="609"/>
      <c r="AO44" s="609"/>
      <c r="AP44" s="609"/>
      <c r="AQ44" s="609"/>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09"/>
      <c r="BN44" s="609"/>
      <c r="BO44" s="609"/>
      <c r="BP44" s="609"/>
      <c r="BQ44" s="609"/>
      <c r="BR44" s="609"/>
      <c r="BS44" s="609"/>
      <c r="BT44" s="609"/>
      <c r="BU44" s="609"/>
      <c r="BV44" s="609"/>
      <c r="BW44" s="609"/>
      <c r="BX44" s="609"/>
      <c r="BY44" s="609"/>
      <c r="BZ44" s="609"/>
      <c r="CA44" s="609"/>
      <c r="CB44" s="609"/>
      <c r="CC44" s="609"/>
      <c r="CD44" s="610"/>
      <c r="CE44" s="664"/>
      <c r="CF44" s="665"/>
      <c r="CG44" s="665"/>
      <c r="CH44" s="665"/>
      <c r="CI44" s="665"/>
      <c r="CJ44" s="665"/>
      <c r="CK44" s="665"/>
      <c r="CL44" s="665"/>
      <c r="CM44" s="665"/>
      <c r="CN44" s="665"/>
      <c r="CO44" s="665"/>
      <c r="CP44" s="665"/>
      <c r="CQ44" s="665"/>
      <c r="CR44" s="665"/>
      <c r="CS44" s="665"/>
      <c r="CT44" s="665"/>
      <c r="CU44" s="666"/>
      <c r="CW44" s="534"/>
      <c r="CX44" s="536"/>
      <c r="CY44" s="536"/>
      <c r="CZ44" s="536"/>
      <c r="DA44" s="536"/>
    </row>
    <row r="45" spans="2:105" ht="9" customHeight="1">
      <c r="B45" s="634">
        <v>2</v>
      </c>
      <c r="C45" s="615"/>
      <c r="D45" s="616"/>
      <c r="E45" s="617" t="str">
        <f t="shared" ref="E45" si="0">CW45</f>
        <v>-</v>
      </c>
      <c r="F45" s="618"/>
      <c r="G45" s="618"/>
      <c r="H45" s="618"/>
      <c r="I45" s="618"/>
      <c r="J45" s="618"/>
      <c r="K45" s="619"/>
      <c r="L45" s="635" t="str">
        <f t="shared" ref="L45" si="1">CY45</f>
        <v>-</v>
      </c>
      <c r="M45" s="624"/>
      <c r="N45" s="624"/>
      <c r="O45" s="624"/>
      <c r="P45" s="624"/>
      <c r="Q45" s="624"/>
      <c r="R45" s="624"/>
      <c r="S45" s="624"/>
      <c r="T45" s="624"/>
      <c r="U45" s="624"/>
      <c r="V45" s="624"/>
      <c r="W45" s="624"/>
      <c r="X45" s="624"/>
      <c r="Y45" s="625"/>
      <c r="Z45" s="629" t="str">
        <f t="shared" ref="Z45" si="2">CX45</f>
        <v>-</v>
      </c>
      <c r="AA45" s="630"/>
      <c r="AB45" s="630"/>
      <c r="AC45" s="630"/>
      <c r="AD45" s="630"/>
      <c r="AE45" s="630"/>
      <c r="AF45" s="630"/>
      <c r="AG45" s="630"/>
      <c r="AH45" s="630"/>
      <c r="AI45" s="630"/>
      <c r="AJ45" s="630"/>
      <c r="AK45" s="629" t="str">
        <f t="shared" ref="AK45" si="3">IF(DA45="","-",DA45)</f>
        <v>-</v>
      </c>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0"/>
      <c r="BU45" s="630"/>
      <c r="BV45" s="630"/>
      <c r="BW45" s="630"/>
      <c r="BX45" s="630"/>
      <c r="BY45" s="630"/>
      <c r="BZ45" s="630"/>
      <c r="CA45" s="630"/>
      <c r="CB45" s="630"/>
      <c r="CC45" s="630"/>
      <c r="CD45" s="633"/>
      <c r="CE45" s="664"/>
      <c r="CF45" s="665"/>
      <c r="CG45" s="665"/>
      <c r="CH45" s="665"/>
      <c r="CI45" s="665"/>
      <c r="CJ45" s="665"/>
      <c r="CK45" s="665"/>
      <c r="CL45" s="665"/>
      <c r="CM45" s="665"/>
      <c r="CN45" s="665"/>
      <c r="CO45" s="665"/>
      <c r="CP45" s="665"/>
      <c r="CQ45" s="665"/>
      <c r="CR45" s="665"/>
      <c r="CS45" s="665"/>
      <c r="CT45" s="665"/>
      <c r="CU45" s="666"/>
      <c r="CW45" s="533" t="s">
        <v>256</v>
      </c>
      <c r="CX45" s="535" t="s">
        <v>256</v>
      </c>
      <c r="CY45" s="535" t="s">
        <v>256</v>
      </c>
      <c r="CZ45" s="535" t="s">
        <v>256</v>
      </c>
      <c r="DA45" s="535"/>
    </row>
    <row r="46" spans="2:105" ht="9" customHeight="1">
      <c r="B46" s="581"/>
      <c r="C46" s="582"/>
      <c r="D46" s="586"/>
      <c r="E46" s="620"/>
      <c r="F46" s="621"/>
      <c r="G46" s="621"/>
      <c r="H46" s="621"/>
      <c r="I46" s="621"/>
      <c r="J46" s="621"/>
      <c r="K46" s="622"/>
      <c r="L46" s="626"/>
      <c r="M46" s="627"/>
      <c r="N46" s="627"/>
      <c r="O46" s="627"/>
      <c r="P46" s="627"/>
      <c r="Q46" s="627"/>
      <c r="R46" s="627"/>
      <c r="S46" s="627"/>
      <c r="T46" s="627"/>
      <c r="U46" s="627"/>
      <c r="V46" s="627"/>
      <c r="W46" s="627"/>
      <c r="X46" s="627"/>
      <c r="Y46" s="628"/>
      <c r="Z46" s="631"/>
      <c r="AA46" s="632"/>
      <c r="AB46" s="632"/>
      <c r="AC46" s="632"/>
      <c r="AD46" s="632"/>
      <c r="AE46" s="632"/>
      <c r="AF46" s="632"/>
      <c r="AG46" s="632"/>
      <c r="AH46" s="632"/>
      <c r="AI46" s="632"/>
      <c r="AJ46" s="632"/>
      <c r="AK46" s="631"/>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60"/>
      <c r="CE46" s="664"/>
      <c r="CF46" s="665"/>
      <c r="CG46" s="665"/>
      <c r="CH46" s="665"/>
      <c r="CI46" s="665"/>
      <c r="CJ46" s="665"/>
      <c r="CK46" s="665"/>
      <c r="CL46" s="665"/>
      <c r="CM46" s="665"/>
      <c r="CN46" s="665"/>
      <c r="CO46" s="665"/>
      <c r="CP46" s="665"/>
      <c r="CQ46" s="665"/>
      <c r="CR46" s="665"/>
      <c r="CS46" s="665"/>
      <c r="CT46" s="665"/>
      <c r="CU46" s="666"/>
      <c r="CW46" s="534"/>
      <c r="CX46" s="536"/>
      <c r="CY46" s="536"/>
      <c r="CZ46" s="536"/>
      <c r="DA46" s="536"/>
    </row>
    <row r="47" spans="2:105" ht="9" customHeight="1">
      <c r="B47" s="634">
        <v>3</v>
      </c>
      <c r="C47" s="615"/>
      <c r="D47" s="616"/>
      <c r="E47" s="617" t="str">
        <f t="shared" ref="E47" si="4">CW47</f>
        <v>-</v>
      </c>
      <c r="F47" s="618"/>
      <c r="G47" s="618"/>
      <c r="H47" s="618"/>
      <c r="I47" s="618"/>
      <c r="J47" s="618"/>
      <c r="K47" s="619"/>
      <c r="L47" s="635" t="str">
        <f t="shared" ref="L47" si="5">CY47</f>
        <v>-</v>
      </c>
      <c r="M47" s="624"/>
      <c r="N47" s="624"/>
      <c r="O47" s="624"/>
      <c r="P47" s="624"/>
      <c r="Q47" s="624"/>
      <c r="R47" s="624"/>
      <c r="S47" s="624"/>
      <c r="T47" s="624"/>
      <c r="U47" s="624"/>
      <c r="V47" s="624"/>
      <c r="W47" s="624"/>
      <c r="X47" s="624"/>
      <c r="Y47" s="625"/>
      <c r="Z47" s="629" t="str">
        <f t="shared" ref="Z47" si="6">CX47</f>
        <v>-</v>
      </c>
      <c r="AA47" s="630"/>
      <c r="AB47" s="630"/>
      <c r="AC47" s="630"/>
      <c r="AD47" s="630"/>
      <c r="AE47" s="630"/>
      <c r="AF47" s="630"/>
      <c r="AG47" s="630"/>
      <c r="AH47" s="630"/>
      <c r="AI47" s="630"/>
      <c r="AJ47" s="630"/>
      <c r="AK47" s="608" t="str">
        <f t="shared" ref="AK47" si="7">IF(DA47="","-",DA47)</f>
        <v>-</v>
      </c>
      <c r="AL47" s="609"/>
      <c r="AM47" s="609"/>
      <c r="AN47" s="609"/>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10"/>
      <c r="CE47" s="664"/>
      <c r="CF47" s="665"/>
      <c r="CG47" s="665"/>
      <c r="CH47" s="665"/>
      <c r="CI47" s="665"/>
      <c r="CJ47" s="665"/>
      <c r="CK47" s="665"/>
      <c r="CL47" s="665"/>
      <c r="CM47" s="665"/>
      <c r="CN47" s="665"/>
      <c r="CO47" s="665"/>
      <c r="CP47" s="665"/>
      <c r="CQ47" s="665"/>
      <c r="CR47" s="665"/>
      <c r="CS47" s="665"/>
      <c r="CT47" s="665"/>
      <c r="CU47" s="666"/>
      <c r="CW47" s="533" t="s">
        <v>256</v>
      </c>
      <c r="CX47" s="535" t="s">
        <v>256</v>
      </c>
      <c r="CY47" s="535" t="s">
        <v>256</v>
      </c>
      <c r="CZ47" s="535" t="s">
        <v>256</v>
      </c>
      <c r="DA47" s="535"/>
    </row>
    <row r="48" spans="2:105" ht="9" customHeight="1">
      <c r="B48" s="581"/>
      <c r="C48" s="582"/>
      <c r="D48" s="586"/>
      <c r="E48" s="620"/>
      <c r="F48" s="621"/>
      <c r="G48" s="621"/>
      <c r="H48" s="621"/>
      <c r="I48" s="621"/>
      <c r="J48" s="621"/>
      <c r="K48" s="622"/>
      <c r="L48" s="626"/>
      <c r="M48" s="627"/>
      <c r="N48" s="627"/>
      <c r="O48" s="627"/>
      <c r="P48" s="627"/>
      <c r="Q48" s="627"/>
      <c r="R48" s="627"/>
      <c r="S48" s="627"/>
      <c r="T48" s="627"/>
      <c r="U48" s="627"/>
      <c r="V48" s="627"/>
      <c r="W48" s="627"/>
      <c r="X48" s="627"/>
      <c r="Y48" s="628"/>
      <c r="Z48" s="631"/>
      <c r="AA48" s="632"/>
      <c r="AB48" s="632"/>
      <c r="AC48" s="632"/>
      <c r="AD48" s="632"/>
      <c r="AE48" s="632"/>
      <c r="AF48" s="632"/>
      <c r="AG48" s="632"/>
      <c r="AH48" s="632"/>
      <c r="AI48" s="632"/>
      <c r="AJ48" s="632"/>
      <c r="AK48" s="608"/>
      <c r="AL48" s="609"/>
      <c r="AM48" s="609"/>
      <c r="AN48" s="609"/>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10"/>
      <c r="CE48" s="664"/>
      <c r="CF48" s="665"/>
      <c r="CG48" s="665"/>
      <c r="CH48" s="665"/>
      <c r="CI48" s="665"/>
      <c r="CJ48" s="665"/>
      <c r="CK48" s="665"/>
      <c r="CL48" s="665"/>
      <c r="CM48" s="665"/>
      <c r="CN48" s="665"/>
      <c r="CO48" s="665"/>
      <c r="CP48" s="665"/>
      <c r="CQ48" s="665"/>
      <c r="CR48" s="665"/>
      <c r="CS48" s="665"/>
      <c r="CT48" s="665"/>
      <c r="CU48" s="666"/>
      <c r="CW48" s="534"/>
      <c r="CX48" s="536"/>
      <c r="CY48" s="536"/>
      <c r="CZ48" s="536"/>
      <c r="DA48" s="536"/>
    </row>
    <row r="49" spans="2:105" ht="9" customHeight="1">
      <c r="B49" s="634">
        <v>4</v>
      </c>
      <c r="C49" s="615"/>
      <c r="D49" s="616"/>
      <c r="E49" s="617" t="str">
        <f t="shared" ref="E49" si="8">CW49</f>
        <v>-</v>
      </c>
      <c r="F49" s="618"/>
      <c r="G49" s="618"/>
      <c r="H49" s="618"/>
      <c r="I49" s="618"/>
      <c r="J49" s="618"/>
      <c r="K49" s="619"/>
      <c r="L49" s="635" t="str">
        <f t="shared" ref="L49" si="9">CY49</f>
        <v>-</v>
      </c>
      <c r="M49" s="624"/>
      <c r="N49" s="624"/>
      <c r="O49" s="624"/>
      <c r="P49" s="624"/>
      <c r="Q49" s="624"/>
      <c r="R49" s="624"/>
      <c r="S49" s="624"/>
      <c r="T49" s="624"/>
      <c r="U49" s="624"/>
      <c r="V49" s="624"/>
      <c r="W49" s="624"/>
      <c r="X49" s="624"/>
      <c r="Y49" s="625"/>
      <c r="Z49" s="629" t="str">
        <f t="shared" ref="Z49" si="10">CX49</f>
        <v>-</v>
      </c>
      <c r="AA49" s="630"/>
      <c r="AB49" s="630"/>
      <c r="AC49" s="630"/>
      <c r="AD49" s="630"/>
      <c r="AE49" s="630"/>
      <c r="AF49" s="630"/>
      <c r="AG49" s="630"/>
      <c r="AH49" s="630"/>
      <c r="AI49" s="630"/>
      <c r="AJ49" s="630"/>
      <c r="AK49" s="629" t="str">
        <f t="shared" ref="AK49" si="11">IF(DA49="","-",DA49)</f>
        <v>-</v>
      </c>
      <c r="AL49" s="630"/>
      <c r="AM49" s="630"/>
      <c r="AN49" s="630"/>
      <c r="AO49" s="630"/>
      <c r="AP49" s="630"/>
      <c r="AQ49" s="630"/>
      <c r="AR49" s="630"/>
      <c r="AS49" s="630"/>
      <c r="AT49" s="630"/>
      <c r="AU49" s="630"/>
      <c r="AV49" s="630"/>
      <c r="AW49" s="630"/>
      <c r="AX49" s="630"/>
      <c r="AY49" s="630"/>
      <c r="AZ49" s="630"/>
      <c r="BA49" s="630"/>
      <c r="BB49" s="630"/>
      <c r="BC49" s="630"/>
      <c r="BD49" s="630"/>
      <c r="BE49" s="630"/>
      <c r="BF49" s="630"/>
      <c r="BG49" s="630"/>
      <c r="BH49" s="630"/>
      <c r="BI49" s="630"/>
      <c r="BJ49" s="630"/>
      <c r="BK49" s="630"/>
      <c r="BL49" s="630"/>
      <c r="BM49" s="630"/>
      <c r="BN49" s="630"/>
      <c r="BO49" s="630"/>
      <c r="BP49" s="630"/>
      <c r="BQ49" s="630"/>
      <c r="BR49" s="630"/>
      <c r="BS49" s="630"/>
      <c r="BT49" s="630"/>
      <c r="BU49" s="630"/>
      <c r="BV49" s="630"/>
      <c r="BW49" s="630"/>
      <c r="BX49" s="630"/>
      <c r="BY49" s="630"/>
      <c r="BZ49" s="630"/>
      <c r="CA49" s="630"/>
      <c r="CB49" s="630"/>
      <c r="CC49" s="630"/>
      <c r="CD49" s="633"/>
      <c r="CE49" s="664"/>
      <c r="CF49" s="665"/>
      <c r="CG49" s="665"/>
      <c r="CH49" s="665"/>
      <c r="CI49" s="665"/>
      <c r="CJ49" s="665"/>
      <c r="CK49" s="665"/>
      <c r="CL49" s="665"/>
      <c r="CM49" s="665"/>
      <c r="CN49" s="665"/>
      <c r="CO49" s="665"/>
      <c r="CP49" s="665"/>
      <c r="CQ49" s="665"/>
      <c r="CR49" s="665"/>
      <c r="CS49" s="665"/>
      <c r="CT49" s="665"/>
      <c r="CU49" s="666"/>
      <c r="CW49" s="533" t="s">
        <v>256</v>
      </c>
      <c r="CX49" s="535" t="s">
        <v>256</v>
      </c>
      <c r="CY49" s="535" t="s">
        <v>256</v>
      </c>
      <c r="CZ49" s="535" t="s">
        <v>256</v>
      </c>
      <c r="DA49" s="535"/>
    </row>
    <row r="50" spans="2:105" ht="9" customHeight="1">
      <c r="B50" s="581"/>
      <c r="C50" s="582"/>
      <c r="D50" s="586"/>
      <c r="E50" s="620"/>
      <c r="F50" s="621"/>
      <c r="G50" s="621"/>
      <c r="H50" s="621"/>
      <c r="I50" s="621"/>
      <c r="J50" s="621"/>
      <c r="K50" s="622"/>
      <c r="L50" s="626"/>
      <c r="M50" s="627"/>
      <c r="N50" s="627"/>
      <c r="O50" s="627"/>
      <c r="P50" s="627"/>
      <c r="Q50" s="627"/>
      <c r="R50" s="627"/>
      <c r="S50" s="627"/>
      <c r="T50" s="627"/>
      <c r="U50" s="627"/>
      <c r="V50" s="627"/>
      <c r="W50" s="627"/>
      <c r="X50" s="627"/>
      <c r="Y50" s="628"/>
      <c r="Z50" s="631"/>
      <c r="AA50" s="632"/>
      <c r="AB50" s="632"/>
      <c r="AC50" s="632"/>
      <c r="AD50" s="632"/>
      <c r="AE50" s="632"/>
      <c r="AF50" s="632"/>
      <c r="AG50" s="632"/>
      <c r="AH50" s="632"/>
      <c r="AI50" s="632"/>
      <c r="AJ50" s="632"/>
      <c r="AK50" s="631"/>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2"/>
      <c r="BW50" s="632"/>
      <c r="BX50" s="632"/>
      <c r="BY50" s="632"/>
      <c r="BZ50" s="632"/>
      <c r="CA50" s="632"/>
      <c r="CB50" s="632"/>
      <c r="CC50" s="632"/>
      <c r="CD50" s="660"/>
      <c r="CE50" s="664"/>
      <c r="CF50" s="665"/>
      <c r="CG50" s="665"/>
      <c r="CH50" s="665"/>
      <c r="CI50" s="665"/>
      <c r="CJ50" s="665"/>
      <c r="CK50" s="665"/>
      <c r="CL50" s="665"/>
      <c r="CM50" s="665"/>
      <c r="CN50" s="665"/>
      <c r="CO50" s="665"/>
      <c r="CP50" s="665"/>
      <c r="CQ50" s="665"/>
      <c r="CR50" s="665"/>
      <c r="CS50" s="665"/>
      <c r="CT50" s="665"/>
      <c r="CU50" s="666"/>
      <c r="CW50" s="534"/>
      <c r="CX50" s="536"/>
      <c r="CY50" s="536"/>
      <c r="CZ50" s="536"/>
      <c r="DA50" s="536"/>
    </row>
    <row r="51" spans="2:105" ht="9" customHeight="1">
      <c r="B51" s="634">
        <v>5</v>
      </c>
      <c r="C51" s="615"/>
      <c r="D51" s="616"/>
      <c r="E51" s="617" t="str">
        <f t="shared" ref="E51" si="12">CW51</f>
        <v>-</v>
      </c>
      <c r="F51" s="618"/>
      <c r="G51" s="618"/>
      <c r="H51" s="618"/>
      <c r="I51" s="618"/>
      <c r="J51" s="618"/>
      <c r="K51" s="619"/>
      <c r="L51" s="635" t="str">
        <f t="shared" ref="L51" si="13">CY51</f>
        <v>-</v>
      </c>
      <c r="M51" s="624"/>
      <c r="N51" s="624"/>
      <c r="O51" s="624"/>
      <c r="P51" s="624"/>
      <c r="Q51" s="624"/>
      <c r="R51" s="624"/>
      <c r="S51" s="624"/>
      <c r="T51" s="624"/>
      <c r="U51" s="624"/>
      <c r="V51" s="624"/>
      <c r="W51" s="624"/>
      <c r="X51" s="624"/>
      <c r="Y51" s="625"/>
      <c r="Z51" s="629" t="str">
        <f t="shared" ref="Z51" si="14">CX51</f>
        <v>-</v>
      </c>
      <c r="AA51" s="630"/>
      <c r="AB51" s="630"/>
      <c r="AC51" s="630"/>
      <c r="AD51" s="630"/>
      <c r="AE51" s="630"/>
      <c r="AF51" s="630"/>
      <c r="AG51" s="630"/>
      <c r="AH51" s="630"/>
      <c r="AI51" s="630"/>
      <c r="AJ51" s="630"/>
      <c r="AK51" s="608" t="str">
        <f t="shared" ref="AK51" si="15">IF(DA51="","-",DA51)</f>
        <v>-</v>
      </c>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09"/>
      <c r="BN51" s="609"/>
      <c r="BO51" s="609"/>
      <c r="BP51" s="609"/>
      <c r="BQ51" s="609"/>
      <c r="BR51" s="609"/>
      <c r="BS51" s="609"/>
      <c r="BT51" s="609"/>
      <c r="BU51" s="609"/>
      <c r="BV51" s="609"/>
      <c r="BW51" s="609"/>
      <c r="BX51" s="609"/>
      <c r="BY51" s="609"/>
      <c r="BZ51" s="609"/>
      <c r="CA51" s="609"/>
      <c r="CB51" s="609"/>
      <c r="CC51" s="609"/>
      <c r="CD51" s="610"/>
      <c r="CE51" s="664"/>
      <c r="CF51" s="665"/>
      <c r="CG51" s="665"/>
      <c r="CH51" s="665"/>
      <c r="CI51" s="665"/>
      <c r="CJ51" s="665"/>
      <c r="CK51" s="665"/>
      <c r="CL51" s="665"/>
      <c r="CM51" s="665"/>
      <c r="CN51" s="665"/>
      <c r="CO51" s="665"/>
      <c r="CP51" s="665"/>
      <c r="CQ51" s="665"/>
      <c r="CR51" s="665"/>
      <c r="CS51" s="665"/>
      <c r="CT51" s="665"/>
      <c r="CU51" s="666"/>
      <c r="CW51" s="533" t="s">
        <v>256</v>
      </c>
      <c r="CX51" s="535" t="s">
        <v>256</v>
      </c>
      <c r="CY51" s="535" t="s">
        <v>256</v>
      </c>
      <c r="CZ51" s="535" t="s">
        <v>256</v>
      </c>
      <c r="DA51" s="535"/>
    </row>
    <row r="52" spans="2:105" ht="9" customHeight="1" thickBot="1">
      <c r="B52" s="598"/>
      <c r="C52" s="599"/>
      <c r="D52" s="600"/>
      <c r="E52" s="620"/>
      <c r="F52" s="621"/>
      <c r="G52" s="621"/>
      <c r="H52" s="621"/>
      <c r="I52" s="621"/>
      <c r="J52" s="621"/>
      <c r="K52" s="622"/>
      <c r="L52" s="636"/>
      <c r="M52" s="637"/>
      <c r="N52" s="637"/>
      <c r="O52" s="637"/>
      <c r="P52" s="637"/>
      <c r="Q52" s="637"/>
      <c r="R52" s="637"/>
      <c r="S52" s="637"/>
      <c r="T52" s="637"/>
      <c r="U52" s="637"/>
      <c r="V52" s="637"/>
      <c r="W52" s="637"/>
      <c r="X52" s="637"/>
      <c r="Y52" s="638"/>
      <c r="Z52" s="611"/>
      <c r="AA52" s="612"/>
      <c r="AB52" s="612"/>
      <c r="AC52" s="612"/>
      <c r="AD52" s="612"/>
      <c r="AE52" s="612"/>
      <c r="AF52" s="612"/>
      <c r="AG52" s="612"/>
      <c r="AH52" s="612"/>
      <c r="AI52" s="612"/>
      <c r="AJ52" s="612"/>
      <c r="AK52" s="611"/>
      <c r="AL52" s="612"/>
      <c r="AM52" s="612"/>
      <c r="AN52" s="612"/>
      <c r="AO52" s="612"/>
      <c r="AP52" s="612"/>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3"/>
      <c r="CE52" s="667"/>
      <c r="CF52" s="668"/>
      <c r="CG52" s="668"/>
      <c r="CH52" s="668"/>
      <c r="CI52" s="668"/>
      <c r="CJ52" s="668"/>
      <c r="CK52" s="668"/>
      <c r="CL52" s="668"/>
      <c r="CM52" s="668"/>
      <c r="CN52" s="668"/>
      <c r="CO52" s="668"/>
      <c r="CP52" s="668"/>
      <c r="CQ52" s="668"/>
      <c r="CR52" s="668"/>
      <c r="CS52" s="668"/>
      <c r="CT52" s="668"/>
      <c r="CU52" s="669"/>
      <c r="CW52" s="534"/>
      <c r="CX52" s="536"/>
      <c r="CY52" s="536"/>
      <c r="CZ52" s="536"/>
      <c r="DA52" s="536"/>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659"/>
      <c r="CY53" s="67"/>
    </row>
    <row r="54" spans="2:105" ht="9" customHeight="1">
      <c r="B54" s="607"/>
      <c r="C54" s="580"/>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0"/>
      <c r="AU54" s="580"/>
      <c r="AV54" s="580"/>
      <c r="AW54" s="580"/>
      <c r="AX54" s="580"/>
      <c r="AY54" s="580"/>
      <c r="AZ54" s="580"/>
      <c r="BA54" s="580"/>
      <c r="BB54" s="580"/>
      <c r="BC54" s="580"/>
      <c r="BD54" s="580"/>
      <c r="BE54" s="580"/>
      <c r="BF54" s="580"/>
      <c r="BG54" s="580"/>
      <c r="BH54" s="580"/>
      <c r="BI54" s="580"/>
      <c r="BJ54" s="580"/>
      <c r="BK54" s="580"/>
      <c r="BL54" s="580"/>
      <c r="BM54" s="580"/>
      <c r="BN54" s="580"/>
      <c r="BO54" s="580"/>
      <c r="BP54" s="580"/>
      <c r="BQ54" s="580"/>
      <c r="BR54" s="580"/>
      <c r="BS54" s="580"/>
      <c r="BT54" s="580"/>
      <c r="BU54" s="580"/>
      <c r="BV54" s="580"/>
      <c r="BW54" s="580"/>
      <c r="BX54" s="580"/>
      <c r="BY54" s="580"/>
      <c r="BZ54" s="580"/>
      <c r="CA54" s="580"/>
      <c r="CB54" s="580"/>
      <c r="CC54" s="580"/>
      <c r="CD54" s="580"/>
      <c r="CE54" s="580"/>
      <c r="CF54" s="580"/>
      <c r="CG54" s="580"/>
      <c r="CH54" s="580"/>
      <c r="CI54" s="580"/>
      <c r="CJ54" s="580"/>
      <c r="CK54" s="580"/>
      <c r="CL54" s="580"/>
      <c r="CM54" s="580"/>
      <c r="CN54" s="580"/>
      <c r="CO54" s="580"/>
      <c r="CP54" s="580"/>
      <c r="CQ54" s="580"/>
      <c r="CR54" s="580"/>
      <c r="CS54" s="580"/>
      <c r="CT54" s="580"/>
      <c r="CU54" s="606"/>
      <c r="CY54" s="67"/>
    </row>
    <row r="55" spans="2:105" ht="7.5" customHeight="1">
      <c r="B55" s="614" t="s">
        <v>218</v>
      </c>
      <c r="C55" s="639"/>
      <c r="D55" s="639"/>
      <c r="E55" s="639"/>
      <c r="F55" s="639"/>
      <c r="G55" s="639"/>
      <c r="H55" s="639"/>
      <c r="I55" s="639"/>
      <c r="J55" s="639"/>
      <c r="K55" s="639"/>
      <c r="L55" s="639"/>
      <c r="M55" s="639"/>
      <c r="N55" s="639"/>
      <c r="O55" s="639"/>
      <c r="P55" s="639"/>
      <c r="Q55" s="639"/>
      <c r="R55" s="639"/>
      <c r="S55" s="639"/>
      <c r="T55" s="639"/>
      <c r="U55" s="639"/>
      <c r="V55" s="639"/>
      <c r="W55" s="616"/>
      <c r="X55" s="640" t="s">
        <v>219</v>
      </c>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16"/>
      <c r="BJ55" s="640" t="s">
        <v>220</v>
      </c>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41"/>
      <c r="CW55" s="152">
        <f>SUM(CW43:CW52)</f>
        <v>0</v>
      </c>
      <c r="CX55" s="123"/>
      <c r="CY55" s="67"/>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6"/>
      <c r="X56" s="585"/>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6"/>
      <c r="BJ56" s="585"/>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42"/>
      <c r="CX56" s="123"/>
      <c r="CY56" s="67"/>
    </row>
    <row r="57" spans="2:105" ht="9.75" customHeight="1">
      <c r="B57" s="643" t="str">
        <f>IF(CE43="不検出","不検出",IF(CE43="検出","クリソタイル",""))</f>
        <v>不検出</v>
      </c>
      <c r="C57" s="546"/>
      <c r="D57" s="546"/>
      <c r="E57" s="546"/>
      <c r="F57" s="546"/>
      <c r="G57" s="546"/>
      <c r="H57" s="546"/>
      <c r="I57" s="546"/>
      <c r="J57" s="546"/>
      <c r="K57" s="546"/>
      <c r="L57" s="546"/>
      <c r="M57" s="546"/>
      <c r="N57" s="546"/>
      <c r="O57" s="546"/>
      <c r="P57" s="546"/>
      <c r="Q57" s="546"/>
      <c r="R57" s="546"/>
      <c r="S57" s="546"/>
      <c r="T57" s="546"/>
      <c r="U57" s="546"/>
      <c r="V57" s="546"/>
      <c r="W57" s="584"/>
      <c r="X57" s="122"/>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5"/>
      <c r="BJ57" s="122"/>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6"/>
      <c r="CX57" s="123"/>
      <c r="CY57" s="67"/>
    </row>
    <row r="58" spans="2:105" ht="9.75" customHeight="1">
      <c r="B58" s="607"/>
      <c r="C58" s="546"/>
      <c r="D58" s="546"/>
      <c r="E58" s="546"/>
      <c r="F58" s="546"/>
      <c r="G58" s="546"/>
      <c r="H58" s="546"/>
      <c r="I58" s="546"/>
      <c r="J58" s="546"/>
      <c r="K58" s="546"/>
      <c r="L58" s="546"/>
      <c r="M58" s="546"/>
      <c r="N58" s="546"/>
      <c r="O58" s="546"/>
      <c r="P58" s="546"/>
      <c r="Q58" s="546"/>
      <c r="R58" s="546"/>
      <c r="S58" s="546"/>
      <c r="T58" s="546"/>
      <c r="U58" s="546"/>
      <c r="V58" s="546"/>
      <c r="W58" s="584"/>
      <c r="X58" s="127"/>
      <c r="Y58" s="109"/>
      <c r="Z58" s="109"/>
      <c r="AA58" s="109"/>
      <c r="AC58" s="539" t="s">
        <v>222</v>
      </c>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108"/>
      <c r="BF58" s="109"/>
      <c r="BG58" s="109"/>
      <c r="BH58" s="109"/>
      <c r="BI58" s="128"/>
      <c r="BJ58" s="127"/>
      <c r="BK58" s="109"/>
      <c r="BL58" s="109"/>
      <c r="BM58" s="109"/>
      <c r="BO58" s="539" t="s">
        <v>222</v>
      </c>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108"/>
      <c r="CR58" s="109"/>
      <c r="CS58" s="109"/>
      <c r="CT58" s="109"/>
      <c r="CU58" s="129"/>
      <c r="CX58" s="123"/>
      <c r="CY58" s="67"/>
    </row>
    <row r="59" spans="2:105" ht="9.75" customHeight="1">
      <c r="B59" s="607"/>
      <c r="C59" s="546"/>
      <c r="D59" s="546"/>
      <c r="E59" s="546"/>
      <c r="F59" s="546"/>
      <c r="G59" s="546"/>
      <c r="H59" s="546"/>
      <c r="I59" s="546"/>
      <c r="J59" s="546"/>
      <c r="K59" s="546"/>
      <c r="L59" s="546"/>
      <c r="M59" s="546"/>
      <c r="N59" s="546"/>
      <c r="O59" s="546"/>
      <c r="P59" s="546"/>
      <c r="Q59" s="546"/>
      <c r="R59" s="546"/>
      <c r="S59" s="546"/>
      <c r="T59" s="546"/>
      <c r="U59" s="546"/>
      <c r="V59" s="546"/>
      <c r="W59" s="584"/>
      <c r="X59" s="127"/>
      <c r="Y59" s="109"/>
      <c r="Z59" s="109"/>
      <c r="AA59" s="109"/>
      <c r="AB59" s="108"/>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108"/>
      <c r="BF59" s="109"/>
      <c r="BG59" s="109"/>
      <c r="BH59" s="109"/>
      <c r="BI59" s="128"/>
      <c r="BJ59" s="127"/>
      <c r="BK59" s="109"/>
      <c r="BL59" s="109"/>
      <c r="BM59" s="109"/>
      <c r="BN59" s="108"/>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108"/>
      <c r="CR59" s="109"/>
      <c r="CS59" s="109"/>
      <c r="CT59" s="109"/>
      <c r="CU59" s="129"/>
      <c r="CX59" s="123"/>
      <c r="CY59" s="67"/>
    </row>
    <row r="60" spans="2:105" ht="9.75" customHeight="1">
      <c r="B60" s="607"/>
      <c r="C60" s="546"/>
      <c r="D60" s="546"/>
      <c r="E60" s="546"/>
      <c r="F60" s="546"/>
      <c r="G60" s="546"/>
      <c r="H60" s="546"/>
      <c r="I60" s="546"/>
      <c r="J60" s="546"/>
      <c r="K60" s="546"/>
      <c r="L60" s="546"/>
      <c r="M60" s="546"/>
      <c r="N60" s="546"/>
      <c r="O60" s="546"/>
      <c r="P60" s="546"/>
      <c r="Q60" s="546"/>
      <c r="R60" s="546"/>
      <c r="S60" s="546"/>
      <c r="T60" s="546"/>
      <c r="U60" s="546"/>
      <c r="V60" s="546"/>
      <c r="W60" s="584"/>
      <c r="X60" s="127"/>
      <c r="Y60" s="109"/>
      <c r="Z60" s="109"/>
      <c r="AA60" s="109"/>
      <c r="AB60" s="108"/>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108"/>
      <c r="BF60" s="109"/>
      <c r="BG60" s="109"/>
      <c r="BH60" s="109"/>
      <c r="BI60" s="128"/>
      <c r="BJ60" s="127"/>
      <c r="BK60" s="109"/>
      <c r="BL60" s="109"/>
      <c r="BM60" s="109"/>
      <c r="BN60" s="108"/>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108"/>
      <c r="CR60" s="109"/>
      <c r="CS60" s="109"/>
      <c r="CT60" s="109"/>
      <c r="CU60" s="129"/>
      <c r="CX60" s="123"/>
    </row>
    <row r="61" spans="2:105" ht="9.75" customHeight="1">
      <c r="B61" s="607"/>
      <c r="C61" s="546"/>
      <c r="D61" s="546"/>
      <c r="E61" s="546"/>
      <c r="F61" s="546"/>
      <c r="G61" s="546"/>
      <c r="H61" s="546"/>
      <c r="I61" s="546"/>
      <c r="J61" s="546"/>
      <c r="K61" s="546"/>
      <c r="L61" s="546"/>
      <c r="M61" s="546"/>
      <c r="N61" s="546"/>
      <c r="O61" s="546"/>
      <c r="P61" s="546"/>
      <c r="Q61" s="546"/>
      <c r="R61" s="546"/>
      <c r="S61" s="546"/>
      <c r="T61" s="546"/>
      <c r="U61" s="546"/>
      <c r="V61" s="546"/>
      <c r="W61" s="584"/>
      <c r="X61" s="127"/>
      <c r="Y61" s="109"/>
      <c r="Z61" s="109"/>
      <c r="AA61" s="109"/>
      <c r="AB61" s="108"/>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108"/>
      <c r="BF61" s="109"/>
      <c r="BG61" s="109"/>
      <c r="BH61" s="109"/>
      <c r="BI61" s="128"/>
      <c r="BJ61" s="127"/>
      <c r="BK61" s="109"/>
      <c r="BL61" s="109"/>
      <c r="BM61" s="109"/>
      <c r="BN61" s="108"/>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108"/>
      <c r="CR61" s="109"/>
      <c r="CS61" s="109"/>
      <c r="CT61" s="109"/>
      <c r="CU61" s="129"/>
    </row>
    <row r="62" spans="2:105" ht="9.75" customHeight="1">
      <c r="B62" s="607"/>
      <c r="C62" s="546"/>
      <c r="D62" s="546"/>
      <c r="E62" s="546"/>
      <c r="F62" s="546"/>
      <c r="G62" s="546"/>
      <c r="H62" s="546"/>
      <c r="I62" s="546"/>
      <c r="J62" s="546"/>
      <c r="K62" s="546"/>
      <c r="L62" s="546"/>
      <c r="M62" s="546"/>
      <c r="N62" s="546"/>
      <c r="O62" s="546"/>
      <c r="P62" s="546"/>
      <c r="Q62" s="546"/>
      <c r="R62" s="546"/>
      <c r="S62" s="546"/>
      <c r="T62" s="546"/>
      <c r="U62" s="546"/>
      <c r="V62" s="546"/>
      <c r="W62" s="584"/>
      <c r="X62" s="127"/>
      <c r="Y62" s="109"/>
      <c r="Z62" s="109"/>
      <c r="AA62" s="109"/>
      <c r="AB62" s="108"/>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108"/>
      <c r="BF62" s="109"/>
      <c r="BG62" s="109"/>
      <c r="BH62" s="109"/>
      <c r="BI62" s="128"/>
      <c r="BJ62" s="127"/>
      <c r="BK62" s="109"/>
      <c r="BL62" s="109"/>
      <c r="BM62" s="109"/>
      <c r="BN62" s="108"/>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108"/>
      <c r="CR62" s="109"/>
      <c r="CS62" s="109"/>
      <c r="CT62" s="109"/>
      <c r="CU62" s="129"/>
      <c r="CX62" s="123"/>
    </row>
    <row r="63" spans="2:105" ht="9.75" customHeight="1">
      <c r="B63" s="607"/>
      <c r="C63" s="546"/>
      <c r="D63" s="546"/>
      <c r="E63" s="546"/>
      <c r="F63" s="546"/>
      <c r="G63" s="546"/>
      <c r="H63" s="546"/>
      <c r="I63" s="546"/>
      <c r="J63" s="546"/>
      <c r="K63" s="546"/>
      <c r="L63" s="546"/>
      <c r="M63" s="546"/>
      <c r="N63" s="546"/>
      <c r="O63" s="546"/>
      <c r="P63" s="546"/>
      <c r="Q63" s="546"/>
      <c r="R63" s="546"/>
      <c r="S63" s="546"/>
      <c r="T63" s="546"/>
      <c r="U63" s="546"/>
      <c r="V63" s="546"/>
      <c r="W63" s="584"/>
      <c r="X63" s="127"/>
      <c r="Y63" s="109"/>
      <c r="Z63" s="109"/>
      <c r="AA63" s="109"/>
      <c r="AB63" s="108"/>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108"/>
      <c r="BF63" s="109"/>
      <c r="BG63" s="109"/>
      <c r="BH63" s="109"/>
      <c r="BI63" s="128"/>
      <c r="BJ63" s="127"/>
      <c r="BK63" s="109"/>
      <c r="BL63" s="109"/>
      <c r="BM63" s="109"/>
      <c r="BN63" s="108"/>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108"/>
      <c r="CR63" s="109"/>
      <c r="CS63" s="109"/>
      <c r="CT63" s="109"/>
      <c r="CU63" s="129"/>
    </row>
    <row r="64" spans="2:105" ht="9.75" customHeight="1">
      <c r="B64" s="607"/>
      <c r="C64" s="546"/>
      <c r="D64" s="546"/>
      <c r="E64" s="546"/>
      <c r="F64" s="546"/>
      <c r="G64" s="546"/>
      <c r="H64" s="546"/>
      <c r="I64" s="546"/>
      <c r="J64" s="546"/>
      <c r="K64" s="546"/>
      <c r="L64" s="546"/>
      <c r="M64" s="546"/>
      <c r="N64" s="546"/>
      <c r="O64" s="546"/>
      <c r="P64" s="546"/>
      <c r="Q64" s="546"/>
      <c r="R64" s="546"/>
      <c r="S64" s="546"/>
      <c r="T64" s="546"/>
      <c r="U64" s="546"/>
      <c r="V64" s="546"/>
      <c r="W64" s="584"/>
      <c r="X64" s="127"/>
      <c r="Y64" s="109"/>
      <c r="Z64" s="109"/>
      <c r="AA64" s="109"/>
      <c r="AB64" s="108"/>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108"/>
      <c r="BF64" s="109"/>
      <c r="BG64" s="109"/>
      <c r="BH64" s="109"/>
      <c r="BI64" s="128"/>
      <c r="BJ64" s="127"/>
      <c r="BK64" s="109"/>
      <c r="BL64" s="109"/>
      <c r="BM64" s="109"/>
      <c r="BN64" s="108"/>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108"/>
      <c r="CR64" s="109"/>
      <c r="CS64" s="109"/>
      <c r="CT64" s="109"/>
      <c r="CU64" s="129"/>
    </row>
    <row r="65" spans="2:99" ht="9.75" customHeight="1">
      <c r="B65" s="607"/>
      <c r="C65" s="546"/>
      <c r="D65" s="546"/>
      <c r="E65" s="546"/>
      <c r="F65" s="546"/>
      <c r="G65" s="546"/>
      <c r="H65" s="546"/>
      <c r="I65" s="546"/>
      <c r="J65" s="546"/>
      <c r="K65" s="546"/>
      <c r="L65" s="546"/>
      <c r="M65" s="546"/>
      <c r="N65" s="546"/>
      <c r="O65" s="546"/>
      <c r="P65" s="546"/>
      <c r="Q65" s="546"/>
      <c r="R65" s="546"/>
      <c r="S65" s="546"/>
      <c r="T65" s="546"/>
      <c r="U65" s="546"/>
      <c r="V65" s="546"/>
      <c r="W65" s="584"/>
      <c r="X65" s="127"/>
      <c r="Y65" s="109"/>
      <c r="Z65" s="109"/>
      <c r="AA65" s="109"/>
      <c r="AB65" s="108"/>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108"/>
      <c r="BF65" s="109"/>
      <c r="BG65" s="109"/>
      <c r="BH65" s="109"/>
      <c r="BI65" s="128"/>
      <c r="BJ65" s="127"/>
      <c r="BK65" s="109"/>
      <c r="BL65" s="109"/>
      <c r="BM65" s="109"/>
      <c r="BN65" s="108"/>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108"/>
      <c r="CR65" s="109"/>
      <c r="CS65" s="109"/>
      <c r="CT65" s="109"/>
      <c r="CU65" s="129"/>
    </row>
    <row r="66" spans="2:99" ht="9.75" customHeight="1">
      <c r="B66" s="607"/>
      <c r="C66" s="546"/>
      <c r="D66" s="546"/>
      <c r="E66" s="546"/>
      <c r="F66" s="546"/>
      <c r="G66" s="546"/>
      <c r="H66" s="546"/>
      <c r="I66" s="546"/>
      <c r="J66" s="546"/>
      <c r="K66" s="546"/>
      <c r="L66" s="546"/>
      <c r="M66" s="546"/>
      <c r="N66" s="546"/>
      <c r="O66" s="546"/>
      <c r="P66" s="546"/>
      <c r="Q66" s="546"/>
      <c r="R66" s="546"/>
      <c r="S66" s="546"/>
      <c r="T66" s="546"/>
      <c r="U66" s="546"/>
      <c r="V66" s="546"/>
      <c r="W66" s="584"/>
      <c r="X66" s="127"/>
      <c r="Y66" s="109"/>
      <c r="Z66" s="109"/>
      <c r="AA66" s="109"/>
      <c r="AB66" s="108"/>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108"/>
      <c r="BF66" s="109"/>
      <c r="BG66" s="109"/>
      <c r="BH66" s="109"/>
      <c r="BI66" s="128"/>
      <c r="BJ66" s="127"/>
      <c r="BK66" s="109"/>
      <c r="BL66" s="109"/>
      <c r="BM66" s="109"/>
      <c r="BN66" s="108"/>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108"/>
      <c r="CR66" s="109"/>
      <c r="CS66" s="109"/>
      <c r="CT66" s="109"/>
      <c r="CU66" s="129"/>
    </row>
    <row r="67" spans="2:99" ht="9.75" customHeight="1">
      <c r="B67" s="607"/>
      <c r="C67" s="546"/>
      <c r="D67" s="546"/>
      <c r="E67" s="546"/>
      <c r="F67" s="546"/>
      <c r="G67" s="546"/>
      <c r="H67" s="546"/>
      <c r="I67" s="546"/>
      <c r="J67" s="546"/>
      <c r="K67" s="546"/>
      <c r="L67" s="546"/>
      <c r="M67" s="546"/>
      <c r="N67" s="546"/>
      <c r="O67" s="546"/>
      <c r="P67" s="546"/>
      <c r="Q67" s="546"/>
      <c r="R67" s="546"/>
      <c r="S67" s="546"/>
      <c r="T67" s="546"/>
      <c r="U67" s="546"/>
      <c r="V67" s="546"/>
      <c r="W67" s="584"/>
      <c r="X67" s="127"/>
      <c r="Y67" s="109"/>
      <c r="Z67" s="109"/>
      <c r="AA67" s="109"/>
      <c r="AB67" s="108"/>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108"/>
      <c r="BF67" s="109"/>
      <c r="BG67" s="109"/>
      <c r="BH67" s="109"/>
      <c r="BI67" s="128"/>
      <c r="BJ67" s="127"/>
      <c r="BK67" s="109"/>
      <c r="BL67" s="109"/>
      <c r="BM67" s="109"/>
      <c r="BN67" s="108"/>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108"/>
      <c r="CR67" s="109"/>
      <c r="CS67" s="109"/>
      <c r="CT67" s="109"/>
      <c r="CU67" s="129"/>
    </row>
    <row r="68" spans="2:99" ht="9.75" customHeight="1">
      <c r="B68" s="607"/>
      <c r="C68" s="546"/>
      <c r="D68" s="546"/>
      <c r="E68" s="546"/>
      <c r="F68" s="546"/>
      <c r="G68" s="546"/>
      <c r="H68" s="546"/>
      <c r="I68" s="546"/>
      <c r="J68" s="546"/>
      <c r="K68" s="546"/>
      <c r="L68" s="546"/>
      <c r="M68" s="546"/>
      <c r="N68" s="546"/>
      <c r="O68" s="546"/>
      <c r="P68" s="546"/>
      <c r="Q68" s="546"/>
      <c r="R68" s="546"/>
      <c r="S68" s="546"/>
      <c r="T68" s="546"/>
      <c r="U68" s="546"/>
      <c r="V68" s="546"/>
      <c r="W68" s="584"/>
      <c r="X68" s="127"/>
      <c r="Y68" s="109"/>
      <c r="Z68" s="109"/>
      <c r="AA68" s="109"/>
      <c r="AB68" s="108"/>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108"/>
      <c r="BF68" s="109"/>
      <c r="BG68" s="109"/>
      <c r="BH68" s="109"/>
      <c r="BI68" s="128"/>
      <c r="BJ68" s="127"/>
      <c r="BK68" s="109"/>
      <c r="BL68" s="109"/>
      <c r="BM68" s="109"/>
      <c r="BN68" s="108"/>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108"/>
      <c r="CR68" s="109"/>
      <c r="CS68" s="109"/>
      <c r="CT68" s="109"/>
      <c r="CU68" s="129"/>
    </row>
    <row r="69" spans="2:99" ht="9.75" customHeight="1">
      <c r="B69" s="607"/>
      <c r="C69" s="546"/>
      <c r="D69" s="546"/>
      <c r="E69" s="546"/>
      <c r="F69" s="546"/>
      <c r="G69" s="546"/>
      <c r="H69" s="546"/>
      <c r="I69" s="546"/>
      <c r="J69" s="546"/>
      <c r="K69" s="546"/>
      <c r="L69" s="546"/>
      <c r="M69" s="546"/>
      <c r="N69" s="546"/>
      <c r="O69" s="546"/>
      <c r="P69" s="546"/>
      <c r="Q69" s="546"/>
      <c r="R69" s="546"/>
      <c r="S69" s="546"/>
      <c r="T69" s="546"/>
      <c r="U69" s="546"/>
      <c r="V69" s="546"/>
      <c r="W69" s="584"/>
      <c r="X69" s="127"/>
      <c r="Y69" s="109"/>
      <c r="Z69" s="109"/>
      <c r="AA69" s="109"/>
      <c r="AB69" s="108"/>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108"/>
      <c r="BF69" s="109"/>
      <c r="BG69" s="109"/>
      <c r="BH69" s="109"/>
      <c r="BI69" s="128"/>
      <c r="BJ69" s="127"/>
      <c r="BK69" s="109"/>
      <c r="BL69" s="109"/>
      <c r="BM69" s="109"/>
      <c r="BN69" s="108"/>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108"/>
      <c r="CR69" s="109"/>
      <c r="CS69" s="109"/>
      <c r="CT69" s="109"/>
      <c r="CU69" s="129"/>
    </row>
    <row r="70" spans="2:99" ht="9.75" customHeight="1">
      <c r="B70" s="607"/>
      <c r="C70" s="546"/>
      <c r="D70" s="546"/>
      <c r="E70" s="546"/>
      <c r="F70" s="546"/>
      <c r="G70" s="546"/>
      <c r="H70" s="546"/>
      <c r="I70" s="546"/>
      <c r="J70" s="546"/>
      <c r="K70" s="546"/>
      <c r="L70" s="546"/>
      <c r="M70" s="546"/>
      <c r="N70" s="546"/>
      <c r="O70" s="546"/>
      <c r="P70" s="546"/>
      <c r="Q70" s="546"/>
      <c r="R70" s="546"/>
      <c r="S70" s="546"/>
      <c r="T70" s="546"/>
      <c r="U70" s="546"/>
      <c r="V70" s="546"/>
      <c r="W70" s="584"/>
      <c r="X70" s="127"/>
      <c r="Y70" s="109"/>
      <c r="Z70" s="109"/>
      <c r="AA70" s="109"/>
      <c r="AB70" s="108"/>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108"/>
      <c r="BF70" s="109"/>
      <c r="BG70" s="109"/>
      <c r="BH70" s="109"/>
      <c r="BI70" s="128"/>
      <c r="BJ70" s="127"/>
      <c r="BK70" s="109"/>
      <c r="BL70" s="109"/>
      <c r="BM70" s="109"/>
      <c r="BN70" s="108"/>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108"/>
      <c r="CR70" s="109"/>
      <c r="CS70" s="109"/>
      <c r="CT70" s="109"/>
      <c r="CU70" s="129"/>
    </row>
    <row r="71" spans="2:99" ht="9.75" customHeight="1">
      <c r="B71" s="607"/>
      <c r="C71" s="546"/>
      <c r="D71" s="546"/>
      <c r="E71" s="546"/>
      <c r="F71" s="546"/>
      <c r="G71" s="546"/>
      <c r="H71" s="546"/>
      <c r="I71" s="546"/>
      <c r="J71" s="546"/>
      <c r="K71" s="546"/>
      <c r="L71" s="546"/>
      <c r="M71" s="546"/>
      <c r="N71" s="546"/>
      <c r="O71" s="546"/>
      <c r="P71" s="546"/>
      <c r="Q71" s="546"/>
      <c r="R71" s="546"/>
      <c r="S71" s="546"/>
      <c r="T71" s="546"/>
      <c r="U71" s="546"/>
      <c r="V71" s="546"/>
      <c r="W71" s="584"/>
      <c r="X71" s="127"/>
      <c r="Y71" s="109"/>
      <c r="Z71" s="109"/>
      <c r="AA71" s="109"/>
      <c r="AB71" s="108"/>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108"/>
      <c r="BF71" s="109"/>
      <c r="BG71" s="109"/>
      <c r="BH71" s="109"/>
      <c r="BI71" s="128"/>
      <c r="BJ71" s="127"/>
      <c r="BK71" s="109"/>
      <c r="BL71" s="109"/>
      <c r="BM71" s="109"/>
      <c r="BN71" s="108"/>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108"/>
      <c r="CR71" s="109"/>
      <c r="CS71" s="109"/>
      <c r="CT71" s="109"/>
      <c r="CU71" s="129"/>
    </row>
    <row r="72" spans="2:99" ht="9.75" customHeight="1">
      <c r="B72" s="607"/>
      <c r="C72" s="546"/>
      <c r="D72" s="546"/>
      <c r="E72" s="546"/>
      <c r="F72" s="546"/>
      <c r="G72" s="546"/>
      <c r="H72" s="546"/>
      <c r="I72" s="546"/>
      <c r="J72" s="546"/>
      <c r="K72" s="546"/>
      <c r="L72" s="546"/>
      <c r="M72" s="546"/>
      <c r="N72" s="546"/>
      <c r="O72" s="546"/>
      <c r="P72" s="546"/>
      <c r="Q72" s="546"/>
      <c r="R72" s="546"/>
      <c r="S72" s="546"/>
      <c r="T72" s="546"/>
      <c r="U72" s="546"/>
      <c r="V72" s="546"/>
      <c r="W72" s="584"/>
      <c r="X72" s="127"/>
      <c r="Y72" s="109"/>
      <c r="Z72" s="109"/>
      <c r="AA72" s="109"/>
      <c r="AB72" s="108"/>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108"/>
      <c r="BF72" s="109"/>
      <c r="BG72" s="109"/>
      <c r="BH72" s="109"/>
      <c r="BI72" s="128"/>
      <c r="BJ72" s="127"/>
      <c r="BK72" s="109"/>
      <c r="BL72" s="109"/>
      <c r="BM72" s="109"/>
      <c r="BN72" s="108"/>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108"/>
      <c r="CR72" s="109"/>
      <c r="CS72" s="109"/>
      <c r="CT72" s="109"/>
      <c r="CU72" s="129"/>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6"/>
      <c r="X73" s="130"/>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2"/>
      <c r="BJ73" s="130"/>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3"/>
    </row>
    <row r="74" spans="2:99" ht="9.75" customHeight="1">
      <c r="B74" s="643" t="s">
        <v>222</v>
      </c>
      <c r="C74" s="546"/>
      <c r="D74" s="546"/>
      <c r="E74" s="546"/>
      <c r="F74" s="546"/>
      <c r="G74" s="546"/>
      <c r="H74" s="546"/>
      <c r="I74" s="546"/>
      <c r="J74" s="546"/>
      <c r="K74" s="546"/>
      <c r="L74" s="546"/>
      <c r="M74" s="546"/>
      <c r="N74" s="546"/>
      <c r="O74" s="546"/>
      <c r="P74" s="546"/>
      <c r="Q74" s="546"/>
      <c r="R74" s="546"/>
      <c r="S74" s="546"/>
      <c r="T74" s="546"/>
      <c r="U74" s="546"/>
      <c r="V74" s="546"/>
      <c r="W74" s="584"/>
      <c r="X74" s="122"/>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5"/>
      <c r="BJ74" s="122"/>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6"/>
    </row>
    <row r="75" spans="2:99" ht="9.75" customHeight="1">
      <c r="B75" s="607"/>
      <c r="C75" s="546"/>
      <c r="D75" s="546"/>
      <c r="E75" s="546"/>
      <c r="F75" s="546"/>
      <c r="G75" s="546"/>
      <c r="H75" s="546"/>
      <c r="I75" s="546"/>
      <c r="J75" s="546"/>
      <c r="K75" s="546"/>
      <c r="L75" s="546"/>
      <c r="M75" s="546"/>
      <c r="N75" s="546"/>
      <c r="O75" s="546"/>
      <c r="P75" s="546"/>
      <c r="Q75" s="546"/>
      <c r="R75" s="546"/>
      <c r="S75" s="546"/>
      <c r="T75" s="546"/>
      <c r="U75" s="546"/>
      <c r="V75" s="546"/>
      <c r="W75" s="584"/>
      <c r="X75" s="127"/>
      <c r="Y75" s="109"/>
      <c r="Z75" s="109"/>
      <c r="AA75" s="109"/>
      <c r="AC75" s="539" t="s">
        <v>222</v>
      </c>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108"/>
      <c r="BF75" s="109"/>
      <c r="BG75" s="109"/>
      <c r="BH75" s="109"/>
      <c r="BI75" s="128"/>
      <c r="BJ75" s="127"/>
      <c r="BK75" s="109"/>
      <c r="BL75" s="109"/>
      <c r="BM75" s="109"/>
      <c r="BO75" s="539" t="s">
        <v>222</v>
      </c>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108"/>
      <c r="CR75" s="109"/>
      <c r="CS75" s="109"/>
      <c r="CT75" s="109"/>
      <c r="CU75" s="129"/>
    </row>
    <row r="76" spans="2:99" ht="9.75" customHeight="1">
      <c r="B76" s="607"/>
      <c r="C76" s="546"/>
      <c r="D76" s="546"/>
      <c r="E76" s="546"/>
      <c r="F76" s="546"/>
      <c r="G76" s="546"/>
      <c r="H76" s="546"/>
      <c r="I76" s="546"/>
      <c r="J76" s="546"/>
      <c r="K76" s="546"/>
      <c r="L76" s="546"/>
      <c r="M76" s="546"/>
      <c r="N76" s="546"/>
      <c r="O76" s="546"/>
      <c r="P76" s="546"/>
      <c r="Q76" s="546"/>
      <c r="R76" s="546"/>
      <c r="S76" s="546"/>
      <c r="T76" s="546"/>
      <c r="U76" s="546"/>
      <c r="V76" s="546"/>
      <c r="W76" s="584"/>
      <c r="X76" s="127"/>
      <c r="Y76" s="109"/>
      <c r="Z76" s="109"/>
      <c r="AA76" s="109"/>
      <c r="AB76" s="108"/>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108"/>
      <c r="BF76" s="109"/>
      <c r="BG76" s="109"/>
      <c r="BH76" s="109"/>
      <c r="BI76" s="128"/>
      <c r="BJ76" s="127"/>
      <c r="BK76" s="109"/>
      <c r="BL76" s="109"/>
      <c r="BM76" s="109"/>
      <c r="BN76" s="108"/>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108"/>
      <c r="CR76" s="109"/>
      <c r="CS76" s="109"/>
      <c r="CT76" s="109"/>
      <c r="CU76" s="129"/>
    </row>
    <row r="77" spans="2:99" ht="9.75" customHeight="1">
      <c r="B77" s="607"/>
      <c r="C77" s="546"/>
      <c r="D77" s="546"/>
      <c r="E77" s="546"/>
      <c r="F77" s="546"/>
      <c r="G77" s="546"/>
      <c r="H77" s="546"/>
      <c r="I77" s="546"/>
      <c r="J77" s="546"/>
      <c r="K77" s="546"/>
      <c r="L77" s="546"/>
      <c r="M77" s="546"/>
      <c r="N77" s="546"/>
      <c r="O77" s="546"/>
      <c r="P77" s="546"/>
      <c r="Q77" s="546"/>
      <c r="R77" s="546"/>
      <c r="S77" s="546"/>
      <c r="T77" s="546"/>
      <c r="U77" s="546"/>
      <c r="V77" s="546"/>
      <c r="W77" s="584"/>
      <c r="X77" s="127"/>
      <c r="Y77" s="109"/>
      <c r="Z77" s="109"/>
      <c r="AA77" s="109"/>
      <c r="AB77" s="108"/>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108"/>
      <c r="BF77" s="109"/>
      <c r="BG77" s="109"/>
      <c r="BH77" s="109"/>
      <c r="BI77" s="128"/>
      <c r="BJ77" s="127"/>
      <c r="BK77" s="109"/>
      <c r="BL77" s="109"/>
      <c r="BM77" s="109"/>
      <c r="BN77" s="108"/>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108"/>
      <c r="CR77" s="109"/>
      <c r="CS77" s="109"/>
      <c r="CT77" s="109"/>
      <c r="CU77" s="129"/>
    </row>
    <row r="78" spans="2:99" ht="9.75" customHeight="1">
      <c r="B78" s="607"/>
      <c r="C78" s="546"/>
      <c r="D78" s="546"/>
      <c r="E78" s="546"/>
      <c r="F78" s="546"/>
      <c r="G78" s="546"/>
      <c r="H78" s="546"/>
      <c r="I78" s="546"/>
      <c r="J78" s="546"/>
      <c r="K78" s="546"/>
      <c r="L78" s="546"/>
      <c r="M78" s="546"/>
      <c r="N78" s="546"/>
      <c r="O78" s="546"/>
      <c r="P78" s="546"/>
      <c r="Q78" s="546"/>
      <c r="R78" s="546"/>
      <c r="S78" s="546"/>
      <c r="T78" s="546"/>
      <c r="U78" s="546"/>
      <c r="V78" s="546"/>
      <c r="W78" s="584"/>
      <c r="X78" s="127"/>
      <c r="Y78" s="109"/>
      <c r="Z78" s="109"/>
      <c r="AA78" s="109"/>
      <c r="AB78" s="108"/>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108"/>
      <c r="BF78" s="109"/>
      <c r="BG78" s="109"/>
      <c r="BH78" s="109"/>
      <c r="BI78" s="128"/>
      <c r="BJ78" s="127"/>
      <c r="BK78" s="109"/>
      <c r="BL78" s="109"/>
      <c r="BM78" s="109"/>
      <c r="BN78" s="108"/>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108"/>
      <c r="CR78" s="109"/>
      <c r="CS78" s="109"/>
      <c r="CT78" s="109"/>
      <c r="CU78" s="129"/>
    </row>
    <row r="79" spans="2:99" ht="9.75" customHeight="1">
      <c r="B79" s="607"/>
      <c r="C79" s="546"/>
      <c r="D79" s="546"/>
      <c r="E79" s="546"/>
      <c r="F79" s="546"/>
      <c r="G79" s="546"/>
      <c r="H79" s="546"/>
      <c r="I79" s="546"/>
      <c r="J79" s="546"/>
      <c r="K79" s="546"/>
      <c r="L79" s="546"/>
      <c r="M79" s="546"/>
      <c r="N79" s="546"/>
      <c r="O79" s="546"/>
      <c r="P79" s="546"/>
      <c r="Q79" s="546"/>
      <c r="R79" s="546"/>
      <c r="S79" s="546"/>
      <c r="T79" s="546"/>
      <c r="U79" s="546"/>
      <c r="V79" s="546"/>
      <c r="W79" s="584"/>
      <c r="X79" s="127"/>
      <c r="Y79" s="109"/>
      <c r="Z79" s="109"/>
      <c r="AA79" s="109"/>
      <c r="AB79" s="108"/>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108"/>
      <c r="BF79" s="109"/>
      <c r="BG79" s="109"/>
      <c r="BH79" s="109"/>
      <c r="BI79" s="128"/>
      <c r="BJ79" s="127"/>
      <c r="BK79" s="109"/>
      <c r="BL79" s="109"/>
      <c r="BM79" s="109"/>
      <c r="BN79" s="108"/>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108"/>
      <c r="CR79" s="109"/>
      <c r="CS79" s="109"/>
      <c r="CT79" s="109"/>
      <c r="CU79" s="129"/>
    </row>
    <row r="80" spans="2:99" ht="9.75" customHeight="1">
      <c r="B80" s="607"/>
      <c r="C80" s="546"/>
      <c r="D80" s="546"/>
      <c r="E80" s="546"/>
      <c r="F80" s="546"/>
      <c r="G80" s="546"/>
      <c r="H80" s="546"/>
      <c r="I80" s="546"/>
      <c r="J80" s="546"/>
      <c r="K80" s="546"/>
      <c r="L80" s="546"/>
      <c r="M80" s="546"/>
      <c r="N80" s="546"/>
      <c r="O80" s="546"/>
      <c r="P80" s="546"/>
      <c r="Q80" s="546"/>
      <c r="R80" s="546"/>
      <c r="S80" s="546"/>
      <c r="T80" s="546"/>
      <c r="U80" s="546"/>
      <c r="V80" s="546"/>
      <c r="W80" s="584"/>
      <c r="X80" s="127"/>
      <c r="Y80" s="109"/>
      <c r="Z80" s="109"/>
      <c r="AA80" s="109"/>
      <c r="AB80" s="108"/>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108"/>
      <c r="BF80" s="109"/>
      <c r="BG80" s="109"/>
      <c r="BH80" s="109"/>
      <c r="BI80" s="128"/>
      <c r="BJ80" s="127"/>
      <c r="BK80" s="109"/>
      <c r="BL80" s="109"/>
      <c r="BM80" s="109"/>
      <c r="BN80" s="108"/>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108"/>
      <c r="CR80" s="109"/>
      <c r="CS80" s="109"/>
      <c r="CT80" s="109"/>
      <c r="CU80" s="129"/>
    </row>
    <row r="81" spans="2:99" ht="9.75" customHeight="1">
      <c r="B81" s="607"/>
      <c r="C81" s="546"/>
      <c r="D81" s="546"/>
      <c r="E81" s="546"/>
      <c r="F81" s="546"/>
      <c r="G81" s="546"/>
      <c r="H81" s="546"/>
      <c r="I81" s="546"/>
      <c r="J81" s="546"/>
      <c r="K81" s="546"/>
      <c r="L81" s="546"/>
      <c r="M81" s="546"/>
      <c r="N81" s="546"/>
      <c r="O81" s="546"/>
      <c r="P81" s="546"/>
      <c r="Q81" s="546"/>
      <c r="R81" s="546"/>
      <c r="S81" s="546"/>
      <c r="T81" s="546"/>
      <c r="U81" s="546"/>
      <c r="V81" s="546"/>
      <c r="W81" s="584"/>
      <c r="X81" s="127"/>
      <c r="Y81" s="109"/>
      <c r="Z81" s="109"/>
      <c r="AA81" s="109"/>
      <c r="AB81" s="108"/>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108"/>
      <c r="BF81" s="109"/>
      <c r="BG81" s="109"/>
      <c r="BH81" s="109"/>
      <c r="BI81" s="128"/>
      <c r="BJ81" s="127"/>
      <c r="BK81" s="109"/>
      <c r="BL81" s="109"/>
      <c r="BM81" s="109"/>
      <c r="BN81" s="108"/>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108"/>
      <c r="CR81" s="109"/>
      <c r="CS81" s="109"/>
      <c r="CT81" s="109"/>
      <c r="CU81" s="129"/>
    </row>
    <row r="82" spans="2:99" ht="9.75" customHeight="1">
      <c r="B82" s="607"/>
      <c r="C82" s="546"/>
      <c r="D82" s="546"/>
      <c r="E82" s="546"/>
      <c r="F82" s="546"/>
      <c r="G82" s="546"/>
      <c r="H82" s="546"/>
      <c r="I82" s="546"/>
      <c r="J82" s="546"/>
      <c r="K82" s="546"/>
      <c r="L82" s="546"/>
      <c r="M82" s="546"/>
      <c r="N82" s="546"/>
      <c r="O82" s="546"/>
      <c r="P82" s="546"/>
      <c r="Q82" s="546"/>
      <c r="R82" s="546"/>
      <c r="S82" s="546"/>
      <c r="T82" s="546"/>
      <c r="U82" s="546"/>
      <c r="V82" s="546"/>
      <c r="W82" s="584"/>
      <c r="X82" s="127"/>
      <c r="Y82" s="109"/>
      <c r="Z82" s="109"/>
      <c r="AA82" s="109"/>
      <c r="AB82" s="108"/>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108"/>
      <c r="BF82" s="109"/>
      <c r="BG82" s="109"/>
      <c r="BH82" s="109"/>
      <c r="BI82" s="128"/>
      <c r="BJ82" s="127"/>
      <c r="BK82" s="109"/>
      <c r="BL82" s="109"/>
      <c r="BM82" s="109"/>
      <c r="BN82" s="108"/>
      <c r="BO82" s="539"/>
      <c r="BP82" s="539"/>
      <c r="BQ82" s="539"/>
      <c r="BR82" s="539"/>
      <c r="BS82" s="539"/>
      <c r="BT82" s="539"/>
      <c r="BU82" s="539"/>
      <c r="BV82" s="539"/>
      <c r="BW82" s="539"/>
      <c r="BX82" s="539"/>
      <c r="BY82" s="539"/>
      <c r="BZ82" s="539"/>
      <c r="CA82" s="539"/>
      <c r="CB82" s="539"/>
      <c r="CC82" s="539"/>
      <c r="CD82" s="539"/>
      <c r="CE82" s="539"/>
      <c r="CF82" s="539"/>
      <c r="CG82" s="539"/>
      <c r="CH82" s="539"/>
      <c r="CI82" s="539"/>
      <c r="CJ82" s="539"/>
      <c r="CK82" s="539"/>
      <c r="CL82" s="539"/>
      <c r="CM82" s="539"/>
      <c r="CN82" s="539"/>
      <c r="CO82" s="539"/>
      <c r="CP82" s="539"/>
      <c r="CQ82" s="108"/>
      <c r="CR82" s="109"/>
      <c r="CS82" s="109"/>
      <c r="CT82" s="109"/>
      <c r="CU82" s="129"/>
    </row>
    <row r="83" spans="2:99" ht="9.75" customHeight="1">
      <c r="B83" s="607"/>
      <c r="C83" s="546"/>
      <c r="D83" s="546"/>
      <c r="E83" s="546"/>
      <c r="F83" s="546"/>
      <c r="G83" s="546"/>
      <c r="H83" s="546"/>
      <c r="I83" s="546"/>
      <c r="J83" s="546"/>
      <c r="K83" s="546"/>
      <c r="L83" s="546"/>
      <c r="M83" s="546"/>
      <c r="N83" s="546"/>
      <c r="O83" s="546"/>
      <c r="P83" s="546"/>
      <c r="Q83" s="546"/>
      <c r="R83" s="546"/>
      <c r="S83" s="546"/>
      <c r="T83" s="546"/>
      <c r="U83" s="546"/>
      <c r="V83" s="546"/>
      <c r="W83" s="584"/>
      <c r="X83" s="127"/>
      <c r="Y83" s="109"/>
      <c r="Z83" s="109"/>
      <c r="AA83" s="109"/>
      <c r="AB83" s="108"/>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108"/>
      <c r="BF83" s="109"/>
      <c r="BG83" s="109"/>
      <c r="BH83" s="109"/>
      <c r="BI83" s="128"/>
      <c r="BJ83" s="127"/>
      <c r="BK83" s="109"/>
      <c r="BL83" s="109"/>
      <c r="BM83" s="109"/>
      <c r="BN83" s="108"/>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108"/>
      <c r="CR83" s="109"/>
      <c r="CS83" s="109"/>
      <c r="CT83" s="109"/>
      <c r="CU83" s="129"/>
    </row>
    <row r="84" spans="2:99" ht="9.75" customHeight="1">
      <c r="B84" s="607"/>
      <c r="C84" s="546"/>
      <c r="D84" s="546"/>
      <c r="E84" s="546"/>
      <c r="F84" s="546"/>
      <c r="G84" s="546"/>
      <c r="H84" s="546"/>
      <c r="I84" s="546"/>
      <c r="J84" s="546"/>
      <c r="K84" s="546"/>
      <c r="L84" s="546"/>
      <c r="M84" s="546"/>
      <c r="N84" s="546"/>
      <c r="O84" s="546"/>
      <c r="P84" s="546"/>
      <c r="Q84" s="546"/>
      <c r="R84" s="546"/>
      <c r="S84" s="546"/>
      <c r="T84" s="546"/>
      <c r="U84" s="546"/>
      <c r="V84" s="546"/>
      <c r="W84" s="584"/>
      <c r="X84" s="127"/>
      <c r="Y84" s="109"/>
      <c r="Z84" s="109"/>
      <c r="AA84" s="109"/>
      <c r="AB84" s="108"/>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108"/>
      <c r="BF84" s="109"/>
      <c r="BG84" s="109"/>
      <c r="BH84" s="109"/>
      <c r="BI84" s="128"/>
      <c r="BJ84" s="127"/>
      <c r="BK84" s="109"/>
      <c r="BL84" s="109"/>
      <c r="BM84" s="109"/>
      <c r="BN84" s="108"/>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108"/>
      <c r="CR84" s="109"/>
      <c r="CS84" s="109"/>
      <c r="CT84" s="109"/>
      <c r="CU84" s="129"/>
    </row>
    <row r="85" spans="2:99" ht="9.75" customHeight="1">
      <c r="B85" s="607"/>
      <c r="C85" s="546"/>
      <c r="D85" s="546"/>
      <c r="E85" s="546"/>
      <c r="F85" s="546"/>
      <c r="G85" s="546"/>
      <c r="H85" s="546"/>
      <c r="I85" s="546"/>
      <c r="J85" s="546"/>
      <c r="K85" s="546"/>
      <c r="L85" s="546"/>
      <c r="M85" s="546"/>
      <c r="N85" s="546"/>
      <c r="O85" s="546"/>
      <c r="P85" s="546"/>
      <c r="Q85" s="546"/>
      <c r="R85" s="546"/>
      <c r="S85" s="546"/>
      <c r="T85" s="546"/>
      <c r="U85" s="546"/>
      <c r="V85" s="546"/>
      <c r="W85" s="584"/>
      <c r="X85" s="127"/>
      <c r="Y85" s="109"/>
      <c r="Z85" s="109"/>
      <c r="AA85" s="109"/>
      <c r="AB85" s="108"/>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108"/>
      <c r="BF85" s="109"/>
      <c r="BG85" s="109"/>
      <c r="BH85" s="109"/>
      <c r="BI85" s="128"/>
      <c r="BJ85" s="127"/>
      <c r="BK85" s="109"/>
      <c r="BL85" s="109"/>
      <c r="BM85" s="109"/>
      <c r="BN85" s="108"/>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108"/>
      <c r="CR85" s="109"/>
      <c r="CS85" s="109"/>
      <c r="CT85" s="109"/>
      <c r="CU85" s="129"/>
    </row>
    <row r="86" spans="2:99" ht="9.75" customHeight="1">
      <c r="B86" s="607"/>
      <c r="C86" s="546"/>
      <c r="D86" s="546"/>
      <c r="E86" s="546"/>
      <c r="F86" s="546"/>
      <c r="G86" s="546"/>
      <c r="H86" s="546"/>
      <c r="I86" s="546"/>
      <c r="J86" s="546"/>
      <c r="K86" s="546"/>
      <c r="L86" s="546"/>
      <c r="M86" s="546"/>
      <c r="N86" s="546"/>
      <c r="O86" s="546"/>
      <c r="P86" s="546"/>
      <c r="Q86" s="546"/>
      <c r="R86" s="546"/>
      <c r="S86" s="546"/>
      <c r="T86" s="546"/>
      <c r="U86" s="546"/>
      <c r="V86" s="546"/>
      <c r="W86" s="584"/>
      <c r="X86" s="127"/>
      <c r="Y86" s="109"/>
      <c r="Z86" s="109"/>
      <c r="AA86" s="109"/>
      <c r="AB86" s="108"/>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108"/>
      <c r="BF86" s="109"/>
      <c r="BG86" s="109"/>
      <c r="BH86" s="109"/>
      <c r="BI86" s="128"/>
      <c r="BJ86" s="127"/>
      <c r="BK86" s="109"/>
      <c r="BL86" s="109"/>
      <c r="BM86" s="109"/>
      <c r="BN86" s="108"/>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108"/>
      <c r="CR86" s="109"/>
      <c r="CS86" s="109"/>
      <c r="CT86" s="109"/>
      <c r="CU86" s="129"/>
    </row>
    <row r="87" spans="2:99" ht="9.75" customHeight="1">
      <c r="B87" s="607"/>
      <c r="C87" s="546"/>
      <c r="D87" s="546"/>
      <c r="E87" s="546"/>
      <c r="F87" s="546"/>
      <c r="G87" s="546"/>
      <c r="H87" s="546"/>
      <c r="I87" s="546"/>
      <c r="J87" s="546"/>
      <c r="K87" s="546"/>
      <c r="L87" s="546"/>
      <c r="M87" s="546"/>
      <c r="N87" s="546"/>
      <c r="O87" s="546"/>
      <c r="P87" s="546"/>
      <c r="Q87" s="546"/>
      <c r="R87" s="546"/>
      <c r="S87" s="546"/>
      <c r="T87" s="546"/>
      <c r="U87" s="546"/>
      <c r="V87" s="546"/>
      <c r="W87" s="584"/>
      <c r="X87" s="127"/>
      <c r="Y87" s="109"/>
      <c r="Z87" s="109"/>
      <c r="AA87" s="109"/>
      <c r="AB87" s="108"/>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108"/>
      <c r="BF87" s="109"/>
      <c r="BG87" s="109"/>
      <c r="BH87" s="109"/>
      <c r="BI87" s="128"/>
      <c r="BJ87" s="127"/>
      <c r="BK87" s="109"/>
      <c r="BL87" s="109"/>
      <c r="BM87" s="109"/>
      <c r="BN87" s="108"/>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108"/>
      <c r="CR87" s="109"/>
      <c r="CS87" s="109"/>
      <c r="CT87" s="109"/>
      <c r="CU87" s="129"/>
    </row>
    <row r="88" spans="2:99" ht="9.75" customHeight="1">
      <c r="B88" s="607"/>
      <c r="C88" s="546"/>
      <c r="D88" s="546"/>
      <c r="E88" s="546"/>
      <c r="F88" s="546"/>
      <c r="G88" s="546"/>
      <c r="H88" s="546"/>
      <c r="I88" s="546"/>
      <c r="J88" s="546"/>
      <c r="K88" s="546"/>
      <c r="L88" s="546"/>
      <c r="M88" s="546"/>
      <c r="N88" s="546"/>
      <c r="O88" s="546"/>
      <c r="P88" s="546"/>
      <c r="Q88" s="546"/>
      <c r="R88" s="546"/>
      <c r="S88" s="546"/>
      <c r="T88" s="546"/>
      <c r="U88" s="546"/>
      <c r="V88" s="546"/>
      <c r="W88" s="584"/>
      <c r="X88" s="127"/>
      <c r="Y88" s="109"/>
      <c r="Z88" s="109"/>
      <c r="AA88" s="109"/>
      <c r="AB88" s="108"/>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108"/>
      <c r="BF88" s="109"/>
      <c r="BG88" s="109"/>
      <c r="BH88" s="109"/>
      <c r="BI88" s="128"/>
      <c r="BJ88" s="127"/>
      <c r="BK88" s="109"/>
      <c r="BL88" s="109"/>
      <c r="BM88" s="109"/>
      <c r="BN88" s="108"/>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108"/>
      <c r="CR88" s="109"/>
      <c r="CS88" s="109"/>
      <c r="CT88" s="109"/>
      <c r="CU88" s="129"/>
    </row>
    <row r="89" spans="2:99" ht="9.75" customHeight="1">
      <c r="B89" s="607"/>
      <c r="C89" s="546"/>
      <c r="D89" s="546"/>
      <c r="E89" s="546"/>
      <c r="F89" s="546"/>
      <c r="G89" s="546"/>
      <c r="H89" s="546"/>
      <c r="I89" s="546"/>
      <c r="J89" s="546"/>
      <c r="K89" s="546"/>
      <c r="L89" s="546"/>
      <c r="M89" s="546"/>
      <c r="N89" s="546"/>
      <c r="O89" s="546"/>
      <c r="P89" s="546"/>
      <c r="Q89" s="546"/>
      <c r="R89" s="546"/>
      <c r="S89" s="546"/>
      <c r="T89" s="546"/>
      <c r="U89" s="546"/>
      <c r="V89" s="546"/>
      <c r="W89" s="584"/>
      <c r="X89" s="127"/>
      <c r="Y89" s="109"/>
      <c r="Z89" s="109"/>
      <c r="AA89" s="109"/>
      <c r="AB89" s="108"/>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108"/>
      <c r="BF89" s="109"/>
      <c r="BG89" s="109"/>
      <c r="BH89" s="109"/>
      <c r="BI89" s="128"/>
      <c r="BJ89" s="127"/>
      <c r="BK89" s="109"/>
      <c r="BL89" s="109"/>
      <c r="BM89" s="109"/>
      <c r="BN89" s="108"/>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108"/>
      <c r="CR89" s="109"/>
      <c r="CS89" s="109"/>
      <c r="CT89" s="109"/>
      <c r="CU89" s="129"/>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6"/>
      <c r="X90" s="130"/>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2"/>
      <c r="BJ90" s="130"/>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3"/>
    </row>
    <row r="91" spans="2:99" ht="9.75" customHeight="1">
      <c r="B91" s="643" t="s">
        <v>222</v>
      </c>
      <c r="C91" s="546"/>
      <c r="D91" s="546"/>
      <c r="E91" s="546"/>
      <c r="F91" s="546"/>
      <c r="G91" s="546"/>
      <c r="H91" s="546"/>
      <c r="I91" s="546"/>
      <c r="J91" s="546"/>
      <c r="K91" s="546"/>
      <c r="L91" s="546"/>
      <c r="M91" s="546"/>
      <c r="N91" s="546"/>
      <c r="O91" s="546"/>
      <c r="P91" s="546"/>
      <c r="Q91" s="546"/>
      <c r="R91" s="546"/>
      <c r="S91" s="546"/>
      <c r="T91" s="546"/>
      <c r="U91" s="546"/>
      <c r="V91" s="546"/>
      <c r="W91" s="584"/>
      <c r="X91" s="122"/>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5"/>
      <c r="BJ91" s="122"/>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6"/>
    </row>
    <row r="92" spans="2:99" ht="9.75" customHeight="1">
      <c r="B92" s="607"/>
      <c r="C92" s="546"/>
      <c r="D92" s="546"/>
      <c r="E92" s="546"/>
      <c r="F92" s="546"/>
      <c r="G92" s="546"/>
      <c r="H92" s="546"/>
      <c r="I92" s="546"/>
      <c r="J92" s="546"/>
      <c r="K92" s="546"/>
      <c r="L92" s="546"/>
      <c r="M92" s="546"/>
      <c r="N92" s="546"/>
      <c r="O92" s="546"/>
      <c r="P92" s="546"/>
      <c r="Q92" s="546"/>
      <c r="R92" s="546"/>
      <c r="S92" s="546"/>
      <c r="T92" s="546"/>
      <c r="U92" s="546"/>
      <c r="V92" s="546"/>
      <c r="W92" s="584"/>
      <c r="X92" s="127"/>
      <c r="Y92" s="109"/>
      <c r="Z92" s="109"/>
      <c r="AA92" s="109"/>
      <c r="AC92" s="539" t="s">
        <v>222</v>
      </c>
      <c r="AD92" s="539"/>
      <c r="AE92" s="539"/>
      <c r="AF92" s="539"/>
      <c r="AG92" s="539"/>
      <c r="AH92" s="539"/>
      <c r="AI92" s="539"/>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108"/>
      <c r="BF92" s="109"/>
      <c r="BG92" s="109"/>
      <c r="BH92" s="109"/>
      <c r="BI92" s="128"/>
      <c r="BJ92" s="127"/>
      <c r="BK92" s="109"/>
      <c r="BL92" s="109"/>
      <c r="BM92" s="109"/>
      <c r="BO92" s="539" t="s">
        <v>222</v>
      </c>
      <c r="BP92" s="539"/>
      <c r="BQ92" s="539"/>
      <c r="BR92" s="539"/>
      <c r="BS92" s="539"/>
      <c r="BT92" s="539"/>
      <c r="BU92" s="539"/>
      <c r="BV92" s="539"/>
      <c r="BW92" s="539"/>
      <c r="BX92" s="539"/>
      <c r="BY92" s="539"/>
      <c r="BZ92" s="539"/>
      <c r="CA92" s="539"/>
      <c r="CB92" s="539"/>
      <c r="CC92" s="539"/>
      <c r="CD92" s="539"/>
      <c r="CE92" s="539"/>
      <c r="CF92" s="539"/>
      <c r="CG92" s="539"/>
      <c r="CH92" s="539"/>
      <c r="CI92" s="539"/>
      <c r="CJ92" s="539"/>
      <c r="CK92" s="539"/>
      <c r="CL92" s="539"/>
      <c r="CM92" s="539"/>
      <c r="CN92" s="539"/>
      <c r="CO92" s="539"/>
      <c r="CP92" s="539"/>
      <c r="CQ92" s="108"/>
      <c r="CR92" s="109"/>
      <c r="CS92" s="109"/>
      <c r="CT92" s="109"/>
      <c r="CU92" s="129"/>
    </row>
    <row r="93" spans="2:99" ht="9.75" customHeight="1">
      <c r="B93" s="607"/>
      <c r="C93" s="546"/>
      <c r="D93" s="546"/>
      <c r="E93" s="546"/>
      <c r="F93" s="546"/>
      <c r="G93" s="546"/>
      <c r="H93" s="546"/>
      <c r="I93" s="546"/>
      <c r="J93" s="546"/>
      <c r="K93" s="546"/>
      <c r="L93" s="546"/>
      <c r="M93" s="546"/>
      <c r="N93" s="546"/>
      <c r="O93" s="546"/>
      <c r="P93" s="546"/>
      <c r="Q93" s="546"/>
      <c r="R93" s="546"/>
      <c r="S93" s="546"/>
      <c r="T93" s="546"/>
      <c r="U93" s="546"/>
      <c r="V93" s="546"/>
      <c r="W93" s="584"/>
      <c r="X93" s="127"/>
      <c r="Y93" s="109"/>
      <c r="Z93" s="109"/>
      <c r="AA93" s="109"/>
      <c r="AB93" s="108"/>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108"/>
      <c r="BF93" s="109"/>
      <c r="BG93" s="109"/>
      <c r="BH93" s="109"/>
      <c r="BI93" s="128"/>
      <c r="BJ93" s="127"/>
      <c r="BK93" s="109"/>
      <c r="BL93" s="109"/>
      <c r="BM93" s="109"/>
      <c r="BN93" s="108"/>
      <c r="BO93" s="539"/>
      <c r="BP93" s="539"/>
      <c r="BQ93" s="539"/>
      <c r="BR93" s="539"/>
      <c r="BS93" s="539"/>
      <c r="BT93" s="539"/>
      <c r="BU93" s="539"/>
      <c r="BV93" s="539"/>
      <c r="BW93" s="539"/>
      <c r="BX93" s="539"/>
      <c r="BY93" s="539"/>
      <c r="BZ93" s="539"/>
      <c r="CA93" s="539"/>
      <c r="CB93" s="539"/>
      <c r="CC93" s="539"/>
      <c r="CD93" s="539"/>
      <c r="CE93" s="539"/>
      <c r="CF93" s="539"/>
      <c r="CG93" s="539"/>
      <c r="CH93" s="539"/>
      <c r="CI93" s="539"/>
      <c r="CJ93" s="539"/>
      <c r="CK93" s="539"/>
      <c r="CL93" s="539"/>
      <c r="CM93" s="539"/>
      <c r="CN93" s="539"/>
      <c r="CO93" s="539"/>
      <c r="CP93" s="539"/>
      <c r="CQ93" s="108"/>
      <c r="CR93" s="109"/>
      <c r="CS93" s="109"/>
      <c r="CT93" s="109"/>
      <c r="CU93" s="129"/>
    </row>
    <row r="94" spans="2:99" ht="9.75" customHeight="1">
      <c r="B94" s="607"/>
      <c r="C94" s="546"/>
      <c r="D94" s="546"/>
      <c r="E94" s="546"/>
      <c r="F94" s="546"/>
      <c r="G94" s="546"/>
      <c r="H94" s="546"/>
      <c r="I94" s="546"/>
      <c r="J94" s="546"/>
      <c r="K94" s="546"/>
      <c r="L94" s="546"/>
      <c r="M94" s="546"/>
      <c r="N94" s="546"/>
      <c r="O94" s="546"/>
      <c r="P94" s="546"/>
      <c r="Q94" s="546"/>
      <c r="R94" s="546"/>
      <c r="S94" s="546"/>
      <c r="T94" s="546"/>
      <c r="U94" s="546"/>
      <c r="V94" s="546"/>
      <c r="W94" s="584"/>
      <c r="X94" s="127"/>
      <c r="Y94" s="109"/>
      <c r="Z94" s="109"/>
      <c r="AA94" s="109"/>
      <c r="AB94" s="108"/>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108"/>
      <c r="BF94" s="109"/>
      <c r="BG94" s="109"/>
      <c r="BH94" s="109"/>
      <c r="BI94" s="128"/>
      <c r="BJ94" s="127"/>
      <c r="BK94" s="109"/>
      <c r="BL94" s="109"/>
      <c r="BM94" s="109"/>
      <c r="BN94" s="108"/>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108"/>
      <c r="CR94" s="109"/>
      <c r="CS94" s="109"/>
      <c r="CT94" s="109"/>
      <c r="CU94" s="129"/>
    </row>
    <row r="95" spans="2:99" ht="9.75" customHeight="1">
      <c r="B95" s="607"/>
      <c r="C95" s="546"/>
      <c r="D95" s="546"/>
      <c r="E95" s="546"/>
      <c r="F95" s="546"/>
      <c r="G95" s="546"/>
      <c r="H95" s="546"/>
      <c r="I95" s="546"/>
      <c r="J95" s="546"/>
      <c r="K95" s="546"/>
      <c r="L95" s="546"/>
      <c r="M95" s="546"/>
      <c r="N95" s="546"/>
      <c r="O95" s="546"/>
      <c r="P95" s="546"/>
      <c r="Q95" s="546"/>
      <c r="R95" s="546"/>
      <c r="S95" s="546"/>
      <c r="T95" s="546"/>
      <c r="U95" s="546"/>
      <c r="V95" s="546"/>
      <c r="W95" s="584"/>
      <c r="X95" s="127"/>
      <c r="Y95" s="109"/>
      <c r="Z95" s="109"/>
      <c r="AA95" s="109"/>
      <c r="AB95" s="108"/>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108"/>
      <c r="BF95" s="109"/>
      <c r="BG95" s="109"/>
      <c r="BH95" s="109"/>
      <c r="BI95" s="128"/>
      <c r="BJ95" s="127"/>
      <c r="BK95" s="109"/>
      <c r="BL95" s="109"/>
      <c r="BM95" s="109"/>
      <c r="BN95" s="108"/>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108"/>
      <c r="CR95" s="109"/>
      <c r="CS95" s="109"/>
      <c r="CT95" s="109"/>
      <c r="CU95" s="129"/>
    </row>
    <row r="96" spans="2:99" ht="9.75" customHeight="1">
      <c r="B96" s="607"/>
      <c r="C96" s="546"/>
      <c r="D96" s="546"/>
      <c r="E96" s="546"/>
      <c r="F96" s="546"/>
      <c r="G96" s="546"/>
      <c r="H96" s="546"/>
      <c r="I96" s="546"/>
      <c r="J96" s="546"/>
      <c r="K96" s="546"/>
      <c r="L96" s="546"/>
      <c r="M96" s="546"/>
      <c r="N96" s="546"/>
      <c r="O96" s="546"/>
      <c r="P96" s="546"/>
      <c r="Q96" s="546"/>
      <c r="R96" s="546"/>
      <c r="S96" s="546"/>
      <c r="T96" s="546"/>
      <c r="U96" s="546"/>
      <c r="V96" s="546"/>
      <c r="W96" s="584"/>
      <c r="X96" s="127"/>
      <c r="Y96" s="109"/>
      <c r="Z96" s="109"/>
      <c r="AA96" s="109"/>
      <c r="AB96" s="108"/>
      <c r="AC96" s="539"/>
      <c r="AD96" s="539"/>
      <c r="AE96" s="539"/>
      <c r="AF96" s="539"/>
      <c r="AG96" s="539"/>
      <c r="AH96" s="539"/>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108"/>
      <c r="BF96" s="109"/>
      <c r="BG96" s="109"/>
      <c r="BH96" s="109"/>
      <c r="BI96" s="128"/>
      <c r="BJ96" s="127"/>
      <c r="BK96" s="109"/>
      <c r="BL96" s="109"/>
      <c r="BM96" s="109"/>
      <c r="BN96" s="108"/>
      <c r="BO96" s="539"/>
      <c r="BP96" s="539"/>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108"/>
      <c r="CR96" s="109"/>
      <c r="CS96" s="109"/>
      <c r="CT96" s="109"/>
      <c r="CU96" s="129"/>
    </row>
    <row r="97" spans="2:99" ht="9.75" customHeight="1">
      <c r="B97" s="607"/>
      <c r="C97" s="546"/>
      <c r="D97" s="546"/>
      <c r="E97" s="546"/>
      <c r="F97" s="546"/>
      <c r="G97" s="546"/>
      <c r="H97" s="546"/>
      <c r="I97" s="546"/>
      <c r="J97" s="546"/>
      <c r="K97" s="546"/>
      <c r="L97" s="546"/>
      <c r="M97" s="546"/>
      <c r="N97" s="546"/>
      <c r="O97" s="546"/>
      <c r="P97" s="546"/>
      <c r="Q97" s="546"/>
      <c r="R97" s="546"/>
      <c r="S97" s="546"/>
      <c r="T97" s="546"/>
      <c r="U97" s="546"/>
      <c r="V97" s="546"/>
      <c r="W97" s="584"/>
      <c r="X97" s="127"/>
      <c r="Y97" s="109"/>
      <c r="Z97" s="109"/>
      <c r="AA97" s="109"/>
      <c r="AB97" s="108"/>
      <c r="AC97" s="539"/>
      <c r="AD97" s="539"/>
      <c r="AE97" s="539"/>
      <c r="AF97" s="539"/>
      <c r="AG97" s="539"/>
      <c r="AH97" s="539"/>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108"/>
      <c r="BF97" s="109"/>
      <c r="BG97" s="109"/>
      <c r="BH97" s="109"/>
      <c r="BI97" s="128"/>
      <c r="BJ97" s="127"/>
      <c r="BK97" s="109"/>
      <c r="BL97" s="109"/>
      <c r="BM97" s="109"/>
      <c r="BN97" s="108"/>
      <c r="BO97" s="539"/>
      <c r="BP97" s="539"/>
      <c r="BQ97" s="539"/>
      <c r="BR97" s="539"/>
      <c r="BS97" s="539"/>
      <c r="BT97" s="539"/>
      <c r="BU97" s="539"/>
      <c r="BV97" s="539"/>
      <c r="BW97" s="539"/>
      <c r="BX97" s="539"/>
      <c r="BY97" s="539"/>
      <c r="BZ97" s="539"/>
      <c r="CA97" s="539"/>
      <c r="CB97" s="539"/>
      <c r="CC97" s="539"/>
      <c r="CD97" s="539"/>
      <c r="CE97" s="539"/>
      <c r="CF97" s="539"/>
      <c r="CG97" s="539"/>
      <c r="CH97" s="539"/>
      <c r="CI97" s="539"/>
      <c r="CJ97" s="539"/>
      <c r="CK97" s="539"/>
      <c r="CL97" s="539"/>
      <c r="CM97" s="539"/>
      <c r="CN97" s="539"/>
      <c r="CO97" s="539"/>
      <c r="CP97" s="539"/>
      <c r="CQ97" s="108"/>
      <c r="CR97" s="109"/>
      <c r="CS97" s="109"/>
      <c r="CT97" s="109"/>
      <c r="CU97" s="129"/>
    </row>
    <row r="98" spans="2:99" ht="9.75" customHeight="1">
      <c r="B98" s="607"/>
      <c r="C98" s="546"/>
      <c r="D98" s="546"/>
      <c r="E98" s="546"/>
      <c r="F98" s="546"/>
      <c r="G98" s="546"/>
      <c r="H98" s="546"/>
      <c r="I98" s="546"/>
      <c r="J98" s="546"/>
      <c r="K98" s="546"/>
      <c r="L98" s="546"/>
      <c r="M98" s="546"/>
      <c r="N98" s="546"/>
      <c r="O98" s="546"/>
      <c r="P98" s="546"/>
      <c r="Q98" s="546"/>
      <c r="R98" s="546"/>
      <c r="S98" s="546"/>
      <c r="T98" s="546"/>
      <c r="U98" s="546"/>
      <c r="V98" s="546"/>
      <c r="W98" s="584"/>
      <c r="X98" s="127"/>
      <c r="Y98" s="109"/>
      <c r="Z98" s="109"/>
      <c r="AA98" s="109"/>
      <c r="AB98" s="108"/>
      <c r="AC98" s="539"/>
      <c r="AD98" s="539"/>
      <c r="AE98" s="539"/>
      <c r="AF98" s="539"/>
      <c r="AG98" s="539"/>
      <c r="AH98" s="539"/>
      <c r="AI98" s="539"/>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108"/>
      <c r="BF98" s="109"/>
      <c r="BG98" s="109"/>
      <c r="BH98" s="109"/>
      <c r="BI98" s="128"/>
      <c r="BJ98" s="127"/>
      <c r="BK98" s="109"/>
      <c r="BL98" s="109"/>
      <c r="BM98" s="109"/>
      <c r="BN98" s="108"/>
      <c r="BO98" s="539"/>
      <c r="BP98" s="539"/>
      <c r="BQ98" s="539"/>
      <c r="BR98" s="539"/>
      <c r="BS98" s="539"/>
      <c r="BT98" s="539"/>
      <c r="BU98" s="539"/>
      <c r="BV98" s="539"/>
      <c r="BW98" s="539"/>
      <c r="BX98" s="539"/>
      <c r="BY98" s="539"/>
      <c r="BZ98" s="539"/>
      <c r="CA98" s="539"/>
      <c r="CB98" s="539"/>
      <c r="CC98" s="539"/>
      <c r="CD98" s="539"/>
      <c r="CE98" s="539"/>
      <c r="CF98" s="539"/>
      <c r="CG98" s="539"/>
      <c r="CH98" s="539"/>
      <c r="CI98" s="539"/>
      <c r="CJ98" s="539"/>
      <c r="CK98" s="539"/>
      <c r="CL98" s="539"/>
      <c r="CM98" s="539"/>
      <c r="CN98" s="539"/>
      <c r="CO98" s="539"/>
      <c r="CP98" s="539"/>
      <c r="CQ98" s="108"/>
      <c r="CR98" s="109"/>
      <c r="CS98" s="109"/>
      <c r="CT98" s="109"/>
      <c r="CU98" s="129"/>
    </row>
    <row r="99" spans="2:99" ht="9.75" customHeight="1">
      <c r="B99" s="607"/>
      <c r="C99" s="546"/>
      <c r="D99" s="546"/>
      <c r="E99" s="546"/>
      <c r="F99" s="546"/>
      <c r="G99" s="546"/>
      <c r="H99" s="546"/>
      <c r="I99" s="546"/>
      <c r="J99" s="546"/>
      <c r="K99" s="546"/>
      <c r="L99" s="546"/>
      <c r="M99" s="546"/>
      <c r="N99" s="546"/>
      <c r="O99" s="546"/>
      <c r="P99" s="546"/>
      <c r="Q99" s="546"/>
      <c r="R99" s="546"/>
      <c r="S99" s="546"/>
      <c r="T99" s="546"/>
      <c r="U99" s="546"/>
      <c r="V99" s="546"/>
      <c r="W99" s="584"/>
      <c r="X99" s="127"/>
      <c r="Y99" s="109"/>
      <c r="Z99" s="109"/>
      <c r="AA99" s="109"/>
      <c r="AB99" s="108"/>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108"/>
      <c r="BF99" s="109"/>
      <c r="BG99" s="109"/>
      <c r="BH99" s="109"/>
      <c r="BI99" s="128"/>
      <c r="BJ99" s="127"/>
      <c r="BK99" s="109"/>
      <c r="BL99" s="109"/>
      <c r="BM99" s="109"/>
      <c r="BN99" s="108"/>
      <c r="BO99" s="539"/>
      <c r="BP99" s="539"/>
      <c r="BQ99" s="539"/>
      <c r="BR99" s="539"/>
      <c r="BS99" s="539"/>
      <c r="BT99" s="539"/>
      <c r="BU99" s="539"/>
      <c r="BV99" s="539"/>
      <c r="BW99" s="539"/>
      <c r="BX99" s="539"/>
      <c r="BY99" s="539"/>
      <c r="BZ99" s="539"/>
      <c r="CA99" s="539"/>
      <c r="CB99" s="539"/>
      <c r="CC99" s="539"/>
      <c r="CD99" s="539"/>
      <c r="CE99" s="539"/>
      <c r="CF99" s="539"/>
      <c r="CG99" s="539"/>
      <c r="CH99" s="539"/>
      <c r="CI99" s="539"/>
      <c r="CJ99" s="539"/>
      <c r="CK99" s="539"/>
      <c r="CL99" s="539"/>
      <c r="CM99" s="539"/>
      <c r="CN99" s="539"/>
      <c r="CO99" s="539"/>
      <c r="CP99" s="539"/>
      <c r="CQ99" s="108"/>
      <c r="CR99" s="109"/>
      <c r="CS99" s="109"/>
      <c r="CT99" s="109"/>
      <c r="CU99" s="129"/>
    </row>
    <row r="100" spans="2:99" ht="9.75" customHeight="1">
      <c r="B100" s="607"/>
      <c r="C100" s="546"/>
      <c r="D100" s="546"/>
      <c r="E100" s="546"/>
      <c r="F100" s="546"/>
      <c r="G100" s="546"/>
      <c r="H100" s="546"/>
      <c r="I100" s="546"/>
      <c r="J100" s="546"/>
      <c r="K100" s="546"/>
      <c r="L100" s="546"/>
      <c r="M100" s="546"/>
      <c r="N100" s="546"/>
      <c r="O100" s="546"/>
      <c r="P100" s="546"/>
      <c r="Q100" s="546"/>
      <c r="R100" s="546"/>
      <c r="S100" s="546"/>
      <c r="T100" s="546"/>
      <c r="U100" s="546"/>
      <c r="V100" s="546"/>
      <c r="W100" s="584"/>
      <c r="X100" s="127"/>
      <c r="Y100" s="109"/>
      <c r="Z100" s="109"/>
      <c r="AA100" s="109"/>
      <c r="AB100" s="108"/>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108"/>
      <c r="BF100" s="109"/>
      <c r="BG100" s="109"/>
      <c r="BH100" s="109"/>
      <c r="BI100" s="128"/>
      <c r="BJ100" s="127"/>
      <c r="BK100" s="109"/>
      <c r="BL100" s="109"/>
      <c r="BM100" s="109"/>
      <c r="BN100" s="108"/>
      <c r="BO100" s="539"/>
      <c r="BP100" s="539"/>
      <c r="BQ100" s="539"/>
      <c r="BR100" s="539"/>
      <c r="BS100" s="539"/>
      <c r="BT100" s="539"/>
      <c r="BU100" s="539"/>
      <c r="BV100" s="539"/>
      <c r="BW100" s="539"/>
      <c r="BX100" s="539"/>
      <c r="BY100" s="539"/>
      <c r="BZ100" s="539"/>
      <c r="CA100" s="539"/>
      <c r="CB100" s="539"/>
      <c r="CC100" s="539"/>
      <c r="CD100" s="539"/>
      <c r="CE100" s="539"/>
      <c r="CF100" s="539"/>
      <c r="CG100" s="539"/>
      <c r="CH100" s="539"/>
      <c r="CI100" s="539"/>
      <c r="CJ100" s="539"/>
      <c r="CK100" s="539"/>
      <c r="CL100" s="539"/>
      <c r="CM100" s="539"/>
      <c r="CN100" s="539"/>
      <c r="CO100" s="539"/>
      <c r="CP100" s="539"/>
      <c r="CQ100" s="108"/>
      <c r="CR100" s="109"/>
      <c r="CS100" s="109"/>
      <c r="CT100" s="109"/>
      <c r="CU100" s="129"/>
    </row>
    <row r="101" spans="2:99" ht="9.75" customHeight="1">
      <c r="B101" s="607"/>
      <c r="C101" s="546"/>
      <c r="D101" s="546"/>
      <c r="E101" s="546"/>
      <c r="F101" s="546"/>
      <c r="G101" s="546"/>
      <c r="H101" s="546"/>
      <c r="I101" s="546"/>
      <c r="J101" s="546"/>
      <c r="K101" s="546"/>
      <c r="L101" s="546"/>
      <c r="M101" s="546"/>
      <c r="N101" s="546"/>
      <c r="O101" s="546"/>
      <c r="P101" s="546"/>
      <c r="Q101" s="546"/>
      <c r="R101" s="546"/>
      <c r="S101" s="546"/>
      <c r="T101" s="546"/>
      <c r="U101" s="546"/>
      <c r="V101" s="546"/>
      <c r="W101" s="584"/>
      <c r="X101" s="127"/>
      <c r="Y101" s="109"/>
      <c r="Z101" s="109"/>
      <c r="AA101" s="109"/>
      <c r="AB101" s="108"/>
      <c r="AC101" s="539"/>
      <c r="AD101" s="539"/>
      <c r="AE101" s="539"/>
      <c r="AF101" s="539"/>
      <c r="AG101" s="539"/>
      <c r="AH101" s="539"/>
      <c r="AI101" s="539"/>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108"/>
      <c r="BF101" s="109"/>
      <c r="BG101" s="109"/>
      <c r="BH101" s="109"/>
      <c r="BI101" s="128"/>
      <c r="BJ101" s="127"/>
      <c r="BK101" s="109"/>
      <c r="BL101" s="109"/>
      <c r="BM101" s="109"/>
      <c r="BN101" s="108"/>
      <c r="BO101" s="539"/>
      <c r="BP101" s="539"/>
      <c r="BQ101" s="539"/>
      <c r="BR101" s="539"/>
      <c r="BS101" s="539"/>
      <c r="BT101" s="539"/>
      <c r="BU101" s="539"/>
      <c r="BV101" s="539"/>
      <c r="BW101" s="539"/>
      <c r="BX101" s="539"/>
      <c r="BY101" s="539"/>
      <c r="BZ101" s="539"/>
      <c r="CA101" s="539"/>
      <c r="CB101" s="539"/>
      <c r="CC101" s="539"/>
      <c r="CD101" s="539"/>
      <c r="CE101" s="539"/>
      <c r="CF101" s="539"/>
      <c r="CG101" s="539"/>
      <c r="CH101" s="539"/>
      <c r="CI101" s="539"/>
      <c r="CJ101" s="539"/>
      <c r="CK101" s="539"/>
      <c r="CL101" s="539"/>
      <c r="CM101" s="539"/>
      <c r="CN101" s="539"/>
      <c r="CO101" s="539"/>
      <c r="CP101" s="539"/>
      <c r="CQ101" s="108"/>
      <c r="CR101" s="109"/>
      <c r="CS101" s="109"/>
      <c r="CT101" s="109"/>
      <c r="CU101" s="129"/>
    </row>
    <row r="102" spans="2:99" ht="9.75" customHeight="1">
      <c r="B102" s="607"/>
      <c r="C102" s="546"/>
      <c r="D102" s="546"/>
      <c r="E102" s="546"/>
      <c r="F102" s="546"/>
      <c r="G102" s="546"/>
      <c r="H102" s="546"/>
      <c r="I102" s="546"/>
      <c r="J102" s="546"/>
      <c r="K102" s="546"/>
      <c r="L102" s="546"/>
      <c r="M102" s="546"/>
      <c r="N102" s="546"/>
      <c r="O102" s="546"/>
      <c r="P102" s="546"/>
      <c r="Q102" s="546"/>
      <c r="R102" s="546"/>
      <c r="S102" s="546"/>
      <c r="T102" s="546"/>
      <c r="U102" s="546"/>
      <c r="V102" s="546"/>
      <c r="W102" s="584"/>
      <c r="X102" s="127"/>
      <c r="Y102" s="109"/>
      <c r="Z102" s="109"/>
      <c r="AA102" s="109"/>
      <c r="AB102" s="108"/>
      <c r="AC102" s="539"/>
      <c r="AD102" s="539"/>
      <c r="AE102" s="539"/>
      <c r="AF102" s="539"/>
      <c r="AG102" s="539"/>
      <c r="AH102" s="539"/>
      <c r="AI102" s="539"/>
      <c r="AJ102" s="539"/>
      <c r="AK102" s="539"/>
      <c r="AL102" s="539"/>
      <c r="AM102" s="539"/>
      <c r="AN102" s="539"/>
      <c r="AO102" s="539"/>
      <c r="AP102" s="539"/>
      <c r="AQ102" s="539"/>
      <c r="AR102" s="539"/>
      <c r="AS102" s="539"/>
      <c r="AT102" s="539"/>
      <c r="AU102" s="539"/>
      <c r="AV102" s="539"/>
      <c r="AW102" s="539"/>
      <c r="AX102" s="539"/>
      <c r="AY102" s="539"/>
      <c r="AZ102" s="539"/>
      <c r="BA102" s="539"/>
      <c r="BB102" s="539"/>
      <c r="BC102" s="539"/>
      <c r="BD102" s="539"/>
      <c r="BE102" s="108"/>
      <c r="BF102" s="109"/>
      <c r="BG102" s="109"/>
      <c r="BH102" s="109"/>
      <c r="BI102" s="128"/>
      <c r="BJ102" s="127"/>
      <c r="BK102" s="109"/>
      <c r="BL102" s="109"/>
      <c r="BM102" s="109"/>
      <c r="BN102" s="108"/>
      <c r="BO102" s="539"/>
      <c r="BP102" s="539"/>
      <c r="BQ102" s="539"/>
      <c r="BR102" s="539"/>
      <c r="BS102" s="539"/>
      <c r="BT102" s="539"/>
      <c r="BU102" s="539"/>
      <c r="BV102" s="539"/>
      <c r="BW102" s="539"/>
      <c r="BX102" s="539"/>
      <c r="BY102" s="539"/>
      <c r="BZ102" s="539"/>
      <c r="CA102" s="539"/>
      <c r="CB102" s="539"/>
      <c r="CC102" s="539"/>
      <c r="CD102" s="539"/>
      <c r="CE102" s="539"/>
      <c r="CF102" s="539"/>
      <c r="CG102" s="539"/>
      <c r="CH102" s="539"/>
      <c r="CI102" s="539"/>
      <c r="CJ102" s="539"/>
      <c r="CK102" s="539"/>
      <c r="CL102" s="539"/>
      <c r="CM102" s="539"/>
      <c r="CN102" s="539"/>
      <c r="CO102" s="539"/>
      <c r="CP102" s="539"/>
      <c r="CQ102" s="108"/>
      <c r="CR102" s="109"/>
      <c r="CS102" s="109"/>
      <c r="CT102" s="109"/>
      <c r="CU102" s="129"/>
    </row>
    <row r="103" spans="2:99" ht="9.75" customHeight="1">
      <c r="B103" s="607"/>
      <c r="C103" s="546"/>
      <c r="D103" s="546"/>
      <c r="E103" s="546"/>
      <c r="F103" s="546"/>
      <c r="G103" s="546"/>
      <c r="H103" s="546"/>
      <c r="I103" s="546"/>
      <c r="J103" s="546"/>
      <c r="K103" s="546"/>
      <c r="L103" s="546"/>
      <c r="M103" s="546"/>
      <c r="N103" s="546"/>
      <c r="O103" s="546"/>
      <c r="P103" s="546"/>
      <c r="Q103" s="546"/>
      <c r="R103" s="546"/>
      <c r="S103" s="546"/>
      <c r="T103" s="546"/>
      <c r="U103" s="546"/>
      <c r="V103" s="546"/>
      <c r="W103" s="584"/>
      <c r="X103" s="127"/>
      <c r="Y103" s="109"/>
      <c r="Z103" s="109"/>
      <c r="AA103" s="109"/>
      <c r="AB103" s="108"/>
      <c r="AC103" s="539"/>
      <c r="AD103" s="539"/>
      <c r="AE103" s="539"/>
      <c r="AF103" s="539"/>
      <c r="AG103" s="539"/>
      <c r="AH103" s="539"/>
      <c r="AI103" s="539"/>
      <c r="AJ103" s="539"/>
      <c r="AK103" s="539"/>
      <c r="AL103" s="539"/>
      <c r="AM103" s="539"/>
      <c r="AN103" s="539"/>
      <c r="AO103" s="539"/>
      <c r="AP103" s="539"/>
      <c r="AQ103" s="539"/>
      <c r="AR103" s="539"/>
      <c r="AS103" s="539"/>
      <c r="AT103" s="539"/>
      <c r="AU103" s="539"/>
      <c r="AV103" s="539"/>
      <c r="AW103" s="539"/>
      <c r="AX103" s="539"/>
      <c r="AY103" s="539"/>
      <c r="AZ103" s="539"/>
      <c r="BA103" s="539"/>
      <c r="BB103" s="539"/>
      <c r="BC103" s="539"/>
      <c r="BD103" s="539"/>
      <c r="BE103" s="108"/>
      <c r="BF103" s="109"/>
      <c r="BG103" s="109"/>
      <c r="BH103" s="109"/>
      <c r="BI103" s="128"/>
      <c r="BJ103" s="127"/>
      <c r="BK103" s="109"/>
      <c r="BL103" s="109"/>
      <c r="BM103" s="109"/>
      <c r="BN103" s="108"/>
      <c r="BO103" s="539"/>
      <c r="BP103" s="539"/>
      <c r="BQ103" s="539"/>
      <c r="BR103" s="539"/>
      <c r="BS103" s="539"/>
      <c r="BT103" s="539"/>
      <c r="BU103" s="539"/>
      <c r="BV103" s="539"/>
      <c r="BW103" s="539"/>
      <c r="BX103" s="539"/>
      <c r="BY103" s="539"/>
      <c r="BZ103" s="539"/>
      <c r="CA103" s="539"/>
      <c r="CB103" s="539"/>
      <c r="CC103" s="539"/>
      <c r="CD103" s="539"/>
      <c r="CE103" s="539"/>
      <c r="CF103" s="539"/>
      <c r="CG103" s="539"/>
      <c r="CH103" s="539"/>
      <c r="CI103" s="539"/>
      <c r="CJ103" s="539"/>
      <c r="CK103" s="539"/>
      <c r="CL103" s="539"/>
      <c r="CM103" s="539"/>
      <c r="CN103" s="539"/>
      <c r="CO103" s="539"/>
      <c r="CP103" s="539"/>
      <c r="CQ103" s="108"/>
      <c r="CR103" s="109"/>
      <c r="CS103" s="109"/>
      <c r="CT103" s="109"/>
      <c r="CU103" s="129"/>
    </row>
    <row r="104" spans="2:99" ht="9.75" customHeight="1">
      <c r="B104" s="607"/>
      <c r="C104" s="546"/>
      <c r="D104" s="546"/>
      <c r="E104" s="546"/>
      <c r="F104" s="546"/>
      <c r="G104" s="546"/>
      <c r="H104" s="546"/>
      <c r="I104" s="546"/>
      <c r="J104" s="546"/>
      <c r="K104" s="546"/>
      <c r="L104" s="546"/>
      <c r="M104" s="546"/>
      <c r="N104" s="546"/>
      <c r="O104" s="546"/>
      <c r="P104" s="546"/>
      <c r="Q104" s="546"/>
      <c r="R104" s="546"/>
      <c r="S104" s="546"/>
      <c r="T104" s="546"/>
      <c r="U104" s="546"/>
      <c r="V104" s="546"/>
      <c r="W104" s="584"/>
      <c r="X104" s="127"/>
      <c r="Y104" s="109"/>
      <c r="Z104" s="109"/>
      <c r="AA104" s="109"/>
      <c r="AB104" s="108"/>
      <c r="AC104" s="539"/>
      <c r="AD104" s="539"/>
      <c r="AE104" s="539"/>
      <c r="AF104" s="539"/>
      <c r="AG104" s="539"/>
      <c r="AH104" s="539"/>
      <c r="AI104" s="539"/>
      <c r="AJ104" s="539"/>
      <c r="AK104" s="539"/>
      <c r="AL104" s="539"/>
      <c r="AM104" s="539"/>
      <c r="AN104" s="539"/>
      <c r="AO104" s="539"/>
      <c r="AP104" s="539"/>
      <c r="AQ104" s="539"/>
      <c r="AR104" s="539"/>
      <c r="AS104" s="539"/>
      <c r="AT104" s="539"/>
      <c r="AU104" s="539"/>
      <c r="AV104" s="539"/>
      <c r="AW104" s="539"/>
      <c r="AX104" s="539"/>
      <c r="AY104" s="539"/>
      <c r="AZ104" s="539"/>
      <c r="BA104" s="539"/>
      <c r="BB104" s="539"/>
      <c r="BC104" s="539"/>
      <c r="BD104" s="539"/>
      <c r="BE104" s="108"/>
      <c r="BF104" s="109"/>
      <c r="BG104" s="109"/>
      <c r="BH104" s="109"/>
      <c r="BI104" s="128"/>
      <c r="BJ104" s="127"/>
      <c r="BK104" s="109"/>
      <c r="BL104" s="109"/>
      <c r="BM104" s="109"/>
      <c r="BN104" s="108"/>
      <c r="BO104" s="539"/>
      <c r="BP104" s="539"/>
      <c r="BQ104" s="539"/>
      <c r="BR104" s="539"/>
      <c r="BS104" s="539"/>
      <c r="BT104" s="539"/>
      <c r="BU104" s="539"/>
      <c r="BV104" s="539"/>
      <c r="BW104" s="539"/>
      <c r="BX104" s="539"/>
      <c r="BY104" s="539"/>
      <c r="BZ104" s="539"/>
      <c r="CA104" s="539"/>
      <c r="CB104" s="539"/>
      <c r="CC104" s="539"/>
      <c r="CD104" s="539"/>
      <c r="CE104" s="539"/>
      <c r="CF104" s="539"/>
      <c r="CG104" s="539"/>
      <c r="CH104" s="539"/>
      <c r="CI104" s="539"/>
      <c r="CJ104" s="539"/>
      <c r="CK104" s="539"/>
      <c r="CL104" s="539"/>
      <c r="CM104" s="539"/>
      <c r="CN104" s="539"/>
      <c r="CO104" s="539"/>
      <c r="CP104" s="539"/>
      <c r="CQ104" s="108"/>
      <c r="CR104" s="109"/>
      <c r="CS104" s="109"/>
      <c r="CT104" s="109"/>
      <c r="CU104" s="129"/>
    </row>
    <row r="105" spans="2:99" ht="9.75" customHeight="1">
      <c r="B105" s="607"/>
      <c r="C105" s="546"/>
      <c r="D105" s="546"/>
      <c r="E105" s="546"/>
      <c r="F105" s="546"/>
      <c r="G105" s="546"/>
      <c r="H105" s="546"/>
      <c r="I105" s="546"/>
      <c r="J105" s="546"/>
      <c r="K105" s="546"/>
      <c r="L105" s="546"/>
      <c r="M105" s="546"/>
      <c r="N105" s="546"/>
      <c r="O105" s="546"/>
      <c r="P105" s="546"/>
      <c r="Q105" s="546"/>
      <c r="R105" s="546"/>
      <c r="S105" s="546"/>
      <c r="T105" s="546"/>
      <c r="U105" s="546"/>
      <c r="V105" s="546"/>
      <c r="W105" s="584"/>
      <c r="X105" s="127"/>
      <c r="Y105" s="109"/>
      <c r="Z105" s="109"/>
      <c r="AA105" s="109"/>
      <c r="AB105" s="108"/>
      <c r="AC105" s="539"/>
      <c r="AD105" s="539"/>
      <c r="AE105" s="539"/>
      <c r="AF105" s="539"/>
      <c r="AG105" s="539"/>
      <c r="AH105" s="539"/>
      <c r="AI105" s="539"/>
      <c r="AJ105" s="539"/>
      <c r="AK105" s="539"/>
      <c r="AL105" s="539"/>
      <c r="AM105" s="539"/>
      <c r="AN105" s="539"/>
      <c r="AO105" s="539"/>
      <c r="AP105" s="539"/>
      <c r="AQ105" s="539"/>
      <c r="AR105" s="539"/>
      <c r="AS105" s="539"/>
      <c r="AT105" s="539"/>
      <c r="AU105" s="539"/>
      <c r="AV105" s="539"/>
      <c r="AW105" s="539"/>
      <c r="AX105" s="539"/>
      <c r="AY105" s="539"/>
      <c r="AZ105" s="539"/>
      <c r="BA105" s="539"/>
      <c r="BB105" s="539"/>
      <c r="BC105" s="539"/>
      <c r="BD105" s="539"/>
      <c r="BE105" s="108"/>
      <c r="BF105" s="109"/>
      <c r="BG105" s="109"/>
      <c r="BH105" s="109"/>
      <c r="BI105" s="128"/>
      <c r="BJ105" s="127"/>
      <c r="BK105" s="109"/>
      <c r="BL105" s="109"/>
      <c r="BM105" s="109"/>
      <c r="BN105" s="108"/>
      <c r="BO105" s="539"/>
      <c r="BP105" s="539"/>
      <c r="BQ105" s="539"/>
      <c r="BR105" s="539"/>
      <c r="BS105" s="539"/>
      <c r="BT105" s="539"/>
      <c r="BU105" s="539"/>
      <c r="BV105" s="539"/>
      <c r="BW105" s="539"/>
      <c r="BX105" s="539"/>
      <c r="BY105" s="539"/>
      <c r="BZ105" s="539"/>
      <c r="CA105" s="539"/>
      <c r="CB105" s="539"/>
      <c r="CC105" s="539"/>
      <c r="CD105" s="539"/>
      <c r="CE105" s="539"/>
      <c r="CF105" s="539"/>
      <c r="CG105" s="539"/>
      <c r="CH105" s="539"/>
      <c r="CI105" s="539"/>
      <c r="CJ105" s="539"/>
      <c r="CK105" s="539"/>
      <c r="CL105" s="539"/>
      <c r="CM105" s="539"/>
      <c r="CN105" s="539"/>
      <c r="CO105" s="539"/>
      <c r="CP105" s="539"/>
      <c r="CQ105" s="108"/>
      <c r="CR105" s="109"/>
      <c r="CS105" s="109"/>
      <c r="CT105" s="109"/>
      <c r="CU105" s="129"/>
    </row>
    <row r="106" spans="2:99" ht="9.75" customHeight="1">
      <c r="B106" s="607"/>
      <c r="C106" s="546"/>
      <c r="D106" s="546"/>
      <c r="E106" s="546"/>
      <c r="F106" s="546"/>
      <c r="G106" s="546"/>
      <c r="H106" s="546"/>
      <c r="I106" s="546"/>
      <c r="J106" s="546"/>
      <c r="K106" s="546"/>
      <c r="L106" s="546"/>
      <c r="M106" s="546"/>
      <c r="N106" s="546"/>
      <c r="O106" s="546"/>
      <c r="P106" s="546"/>
      <c r="Q106" s="546"/>
      <c r="R106" s="546"/>
      <c r="S106" s="546"/>
      <c r="T106" s="546"/>
      <c r="U106" s="546"/>
      <c r="V106" s="546"/>
      <c r="W106" s="584"/>
      <c r="X106" s="127"/>
      <c r="Y106" s="109"/>
      <c r="Z106" s="109"/>
      <c r="AA106" s="109"/>
      <c r="AB106" s="108"/>
      <c r="AC106" s="539"/>
      <c r="AD106" s="539"/>
      <c r="AE106" s="539"/>
      <c r="AF106" s="539"/>
      <c r="AG106" s="539"/>
      <c r="AH106" s="539"/>
      <c r="AI106" s="539"/>
      <c r="AJ106" s="539"/>
      <c r="AK106" s="539"/>
      <c r="AL106" s="539"/>
      <c r="AM106" s="539"/>
      <c r="AN106" s="539"/>
      <c r="AO106" s="539"/>
      <c r="AP106" s="539"/>
      <c r="AQ106" s="539"/>
      <c r="AR106" s="539"/>
      <c r="AS106" s="539"/>
      <c r="AT106" s="539"/>
      <c r="AU106" s="539"/>
      <c r="AV106" s="539"/>
      <c r="AW106" s="539"/>
      <c r="AX106" s="539"/>
      <c r="AY106" s="539"/>
      <c r="AZ106" s="539"/>
      <c r="BA106" s="539"/>
      <c r="BB106" s="539"/>
      <c r="BC106" s="539"/>
      <c r="BD106" s="539"/>
      <c r="BE106" s="108"/>
      <c r="BF106" s="109"/>
      <c r="BG106" s="109"/>
      <c r="BH106" s="109"/>
      <c r="BI106" s="128"/>
      <c r="BJ106" s="127"/>
      <c r="BK106" s="109"/>
      <c r="BL106" s="109"/>
      <c r="BM106" s="109"/>
      <c r="BN106" s="108"/>
      <c r="BO106" s="539"/>
      <c r="BP106" s="539"/>
      <c r="BQ106" s="539"/>
      <c r="BR106" s="539"/>
      <c r="BS106" s="539"/>
      <c r="BT106" s="539"/>
      <c r="BU106" s="539"/>
      <c r="BV106" s="539"/>
      <c r="BW106" s="539"/>
      <c r="BX106" s="539"/>
      <c r="BY106" s="539"/>
      <c r="BZ106" s="539"/>
      <c r="CA106" s="539"/>
      <c r="CB106" s="539"/>
      <c r="CC106" s="539"/>
      <c r="CD106" s="539"/>
      <c r="CE106" s="539"/>
      <c r="CF106" s="539"/>
      <c r="CG106" s="539"/>
      <c r="CH106" s="539"/>
      <c r="CI106" s="539"/>
      <c r="CJ106" s="539"/>
      <c r="CK106" s="539"/>
      <c r="CL106" s="539"/>
      <c r="CM106" s="539"/>
      <c r="CN106" s="539"/>
      <c r="CO106" s="539"/>
      <c r="CP106" s="539"/>
      <c r="CQ106" s="108"/>
      <c r="CR106" s="109"/>
      <c r="CS106" s="109"/>
      <c r="CT106" s="109"/>
      <c r="CU106" s="129"/>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6"/>
      <c r="X107" s="130"/>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2"/>
      <c r="BJ107" s="130"/>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3"/>
    </row>
    <row r="108" spans="2:99" ht="7.5" customHeight="1">
      <c r="B108" s="644" t="s">
        <v>223</v>
      </c>
      <c r="C108" s="645"/>
      <c r="D108" s="645"/>
      <c r="E108" s="645"/>
      <c r="F108" s="645"/>
      <c r="G108" s="645"/>
      <c r="H108" s="650" t="s">
        <v>208</v>
      </c>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50"/>
      <c r="CC108" s="650"/>
      <c r="CD108" s="650"/>
      <c r="CE108" s="650"/>
      <c r="CF108" s="650"/>
      <c r="CG108" s="650"/>
      <c r="CH108" s="650"/>
      <c r="CI108" s="650"/>
      <c r="CJ108" s="650"/>
      <c r="CK108" s="650"/>
      <c r="CL108" s="650"/>
      <c r="CM108" s="650"/>
      <c r="CN108" s="650"/>
      <c r="CO108" s="650"/>
      <c r="CP108" s="650"/>
      <c r="CQ108" s="650"/>
      <c r="CR108" s="650"/>
      <c r="CS108" s="650"/>
      <c r="CT108" s="650"/>
      <c r="CU108" s="651"/>
    </row>
    <row r="109" spans="2:99" ht="7.5" customHeight="1">
      <c r="B109" s="646"/>
      <c r="C109" s="647"/>
      <c r="D109" s="647"/>
      <c r="E109" s="647"/>
      <c r="F109" s="647"/>
      <c r="G109" s="647"/>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T109" s="652"/>
      <c r="AU109" s="652"/>
      <c r="AV109" s="652"/>
      <c r="AW109" s="652"/>
      <c r="AX109" s="652"/>
      <c r="AY109" s="652"/>
      <c r="AZ109" s="652"/>
      <c r="BA109" s="652"/>
      <c r="BB109" s="652"/>
      <c r="BC109" s="652"/>
      <c r="BD109" s="652"/>
      <c r="BE109" s="652"/>
      <c r="BF109" s="652"/>
      <c r="BG109" s="652"/>
      <c r="BH109" s="652"/>
      <c r="BI109" s="652"/>
      <c r="BJ109" s="652"/>
      <c r="BK109" s="652"/>
      <c r="BL109" s="652"/>
      <c r="BM109" s="652"/>
      <c r="BN109" s="652"/>
      <c r="BO109" s="652"/>
      <c r="BP109" s="652"/>
      <c r="BQ109" s="652"/>
      <c r="BR109" s="652"/>
      <c r="BS109" s="652"/>
      <c r="BT109" s="652"/>
      <c r="BU109" s="652"/>
      <c r="BV109" s="652"/>
      <c r="BW109" s="652"/>
      <c r="BX109" s="652"/>
      <c r="BY109" s="652"/>
      <c r="BZ109" s="652"/>
      <c r="CA109" s="652"/>
      <c r="CB109" s="652"/>
      <c r="CC109" s="652"/>
      <c r="CD109" s="652"/>
      <c r="CE109" s="652"/>
      <c r="CF109" s="652"/>
      <c r="CG109" s="652"/>
      <c r="CH109" s="652"/>
      <c r="CI109" s="652"/>
      <c r="CJ109" s="652"/>
      <c r="CK109" s="652"/>
      <c r="CL109" s="652"/>
      <c r="CM109" s="652"/>
      <c r="CN109" s="652"/>
      <c r="CO109" s="652"/>
      <c r="CP109" s="652"/>
      <c r="CQ109" s="652"/>
      <c r="CR109" s="652"/>
      <c r="CS109" s="652"/>
      <c r="CT109" s="652"/>
      <c r="CU109" s="653"/>
    </row>
    <row r="110" spans="2:99" ht="7.5" customHeight="1">
      <c r="B110" s="646"/>
      <c r="C110" s="647"/>
      <c r="D110" s="647"/>
      <c r="E110" s="647"/>
      <c r="F110" s="647"/>
      <c r="G110" s="647"/>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c r="AN110" s="652"/>
      <c r="AO110" s="652"/>
      <c r="AP110" s="652"/>
      <c r="AQ110" s="652"/>
      <c r="AR110" s="652"/>
      <c r="AS110" s="652"/>
      <c r="AT110" s="652"/>
      <c r="AU110" s="652"/>
      <c r="AV110" s="652"/>
      <c r="AW110" s="652"/>
      <c r="AX110" s="652"/>
      <c r="AY110" s="652"/>
      <c r="AZ110" s="652"/>
      <c r="BA110" s="652"/>
      <c r="BB110" s="652"/>
      <c r="BC110" s="652"/>
      <c r="BD110" s="652"/>
      <c r="BE110" s="652"/>
      <c r="BF110" s="652"/>
      <c r="BG110" s="652"/>
      <c r="BH110" s="652"/>
      <c r="BI110" s="652"/>
      <c r="BJ110" s="652"/>
      <c r="BK110" s="652"/>
      <c r="BL110" s="652"/>
      <c r="BM110" s="652"/>
      <c r="BN110" s="652"/>
      <c r="BO110" s="652"/>
      <c r="BP110" s="652"/>
      <c r="BQ110" s="652"/>
      <c r="BR110" s="652"/>
      <c r="BS110" s="652"/>
      <c r="BT110" s="652"/>
      <c r="BU110" s="652"/>
      <c r="BV110" s="652"/>
      <c r="BW110" s="652"/>
      <c r="BX110" s="652"/>
      <c r="BY110" s="652"/>
      <c r="BZ110" s="652"/>
      <c r="CA110" s="652"/>
      <c r="CB110" s="652"/>
      <c r="CC110" s="652"/>
      <c r="CD110" s="652"/>
      <c r="CE110" s="652"/>
      <c r="CF110" s="652"/>
      <c r="CG110" s="652"/>
      <c r="CH110" s="652"/>
      <c r="CI110" s="652"/>
      <c r="CJ110" s="652"/>
      <c r="CK110" s="652"/>
      <c r="CL110" s="652"/>
      <c r="CM110" s="652"/>
      <c r="CN110" s="652"/>
      <c r="CO110" s="652"/>
      <c r="CP110" s="652"/>
      <c r="CQ110" s="652"/>
      <c r="CR110" s="652"/>
      <c r="CS110" s="652"/>
      <c r="CT110" s="652"/>
      <c r="CU110" s="653"/>
    </row>
    <row r="111" spans="2:99" ht="7.5" customHeight="1" thickBot="1">
      <c r="B111" s="648"/>
      <c r="C111" s="649"/>
      <c r="D111" s="649"/>
      <c r="E111" s="649"/>
      <c r="F111" s="649"/>
      <c r="G111" s="649"/>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c r="AO111" s="654"/>
      <c r="AP111" s="654"/>
      <c r="AQ111" s="654"/>
      <c r="AR111" s="654"/>
      <c r="AS111" s="654"/>
      <c r="AT111" s="654"/>
      <c r="AU111" s="654"/>
      <c r="AV111" s="654"/>
      <c r="AW111" s="654"/>
      <c r="AX111" s="654"/>
      <c r="AY111" s="654"/>
      <c r="AZ111" s="654"/>
      <c r="BA111" s="654"/>
      <c r="BB111" s="654"/>
      <c r="BC111" s="654"/>
      <c r="BD111" s="654"/>
      <c r="BE111" s="654"/>
      <c r="BF111" s="654"/>
      <c r="BG111" s="654"/>
      <c r="BH111" s="654"/>
      <c r="BI111" s="654"/>
      <c r="BJ111" s="654"/>
      <c r="BK111" s="654"/>
      <c r="BL111" s="654"/>
      <c r="BM111" s="654"/>
      <c r="BN111" s="654"/>
      <c r="BO111" s="654"/>
      <c r="BP111" s="654"/>
      <c r="BQ111" s="654"/>
      <c r="BR111" s="654"/>
      <c r="BS111" s="654"/>
      <c r="BT111" s="654"/>
      <c r="BU111" s="654"/>
      <c r="BV111" s="654"/>
      <c r="BW111" s="654"/>
      <c r="BX111" s="654"/>
      <c r="BY111" s="654"/>
      <c r="BZ111" s="654"/>
      <c r="CA111" s="654"/>
      <c r="CB111" s="654"/>
      <c r="CC111" s="654"/>
      <c r="CD111" s="654"/>
      <c r="CE111" s="654"/>
      <c r="CF111" s="654"/>
      <c r="CG111" s="654"/>
      <c r="CH111" s="654"/>
      <c r="CI111" s="654"/>
      <c r="CJ111" s="654"/>
      <c r="CK111" s="654"/>
      <c r="CL111" s="654"/>
      <c r="CM111" s="654"/>
      <c r="CN111" s="654"/>
      <c r="CO111" s="654"/>
      <c r="CP111" s="654"/>
      <c r="CQ111" s="654"/>
      <c r="CR111" s="654"/>
      <c r="CS111" s="654"/>
      <c r="CT111" s="654"/>
      <c r="CU111" s="655"/>
    </row>
    <row r="112" spans="2:99" ht="11" customHeight="1">
      <c r="B112" s="656"/>
      <c r="C112" s="656"/>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56"/>
      <c r="BQ112" s="656"/>
      <c r="BR112" s="656"/>
      <c r="BS112" s="656"/>
      <c r="BT112" s="656"/>
      <c r="BU112" s="656"/>
      <c r="BV112" s="656"/>
      <c r="BW112" s="656"/>
      <c r="BX112" s="656"/>
      <c r="BY112" s="656"/>
      <c r="BZ112" s="656"/>
      <c r="CA112" s="656"/>
      <c r="CB112" s="656"/>
      <c r="CC112" s="656"/>
      <c r="CD112" s="656"/>
      <c r="CE112" s="656"/>
      <c r="CF112" s="656"/>
      <c r="CG112" s="656"/>
      <c r="CH112" s="656"/>
      <c r="CI112" s="656"/>
      <c r="CJ112" s="656"/>
      <c r="CK112" s="656"/>
      <c r="CL112" s="656"/>
      <c r="CM112" s="656"/>
      <c r="CN112" s="656"/>
      <c r="CO112" s="656"/>
      <c r="CP112" s="656"/>
      <c r="CQ112" s="656"/>
      <c r="CR112" s="656"/>
      <c r="CS112" s="656"/>
      <c r="CT112" s="656"/>
      <c r="CU112" s="656"/>
    </row>
    <row r="113" spans="2:99" ht="11" customHeight="1">
      <c r="B113" s="657" t="s">
        <v>224</v>
      </c>
      <c r="C113" s="657"/>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57"/>
      <c r="BQ113" s="657"/>
      <c r="BR113" s="657"/>
      <c r="BS113" s="657"/>
      <c r="BT113" s="657"/>
      <c r="BU113" s="657"/>
      <c r="BV113" s="657"/>
      <c r="BW113" s="657"/>
      <c r="BX113" s="657"/>
      <c r="BY113" s="657"/>
      <c r="BZ113" s="657"/>
      <c r="CA113" s="657"/>
      <c r="CB113" s="657"/>
      <c r="CC113" s="657"/>
      <c r="CD113" s="657"/>
      <c r="CE113" s="657"/>
      <c r="CF113" s="657"/>
      <c r="CG113" s="657"/>
      <c r="CH113" s="657"/>
      <c r="CI113" s="657"/>
      <c r="CJ113" s="657"/>
      <c r="CK113" s="657"/>
      <c r="CL113" s="657"/>
      <c r="CM113" s="657"/>
      <c r="CN113" s="657"/>
      <c r="CO113" s="657"/>
      <c r="CP113" s="657"/>
      <c r="CQ113" s="657"/>
      <c r="CR113" s="657"/>
      <c r="CS113" s="657"/>
      <c r="CT113" s="657"/>
      <c r="CU113" s="657"/>
    </row>
    <row r="114" spans="2:99" ht="11" customHeight="1">
      <c r="B114" s="657" t="s">
        <v>225</v>
      </c>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57"/>
      <c r="BQ114" s="657"/>
      <c r="BR114" s="657"/>
      <c r="BS114" s="657"/>
      <c r="BT114" s="657"/>
      <c r="BU114" s="657"/>
      <c r="BV114" s="657"/>
      <c r="BW114" s="657"/>
      <c r="BX114" s="657"/>
      <c r="BY114" s="657"/>
      <c r="BZ114" s="657"/>
      <c r="CA114" s="657"/>
      <c r="CB114" s="657"/>
      <c r="CC114" s="657"/>
      <c r="CD114" s="657"/>
      <c r="CE114" s="657"/>
      <c r="CF114" s="657"/>
      <c r="CG114" s="657"/>
      <c r="CH114" s="657"/>
      <c r="CI114" s="657"/>
      <c r="CJ114" s="657"/>
      <c r="CK114" s="657"/>
      <c r="CL114" s="657"/>
      <c r="CM114" s="657"/>
      <c r="CN114" s="657"/>
      <c r="CO114" s="657"/>
      <c r="CP114" s="657"/>
      <c r="CQ114" s="657"/>
      <c r="CR114" s="657"/>
      <c r="CS114" s="657"/>
      <c r="CT114" s="657"/>
      <c r="CU114" s="657"/>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7" priority="1">
      <formula>($AK43&lt;&gt;"-")</formula>
    </cfRule>
  </conditionalFormatting>
  <conditionalFormatting sqref="CE43">
    <cfRule type="cellIs" dxfId="6" priority="2" operator="equal">
      <formula>"検出"</formula>
    </cfRule>
  </conditionalFormatting>
  <dataValidations count="2">
    <dataValidation allowBlank="1" showErrorMessage="1" sqref="CW43:DA43 CW45:DA45 CW47:DA47 CW49:DA49 CW51:DA51" xr:uid="{A2902649-2182-4709-BF3D-952D969DFF4B}"/>
    <dataValidation type="list" allowBlank="1" showInputMessage="1" showErrorMessage="1" sqref="M16:Z17" xr:uid="{B2FBA896-DBB4-40E2-BE07-7453D2F55D20}">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04188-F3D0-4BD3-A31D-666ACDA10F78}">
  <sheetPr>
    <pageSetUpPr fitToPage="1"/>
  </sheetPr>
  <dimension ref="A1:DA114"/>
  <sheetViews>
    <sheetView showZeros="0" view="pageBreakPreview" zoomScaleNormal="115" zoomScaleSheetLayoutView="100" workbookViewId="0">
      <selection activeCell="L43" sqref="L43:Y52"/>
    </sheetView>
    <sheetView workbookViewId="1"/>
  </sheetViews>
  <sheetFormatPr defaultColWidth="14.46484375" defaultRowHeight="15" customHeight="1"/>
  <cols>
    <col min="1" max="1" width="1.6640625" style="106" customWidth="1"/>
    <col min="2" max="99" width="1.33203125" style="106" customWidth="1"/>
    <col min="100" max="100" width="8.6640625" style="106" customWidth="1"/>
    <col min="101" max="101" width="14.46484375" style="106" customWidth="1"/>
    <col min="102" max="16384" width="14.46484375" style="106"/>
  </cols>
  <sheetData>
    <row r="1" spans="1:102" ht="15" customHeight="1" thickTop="1" thickBot="1">
      <c r="CN1" s="143" t="s">
        <v>249</v>
      </c>
      <c r="CO1" s="670" t="s">
        <v>261</v>
      </c>
      <c r="CP1" s="670"/>
      <c r="CQ1" s="550" t="s">
        <v>248</v>
      </c>
      <c r="CR1" s="550"/>
      <c r="CS1" s="549">
        <f>'★成績書 (28)'!$CW$1</f>
        <v>0</v>
      </c>
      <c r="CT1" s="549"/>
      <c r="CU1" s="142" t="s">
        <v>247</v>
      </c>
      <c r="CW1" s="145">
        <f>'★成績書 (9)'!CW1</f>
        <v>0</v>
      </c>
      <c r="CX1" s="144" t="s">
        <v>250</v>
      </c>
    </row>
    <row r="2" spans="1:102" ht="9" customHeight="1" thickTop="1">
      <c r="B2" s="543" t="s">
        <v>175</v>
      </c>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row>
    <row r="3" spans="1:102" ht="9" customHeight="1">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W3" s="537" t="s">
        <v>221</v>
      </c>
    </row>
    <row r="4" spans="1:102" ht="9" customHeight="1">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W4" s="537"/>
    </row>
    <row r="5" spans="1:102" ht="9" customHeight="1">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W5" s="537"/>
    </row>
    <row r="6" spans="1:102" ht="9" customHeight="1">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Y6" s="108"/>
      <c r="BZ6" s="108"/>
      <c r="CA6" s="539" t="s">
        <v>176</v>
      </c>
      <c r="CB6" s="539"/>
      <c r="CC6" s="539"/>
      <c r="CD6" s="539"/>
      <c r="CE6" s="539"/>
      <c r="CF6" s="539"/>
      <c r="CG6" s="538" t="str">
        <f>'★成績書 (28)'!$CW$3</f>
        <v>A04942-A1</v>
      </c>
      <c r="CH6" s="538"/>
      <c r="CI6" s="538"/>
      <c r="CJ6" s="538"/>
      <c r="CK6" s="538"/>
      <c r="CL6" s="538"/>
      <c r="CM6" s="538"/>
      <c r="CN6" s="538"/>
      <c r="CO6" s="538"/>
      <c r="CP6" s="538"/>
      <c r="CQ6" s="539" t="s">
        <v>189</v>
      </c>
      <c r="CR6" s="540" t="str">
        <f>CO1</f>
        <v>28</v>
      </c>
      <c r="CS6" s="540"/>
      <c r="CT6" s="540"/>
      <c r="CU6" s="540"/>
      <c r="CW6" s="537"/>
    </row>
    <row r="7" spans="1:102" ht="9" customHeight="1">
      <c r="A7" s="547">
        <f>★注文シート!C28</f>
        <v>0</v>
      </c>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8" t="str">
        <f>IF(COUNTIF(★注文シート!C28,"*株式会社*")+COUNTIF(★注文シート!C28,"*有限会社*"),"御中","様")</f>
        <v>様</v>
      </c>
      <c r="AG7" s="548"/>
      <c r="AH7" s="548"/>
      <c r="AI7" s="548"/>
      <c r="AJ7" s="548"/>
      <c r="AK7" s="548"/>
      <c r="AL7" s="548"/>
      <c r="AM7"/>
      <c r="AN7"/>
      <c r="AO7"/>
      <c r="AP7"/>
      <c r="AQ7"/>
      <c r="AR7"/>
      <c r="AS7"/>
      <c r="AT7"/>
      <c r="AU7"/>
      <c r="AV7"/>
      <c r="AW7"/>
      <c r="AX7"/>
      <c r="AY7"/>
      <c r="AZ7"/>
      <c r="BA7"/>
      <c r="BB7"/>
      <c r="BC7"/>
      <c r="BD7"/>
      <c r="BE7"/>
      <c r="BF7"/>
      <c r="BG7"/>
      <c r="BH7"/>
      <c r="BI7"/>
      <c r="BJ7"/>
      <c r="BK7"/>
      <c r="BL7"/>
      <c r="BM7"/>
      <c r="BN7"/>
      <c r="BO7"/>
      <c r="BP7"/>
      <c r="BQ7"/>
      <c r="BR7"/>
      <c r="BS7" s="108"/>
      <c r="BT7" s="108"/>
      <c r="BU7" s="108"/>
      <c r="BV7" s="108"/>
      <c r="BW7" s="108"/>
      <c r="BX7" s="108"/>
      <c r="BY7" s="108"/>
      <c r="BZ7" s="108"/>
      <c r="CA7" s="539"/>
      <c r="CB7" s="539"/>
      <c r="CC7" s="539"/>
      <c r="CD7" s="539"/>
      <c r="CE7" s="539"/>
      <c r="CF7" s="539"/>
      <c r="CG7" s="538"/>
      <c r="CH7" s="538"/>
      <c r="CI7" s="538"/>
      <c r="CJ7" s="538"/>
      <c r="CK7" s="538"/>
      <c r="CL7" s="538"/>
      <c r="CM7" s="538"/>
      <c r="CN7" s="538"/>
      <c r="CO7" s="538"/>
      <c r="CP7" s="538"/>
      <c r="CQ7" s="539"/>
      <c r="CR7" s="540"/>
      <c r="CS7" s="540"/>
      <c r="CT7" s="540"/>
      <c r="CU7" s="540"/>
    </row>
    <row r="8" spans="1:102" ht="9" customHeight="1">
      <c r="A8" s="547"/>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8"/>
      <c r="AG8" s="548"/>
      <c r="AH8" s="548"/>
      <c r="AI8" s="548"/>
      <c r="AJ8" s="548"/>
      <c r="AK8" s="548"/>
      <c r="AL8" s="548"/>
      <c r="AM8"/>
      <c r="AN8"/>
      <c r="AO8"/>
      <c r="AP8"/>
      <c r="AQ8"/>
      <c r="AR8"/>
      <c r="AS8"/>
      <c r="AT8"/>
      <c r="AU8"/>
      <c r="AV8"/>
      <c r="AW8"/>
      <c r="AX8"/>
      <c r="AY8"/>
      <c r="AZ8"/>
      <c r="BA8"/>
      <c r="BB8"/>
      <c r="BC8"/>
      <c r="BD8"/>
      <c r="BE8"/>
      <c r="BF8"/>
      <c r="BG8"/>
      <c r="BH8"/>
      <c r="BI8"/>
      <c r="BJ8"/>
      <c r="BK8"/>
      <c r="BL8"/>
      <c r="BM8"/>
      <c r="BN8"/>
      <c r="BO8"/>
      <c r="BP8"/>
      <c r="BQ8"/>
      <c r="BR8"/>
      <c r="BS8" s="108"/>
      <c r="BT8" s="108"/>
      <c r="BU8" s="108"/>
      <c r="BV8" s="108"/>
      <c r="BW8" s="108"/>
      <c r="BX8" s="108"/>
      <c r="BY8" s="108"/>
      <c r="BZ8" s="108"/>
      <c r="CA8" s="539" t="s">
        <v>177</v>
      </c>
      <c r="CB8" s="539"/>
      <c r="CC8" s="539"/>
      <c r="CD8" s="539"/>
      <c r="CE8" s="539"/>
      <c r="CF8" s="539"/>
      <c r="CG8" s="545">
        <f>'★成績書 (27)'!CG8:CU9</f>
        <v>0</v>
      </c>
      <c r="CH8" s="545"/>
      <c r="CI8" s="545"/>
      <c r="CJ8" s="545"/>
      <c r="CK8" s="545"/>
      <c r="CL8" s="545"/>
      <c r="CM8" s="545"/>
      <c r="CN8" s="545"/>
      <c r="CO8" s="545"/>
      <c r="CP8" s="545"/>
      <c r="CQ8" s="545"/>
      <c r="CR8" s="545"/>
      <c r="CS8" s="545"/>
      <c r="CT8" s="545"/>
      <c r="CU8" s="545"/>
      <c r="CW8" s="658" t="s">
        <v>258</v>
      </c>
    </row>
    <row r="9" spans="1:102" ht="9" customHeight="1">
      <c r="A9" s="547"/>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8"/>
      <c r="AG9" s="548"/>
      <c r="AH9" s="548"/>
      <c r="AI9" s="548"/>
      <c r="AJ9" s="548"/>
      <c r="AK9" s="548"/>
      <c r="AL9" s="548"/>
      <c r="AM9"/>
      <c r="AN9"/>
      <c r="AO9"/>
      <c r="AP9"/>
      <c r="AQ9"/>
      <c r="AR9"/>
      <c r="AS9"/>
      <c r="AT9"/>
      <c r="AU9"/>
      <c r="AV9"/>
      <c r="AW9"/>
      <c r="AX9"/>
      <c r="AY9"/>
      <c r="AZ9"/>
      <c r="BA9"/>
      <c r="BB9"/>
      <c r="BC9"/>
      <c r="BD9"/>
      <c r="BE9"/>
      <c r="BF9"/>
      <c r="BG9"/>
      <c r="BH9"/>
      <c r="BI9"/>
      <c r="BJ9"/>
      <c r="BK9"/>
      <c r="BL9"/>
      <c r="BM9"/>
      <c r="BN9"/>
      <c r="BO9"/>
      <c r="BP9"/>
      <c r="BQ9"/>
      <c r="BR9"/>
      <c r="BS9" s="108"/>
      <c r="BT9" s="108"/>
      <c r="BU9" s="108"/>
      <c r="BV9" s="108"/>
      <c r="BW9" s="108"/>
      <c r="BX9" s="108"/>
      <c r="BY9" s="108"/>
      <c r="BZ9" s="108"/>
      <c r="CA9" s="539"/>
      <c r="CB9" s="539"/>
      <c r="CC9" s="539"/>
      <c r="CD9" s="539"/>
      <c r="CE9" s="539"/>
      <c r="CF9" s="539"/>
      <c r="CG9" s="545"/>
      <c r="CH9" s="545"/>
      <c r="CI9" s="545"/>
      <c r="CJ9" s="545"/>
      <c r="CK9" s="545"/>
      <c r="CL9" s="545"/>
      <c r="CM9" s="545"/>
      <c r="CN9" s="545"/>
      <c r="CO9" s="545"/>
      <c r="CP9" s="545"/>
      <c r="CQ9" s="545"/>
      <c r="CR9" s="545"/>
      <c r="CS9" s="545"/>
      <c r="CT9" s="545"/>
      <c r="CU9" s="545"/>
      <c r="CW9" s="658"/>
    </row>
    <row r="10" spans="1:102" ht="9" customHeight="1">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8"/>
      <c r="BP10" s="108"/>
      <c r="BQ10" s="108"/>
      <c r="BR10" s="108"/>
      <c r="BS10" s="108"/>
      <c r="BT10" s="108"/>
      <c r="BU10" s="108"/>
      <c r="BV10" s="108"/>
      <c r="BW10" s="108"/>
      <c r="BX10" s="108"/>
      <c r="BY10" s="108"/>
      <c r="BZ10" s="108"/>
      <c r="CA10" s="108"/>
      <c r="CB10" s="108"/>
      <c r="CC10" s="108"/>
      <c r="CD10" s="108"/>
      <c r="CE10" s="108"/>
      <c r="CF10" s="108"/>
      <c r="CG10" s="110"/>
      <c r="CH10" s="110"/>
      <c r="CI10" s="110"/>
      <c r="CJ10" s="110"/>
      <c r="CK10" s="110"/>
      <c r="CL10" s="110"/>
      <c r="CM10" s="110"/>
      <c r="CN10" s="110"/>
      <c r="CO10" s="110"/>
      <c r="CP10" s="110"/>
      <c r="CQ10" s="110"/>
      <c r="CR10" s="110"/>
      <c r="CS10" s="110"/>
      <c r="CT10" s="110"/>
      <c r="CU10" s="110"/>
    </row>
    <row r="11" spans="1:102" ht="9" customHeight="1">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8"/>
      <c r="BP11" s="108"/>
      <c r="BQ11" s="108"/>
      <c r="BR11" s="108"/>
      <c r="BS11" s="108"/>
      <c r="BT11" s="108"/>
      <c r="BU11" s="108"/>
      <c r="BV11" s="108"/>
      <c r="BW11" s="108"/>
      <c r="BX11" s="108"/>
      <c r="BY11" s="109"/>
      <c r="BZ11" s="109"/>
      <c r="CA11" s="109"/>
      <c r="CB11" s="109"/>
      <c r="CC11" s="109"/>
      <c r="CD11" s="109"/>
      <c r="CE11" s="108"/>
      <c r="CF11" s="108"/>
      <c r="CG11" s="111"/>
      <c r="CH11" s="111"/>
      <c r="CI11" s="111"/>
      <c r="CJ11" s="111"/>
      <c r="CK11" s="111"/>
      <c r="CL11" s="111"/>
      <c r="CM11" s="111"/>
      <c r="CN11" s="111"/>
      <c r="CO11" s="111"/>
      <c r="CP11" s="111"/>
      <c r="CQ11" s="111"/>
      <c r="CR11" s="111"/>
      <c r="CS11" s="111"/>
      <c r="CT11" s="111"/>
      <c r="CU11" s="111"/>
      <c r="CW11" s="541" t="s">
        <v>260</v>
      </c>
      <c r="CX11" s="541"/>
    </row>
    <row r="12" spans="1:102" ht="11" customHeight="1">
      <c r="B12" s="539" t="s">
        <v>178</v>
      </c>
      <c r="C12" s="546"/>
      <c r="D12" s="546"/>
      <c r="E12" s="546"/>
      <c r="F12" s="546"/>
      <c r="G12" s="546"/>
      <c r="H12" s="546"/>
      <c r="I12" s="546"/>
      <c r="J12" s="546"/>
      <c r="K12" s="546"/>
      <c r="L12" s="110"/>
      <c r="M12" s="551">
        <f>★注文シート!C13</f>
        <v>0</v>
      </c>
      <c r="N12" s="551"/>
      <c r="O12" s="551"/>
      <c r="P12" s="551"/>
      <c r="Q12" s="551"/>
      <c r="R12" s="551"/>
      <c r="S12" s="551"/>
      <c r="T12" s="551"/>
      <c r="U12" s="551"/>
      <c r="V12" s="551"/>
      <c r="W12" s="551"/>
      <c r="X12" s="551"/>
      <c r="Y12" s="551"/>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W12" s="541"/>
      <c r="CX12" s="541"/>
    </row>
    <row r="13" spans="1:102" ht="11" customHeight="1">
      <c r="B13" s="546"/>
      <c r="C13" s="546"/>
      <c r="D13" s="546"/>
      <c r="E13" s="546"/>
      <c r="F13" s="546"/>
      <c r="G13" s="546"/>
      <c r="H13" s="546"/>
      <c r="I13" s="546"/>
      <c r="J13" s="546"/>
      <c r="K13" s="546"/>
      <c r="L13" s="110"/>
      <c r="M13" s="551"/>
      <c r="N13" s="551"/>
      <c r="O13" s="551"/>
      <c r="P13" s="551"/>
      <c r="Q13" s="551"/>
      <c r="R13" s="551"/>
      <c r="S13" s="551"/>
      <c r="T13" s="551"/>
      <c r="U13" s="551"/>
      <c r="V13" s="551"/>
      <c r="W13" s="551"/>
      <c r="X13" s="551"/>
      <c r="Y13" s="551"/>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row>
    <row r="14" spans="1:102" ht="11" customHeight="1">
      <c r="B14" s="539" t="s">
        <v>179</v>
      </c>
      <c r="C14" s="546"/>
      <c r="D14" s="546"/>
      <c r="E14" s="546"/>
      <c r="F14" s="546"/>
      <c r="G14" s="546"/>
      <c r="H14" s="546"/>
      <c r="I14" s="546"/>
      <c r="J14" s="546"/>
      <c r="K14" s="546"/>
      <c r="L14" s="110"/>
      <c r="M14" s="551">
        <f>M12</f>
        <v>0</v>
      </c>
      <c r="N14" s="551"/>
      <c r="O14" s="551"/>
      <c r="P14" s="551"/>
      <c r="Q14" s="551"/>
      <c r="R14" s="551"/>
      <c r="S14" s="551"/>
      <c r="T14" s="551"/>
      <c r="U14" s="551"/>
      <c r="V14" s="551"/>
      <c r="W14" s="551"/>
      <c r="X14" s="551"/>
      <c r="Y14" s="551"/>
      <c r="Z14" s="545" t="s">
        <v>180</v>
      </c>
      <c r="AA14" s="545"/>
      <c r="AB14" s="545"/>
      <c r="AC14" s="545"/>
      <c r="AD14" s="551">
        <f>CG8</f>
        <v>0</v>
      </c>
      <c r="AE14" s="551"/>
      <c r="AF14" s="551"/>
      <c r="AG14" s="551"/>
      <c r="AH14" s="551"/>
      <c r="AI14" s="551"/>
      <c r="AJ14" s="551"/>
      <c r="AK14" s="551"/>
      <c r="AL14" s="551"/>
      <c r="AM14" s="551"/>
      <c r="AN14" s="551"/>
      <c r="AO14" s="551"/>
      <c r="AP14" s="551"/>
      <c r="AQ14" s="110"/>
      <c r="AR14" s="110"/>
      <c r="AS14" s="110"/>
      <c r="AT14" s="110"/>
      <c r="AU14" s="110"/>
      <c r="AV14" s="110"/>
      <c r="AW14" s="110"/>
      <c r="AX14" s="110"/>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row>
    <row r="15" spans="1:102" ht="11" customHeight="1">
      <c r="B15" s="546"/>
      <c r="C15" s="546"/>
      <c r="D15" s="546"/>
      <c r="E15" s="546"/>
      <c r="F15" s="546"/>
      <c r="G15" s="546"/>
      <c r="H15" s="546"/>
      <c r="I15" s="546"/>
      <c r="J15" s="546"/>
      <c r="K15" s="546"/>
      <c r="L15" s="110"/>
      <c r="M15" s="551"/>
      <c r="N15" s="551"/>
      <c r="O15" s="551"/>
      <c r="P15" s="551"/>
      <c r="Q15" s="551"/>
      <c r="R15" s="551"/>
      <c r="S15" s="551"/>
      <c r="T15" s="551"/>
      <c r="U15" s="551"/>
      <c r="V15" s="551"/>
      <c r="W15" s="551"/>
      <c r="X15" s="551"/>
      <c r="Y15" s="551"/>
      <c r="Z15" s="545"/>
      <c r="AA15" s="545"/>
      <c r="AB15" s="545"/>
      <c r="AC15" s="545"/>
      <c r="AD15" s="551"/>
      <c r="AE15" s="551"/>
      <c r="AF15" s="551"/>
      <c r="AG15" s="551"/>
      <c r="AH15" s="551"/>
      <c r="AI15" s="551"/>
      <c r="AJ15" s="551"/>
      <c r="AK15" s="551"/>
      <c r="AL15" s="551"/>
      <c r="AM15" s="551"/>
      <c r="AN15" s="551"/>
      <c r="AO15" s="551"/>
      <c r="AP15" s="551"/>
      <c r="AQ15" s="110"/>
      <c r="AR15" s="110"/>
      <c r="AS15" s="110"/>
      <c r="AT15" s="110"/>
      <c r="AU15" s="110"/>
      <c r="AV15" s="110"/>
      <c r="AW15" s="110"/>
      <c r="AX15" s="110"/>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row>
    <row r="16" spans="1:102" ht="11" customHeight="1">
      <c r="B16" s="539" t="s">
        <v>181</v>
      </c>
      <c r="C16" s="546"/>
      <c r="D16" s="546"/>
      <c r="E16" s="546"/>
      <c r="F16" s="546"/>
      <c r="G16" s="546"/>
      <c r="H16" s="546"/>
      <c r="I16" s="546"/>
      <c r="J16" s="546"/>
      <c r="K16" s="546"/>
      <c r="L16" s="108"/>
      <c r="M16" s="562" t="s">
        <v>182</v>
      </c>
      <c r="N16" s="562"/>
      <c r="O16" s="562"/>
      <c r="P16" s="562"/>
      <c r="Q16" s="562"/>
      <c r="R16" s="562"/>
      <c r="S16" s="562"/>
      <c r="T16" s="562"/>
      <c r="U16" s="562"/>
      <c r="V16" s="562"/>
      <c r="W16" s="562"/>
      <c r="X16" s="562"/>
      <c r="Y16" s="562"/>
      <c r="Z16" s="562"/>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row>
    <row r="17" spans="2:104" ht="11" customHeight="1">
      <c r="B17" s="546"/>
      <c r="C17" s="546"/>
      <c r="D17" s="546"/>
      <c r="E17" s="546"/>
      <c r="F17" s="546"/>
      <c r="G17" s="546"/>
      <c r="H17" s="546"/>
      <c r="I17" s="546"/>
      <c r="J17" s="546"/>
      <c r="K17" s="546"/>
      <c r="L17" s="108"/>
      <c r="M17" s="562"/>
      <c r="N17" s="562"/>
      <c r="O17" s="562"/>
      <c r="P17" s="562"/>
      <c r="Q17" s="562"/>
      <c r="R17" s="562"/>
      <c r="S17" s="562"/>
      <c r="T17" s="562"/>
      <c r="U17" s="562"/>
      <c r="V17" s="562"/>
      <c r="W17" s="562"/>
      <c r="X17" s="562"/>
      <c r="Y17" s="562"/>
      <c r="Z17" s="562"/>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row>
    <row r="18" spans="2:104" ht="11" customHeight="1">
      <c r="B18" s="539" t="s">
        <v>183</v>
      </c>
      <c r="C18" s="546"/>
      <c r="D18" s="546"/>
      <c r="E18" s="546"/>
      <c r="F18" s="546"/>
      <c r="G18" s="546"/>
      <c r="H18" s="546"/>
      <c r="I18" s="546"/>
      <c r="J18" s="546"/>
      <c r="K18" s="546"/>
      <c r="L18" s="108"/>
      <c r="M18" s="563">
        <f>★注文シート!G66</f>
        <v>0</v>
      </c>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113"/>
      <c r="AX18" s="113"/>
      <c r="AY18" s="113"/>
      <c r="AZ18" s="113"/>
      <c r="BA18" s="113"/>
      <c r="BB18" s="113"/>
      <c r="BC18" s="113"/>
      <c r="BD18" s="113"/>
      <c r="BE18" s="113"/>
      <c r="BF18" s="113"/>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row>
    <row r="19" spans="2:104" ht="11" customHeight="1">
      <c r="B19" s="546"/>
      <c r="C19" s="546"/>
      <c r="D19" s="546"/>
      <c r="E19" s="546"/>
      <c r="F19" s="546"/>
      <c r="G19" s="546"/>
      <c r="H19" s="546"/>
      <c r="I19" s="546"/>
      <c r="J19" s="546"/>
      <c r="K19" s="546"/>
      <c r="L19" s="108"/>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113"/>
      <c r="AX19" s="113"/>
      <c r="AY19" s="113"/>
      <c r="AZ19" s="113"/>
      <c r="BA19" s="113"/>
      <c r="BB19" s="113"/>
      <c r="BC19" s="113"/>
      <c r="BD19" s="113"/>
      <c r="BE19" s="113"/>
      <c r="BF19" s="113"/>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row>
    <row r="20" spans="2:104" ht="11" customHeight="1">
      <c r="B20" s="108"/>
      <c r="C20" s="108"/>
      <c r="D20" s="108"/>
      <c r="E20" s="108"/>
      <c r="F20" s="108"/>
      <c r="G20" s="108"/>
      <c r="H20" s="108"/>
      <c r="I20" s="108"/>
      <c r="J20" s="108"/>
      <c r="K20" s="108"/>
      <c r="L20" s="108"/>
      <c r="M20" s="108"/>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row>
    <row r="21" spans="2:104" ht="9" customHeight="1">
      <c r="B21" s="113"/>
      <c r="C21" s="113"/>
      <c r="D21" s="113"/>
      <c r="E21" s="113"/>
      <c r="F21" s="113"/>
      <c r="G21" s="113"/>
      <c r="H21" s="113"/>
      <c r="I21" s="113"/>
      <c r="J21" s="113"/>
      <c r="K21" s="113"/>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row>
    <row r="22" spans="2:104" ht="9" customHeight="1">
      <c r="B22" s="113"/>
      <c r="C22" s="113"/>
      <c r="D22" s="113"/>
      <c r="E22" s="113"/>
      <c r="F22" s="113"/>
      <c r="G22" s="113"/>
      <c r="H22" s="113"/>
      <c r="I22" s="113"/>
      <c r="J22" s="113"/>
      <c r="K22" s="113"/>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row>
    <row r="23" spans="2:104" ht="9" customHeight="1">
      <c r="B23" s="113"/>
      <c r="C23" s="113"/>
      <c r="D23" s="113"/>
      <c r="E23" s="113"/>
      <c r="F23" s="113"/>
      <c r="G23" s="113"/>
      <c r="H23" s="113"/>
      <c r="I23" s="113"/>
      <c r="J23" s="113"/>
      <c r="K23" s="113"/>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row>
    <row r="24" spans="2:104" ht="9" customHeight="1">
      <c r="B24" s="564" t="s">
        <v>184</v>
      </c>
      <c r="C24" s="565"/>
      <c r="D24" s="565"/>
      <c r="E24" s="565"/>
      <c r="F24" s="565"/>
      <c r="G24" s="565"/>
      <c r="H24" s="565"/>
      <c r="I24" s="565"/>
      <c r="J24" s="565"/>
      <c r="K24" s="565"/>
      <c r="L24" s="114"/>
      <c r="M24" s="566">
        <f>★注文シート!C35</f>
        <v>0</v>
      </c>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row>
    <row r="25" spans="2:104" ht="9" customHeight="1">
      <c r="B25" s="565"/>
      <c r="C25" s="565"/>
      <c r="D25" s="565"/>
      <c r="E25" s="565"/>
      <c r="F25" s="565"/>
      <c r="G25" s="565"/>
      <c r="H25" s="565"/>
      <c r="I25" s="565"/>
      <c r="J25" s="565"/>
      <c r="K25" s="565"/>
      <c r="L25" s="114"/>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row>
    <row r="26" spans="2:104" ht="9" customHeight="1">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row>
    <row r="27" spans="2:104" ht="7.5" customHeight="1">
      <c r="B27" s="539" t="s">
        <v>185</v>
      </c>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row>
    <row r="28" spans="2:104" ht="7.5" customHeight="1" thickBot="1">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row>
    <row r="29" spans="2:104" ht="9" customHeight="1">
      <c r="B29" s="567" t="s">
        <v>186</v>
      </c>
      <c r="C29" s="568"/>
      <c r="D29" s="568"/>
      <c r="E29" s="568"/>
      <c r="F29" s="568"/>
      <c r="G29" s="568"/>
      <c r="H29" s="568"/>
      <c r="I29" s="568"/>
      <c r="J29" s="568"/>
      <c r="K29" s="568"/>
      <c r="L29" s="568"/>
      <c r="M29" s="568"/>
      <c r="N29" s="568"/>
      <c r="O29" s="568"/>
      <c r="P29" s="568"/>
      <c r="Q29" s="568"/>
      <c r="R29" s="569"/>
      <c r="S29" s="115"/>
      <c r="T29" s="570">
        <f>★注文シート!D66</f>
        <v>0</v>
      </c>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1"/>
      <c r="CX29" s="149" t="s">
        <v>195</v>
      </c>
      <c r="CY29" s="149" t="s">
        <v>196</v>
      </c>
      <c r="CZ29" s="149" t="s">
        <v>197</v>
      </c>
    </row>
    <row r="30" spans="2:104" ht="9" customHeight="1">
      <c r="B30" s="555"/>
      <c r="C30" s="556"/>
      <c r="D30" s="556"/>
      <c r="E30" s="556"/>
      <c r="F30" s="556"/>
      <c r="G30" s="556"/>
      <c r="H30" s="556"/>
      <c r="I30" s="556"/>
      <c r="J30" s="556"/>
      <c r="K30" s="556"/>
      <c r="L30" s="556"/>
      <c r="M30" s="556"/>
      <c r="N30" s="556"/>
      <c r="O30" s="556"/>
      <c r="P30" s="556"/>
      <c r="Q30" s="556"/>
      <c r="R30" s="557"/>
      <c r="S30" s="117"/>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1"/>
      <c r="CW30" s="106" t="s">
        <v>203</v>
      </c>
      <c r="CX30" s="106" t="s">
        <v>204</v>
      </c>
      <c r="CY30" s="106" t="s">
        <v>205</v>
      </c>
      <c r="CZ30" s="150">
        <v>0</v>
      </c>
    </row>
    <row r="31" spans="2:104" ht="9" customHeight="1">
      <c r="B31" s="552" t="s">
        <v>187</v>
      </c>
      <c r="C31" s="553"/>
      <c r="D31" s="553"/>
      <c r="E31" s="553"/>
      <c r="F31" s="553"/>
      <c r="G31" s="553"/>
      <c r="H31" s="553"/>
      <c r="I31" s="553"/>
      <c r="J31" s="553"/>
      <c r="K31" s="553"/>
      <c r="L31" s="553"/>
      <c r="M31" s="553"/>
      <c r="N31" s="553"/>
      <c r="O31" s="553"/>
      <c r="P31" s="553"/>
      <c r="Q31" s="553"/>
      <c r="R31" s="554"/>
      <c r="S31" s="118"/>
      <c r="T31" s="558">
        <f>★注文シート!F66</f>
        <v>0</v>
      </c>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9"/>
      <c r="CW31" s="106" t="s">
        <v>206</v>
      </c>
      <c r="CX31" s="106" t="s">
        <v>207</v>
      </c>
      <c r="CY31" s="106" t="s">
        <v>205</v>
      </c>
      <c r="CZ31" s="150">
        <v>0</v>
      </c>
    </row>
    <row r="32" spans="2:104" ht="9" customHeight="1">
      <c r="B32" s="555"/>
      <c r="C32" s="556"/>
      <c r="D32" s="556"/>
      <c r="E32" s="556"/>
      <c r="F32" s="556"/>
      <c r="G32" s="556"/>
      <c r="H32" s="556"/>
      <c r="I32" s="556"/>
      <c r="J32" s="556"/>
      <c r="K32" s="556"/>
      <c r="L32" s="556"/>
      <c r="M32" s="556"/>
      <c r="N32" s="556"/>
      <c r="O32" s="556"/>
      <c r="P32" s="556"/>
      <c r="Q32" s="556"/>
      <c r="R32" s="557"/>
      <c r="S32" s="117"/>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1"/>
      <c r="CW32" s="106" t="s">
        <v>209</v>
      </c>
      <c r="CX32" s="106" t="s">
        <v>210</v>
      </c>
      <c r="CY32" s="106" t="s">
        <v>205</v>
      </c>
      <c r="CZ32" s="150">
        <v>0</v>
      </c>
    </row>
    <row r="33" spans="2:105" ht="9" customHeight="1">
      <c r="B33" s="552" t="s">
        <v>188</v>
      </c>
      <c r="C33" s="553"/>
      <c r="D33" s="553"/>
      <c r="E33" s="553"/>
      <c r="F33" s="553"/>
      <c r="G33" s="553"/>
      <c r="H33" s="553"/>
      <c r="I33" s="553"/>
      <c r="J33" s="553"/>
      <c r="K33" s="553"/>
      <c r="L33" s="553"/>
      <c r="M33" s="553"/>
      <c r="N33" s="553"/>
      <c r="O33" s="553"/>
      <c r="P33" s="553"/>
      <c r="Q33" s="553"/>
      <c r="R33" s="554"/>
      <c r="S33" s="119"/>
      <c r="T33" s="594">
        <f>★注文シート!E66</f>
        <v>0</v>
      </c>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4"/>
      <c r="BM33" s="594"/>
      <c r="BN33" s="594"/>
      <c r="BO33" s="594"/>
      <c r="BP33" s="594"/>
      <c r="BQ33" s="594"/>
      <c r="BR33" s="594"/>
      <c r="BS33" s="594"/>
      <c r="BT33" s="594"/>
      <c r="BU33" s="594"/>
      <c r="BV33" s="594"/>
      <c r="BW33" s="594"/>
      <c r="BX33" s="594"/>
      <c r="BY33" s="594"/>
      <c r="BZ33" s="594"/>
      <c r="CA33" s="594"/>
      <c r="CB33" s="594"/>
      <c r="CC33" s="594"/>
      <c r="CD33" s="594"/>
      <c r="CE33" s="594"/>
      <c r="CF33" s="594"/>
      <c r="CG33" s="594"/>
      <c r="CH33" s="594"/>
      <c r="CI33" s="594"/>
      <c r="CJ33" s="594"/>
      <c r="CK33" s="594"/>
      <c r="CL33" s="594"/>
      <c r="CM33" s="594"/>
      <c r="CN33" s="594"/>
      <c r="CO33" s="594"/>
      <c r="CP33" s="594"/>
      <c r="CQ33" s="594"/>
      <c r="CR33" s="594"/>
      <c r="CS33" s="594"/>
      <c r="CT33" s="594"/>
      <c r="CU33" s="595"/>
      <c r="CW33" s="67" t="s">
        <v>211</v>
      </c>
      <c r="CX33" s="106" t="s">
        <v>212</v>
      </c>
      <c r="CY33" s="106" t="s">
        <v>205</v>
      </c>
      <c r="CZ33" s="150">
        <v>0</v>
      </c>
    </row>
    <row r="34" spans="2:105" ht="9" customHeight="1">
      <c r="B34" s="555"/>
      <c r="C34" s="556"/>
      <c r="D34" s="556"/>
      <c r="E34" s="556"/>
      <c r="F34" s="556"/>
      <c r="G34" s="556"/>
      <c r="H34" s="556"/>
      <c r="I34" s="556"/>
      <c r="J34" s="556"/>
      <c r="K34" s="556"/>
      <c r="L34" s="556"/>
      <c r="M34" s="556"/>
      <c r="N34" s="556"/>
      <c r="O34" s="556"/>
      <c r="P34" s="556"/>
      <c r="Q34" s="556"/>
      <c r="R34" s="557"/>
      <c r="S34" s="11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c r="BM34" s="596"/>
      <c r="BN34" s="596"/>
      <c r="BO34" s="596"/>
      <c r="BP34" s="596"/>
      <c r="BQ34" s="596"/>
      <c r="BR34" s="596"/>
      <c r="BS34" s="596"/>
      <c r="BT34" s="596"/>
      <c r="BU34" s="596"/>
      <c r="BV34" s="596"/>
      <c r="BW34" s="596"/>
      <c r="BX34" s="596"/>
      <c r="BY34" s="596"/>
      <c r="BZ34" s="596"/>
      <c r="CA34" s="596"/>
      <c r="CB34" s="596"/>
      <c r="CC34" s="596"/>
      <c r="CD34" s="596"/>
      <c r="CE34" s="596"/>
      <c r="CF34" s="596"/>
      <c r="CG34" s="596"/>
      <c r="CH34" s="596"/>
      <c r="CI34" s="596"/>
      <c r="CJ34" s="596"/>
      <c r="CK34" s="596"/>
      <c r="CL34" s="596"/>
      <c r="CM34" s="596"/>
      <c r="CN34" s="596"/>
      <c r="CO34" s="596"/>
      <c r="CP34" s="596"/>
      <c r="CQ34" s="596"/>
      <c r="CR34" s="596"/>
      <c r="CS34" s="596"/>
      <c r="CT34" s="596"/>
      <c r="CU34" s="597"/>
      <c r="CW34" s="67" t="s">
        <v>213</v>
      </c>
      <c r="CX34" s="106" t="s">
        <v>214</v>
      </c>
      <c r="CY34" s="106" t="s">
        <v>205</v>
      </c>
      <c r="CZ34" s="150">
        <v>0</v>
      </c>
    </row>
    <row r="35" spans="2:105" ht="9" customHeight="1">
      <c r="B35" s="552" t="s">
        <v>190</v>
      </c>
      <c r="C35" s="553"/>
      <c r="D35" s="553"/>
      <c r="E35" s="553"/>
      <c r="F35" s="553"/>
      <c r="G35" s="553"/>
      <c r="H35" s="553"/>
      <c r="I35" s="553"/>
      <c r="J35" s="553"/>
      <c r="K35" s="553"/>
      <c r="L35" s="553"/>
      <c r="M35" s="553"/>
      <c r="N35" s="553"/>
      <c r="O35" s="553"/>
      <c r="P35" s="553"/>
      <c r="Q35" s="553"/>
      <c r="R35" s="554"/>
      <c r="S35" s="120"/>
      <c r="T35" s="601" t="s">
        <v>191</v>
      </c>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2"/>
      <c r="CW35" s="106" t="s">
        <v>215</v>
      </c>
      <c r="CX35" s="106" t="s">
        <v>216</v>
      </c>
      <c r="CY35" s="106" t="s">
        <v>205</v>
      </c>
      <c r="CZ35" s="150">
        <v>0</v>
      </c>
    </row>
    <row r="36" spans="2:105" ht="9" customHeight="1" thickBot="1">
      <c r="B36" s="598"/>
      <c r="C36" s="599"/>
      <c r="D36" s="599"/>
      <c r="E36" s="599"/>
      <c r="F36" s="599"/>
      <c r="G36" s="599"/>
      <c r="H36" s="599"/>
      <c r="I36" s="599"/>
      <c r="J36" s="599"/>
      <c r="K36" s="599"/>
      <c r="L36" s="599"/>
      <c r="M36" s="599"/>
      <c r="N36" s="599"/>
      <c r="O36" s="599"/>
      <c r="P36" s="599"/>
      <c r="Q36" s="599"/>
      <c r="R36" s="600"/>
      <c r="S36" s="121"/>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603"/>
      <c r="BB36" s="603"/>
      <c r="BC36" s="603"/>
      <c r="BD36" s="603"/>
      <c r="BE36" s="603"/>
      <c r="BF36" s="603"/>
      <c r="BG36" s="603"/>
      <c r="BH36" s="603"/>
      <c r="BI36" s="603"/>
      <c r="BJ36" s="603"/>
      <c r="BK36" s="603"/>
      <c r="BL36" s="603"/>
      <c r="BM36" s="603"/>
      <c r="BN36" s="603"/>
      <c r="BO36" s="603"/>
      <c r="BP36" s="603"/>
      <c r="BQ36" s="603"/>
      <c r="BR36" s="603"/>
      <c r="BS36" s="603"/>
      <c r="BT36" s="603"/>
      <c r="BU36" s="603"/>
      <c r="BV36" s="603"/>
      <c r="BW36" s="603"/>
      <c r="BX36" s="603"/>
      <c r="BY36" s="603"/>
      <c r="BZ36" s="603"/>
      <c r="CA36" s="603"/>
      <c r="CB36" s="603"/>
      <c r="CC36" s="603"/>
      <c r="CD36" s="603"/>
      <c r="CE36" s="603"/>
      <c r="CF36" s="603"/>
      <c r="CG36" s="603"/>
      <c r="CH36" s="603"/>
      <c r="CI36" s="603"/>
      <c r="CJ36" s="603"/>
      <c r="CK36" s="603"/>
      <c r="CL36" s="603"/>
      <c r="CM36" s="603"/>
      <c r="CN36" s="603"/>
      <c r="CO36" s="603"/>
      <c r="CP36" s="603"/>
      <c r="CQ36" s="603"/>
      <c r="CR36" s="603"/>
      <c r="CS36" s="603"/>
      <c r="CT36" s="603"/>
      <c r="CU36" s="604"/>
    </row>
    <row r="37" spans="2:105" ht="9" customHeight="1">
      <c r="B37" s="605" t="s">
        <v>192</v>
      </c>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606"/>
    </row>
    <row r="38" spans="2:105" ht="9" customHeight="1" thickBot="1">
      <c r="B38" s="60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606"/>
    </row>
    <row r="39" spans="2:105" ht="9" customHeight="1">
      <c r="B39" s="567" t="s">
        <v>193</v>
      </c>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3"/>
      <c r="CE39" s="567" t="s">
        <v>194</v>
      </c>
      <c r="CF39" s="572"/>
      <c r="CG39" s="572"/>
      <c r="CH39" s="572"/>
      <c r="CI39" s="572"/>
      <c r="CJ39" s="572"/>
      <c r="CK39" s="572"/>
      <c r="CL39" s="572"/>
      <c r="CM39" s="572"/>
      <c r="CN39" s="572"/>
      <c r="CO39" s="572"/>
      <c r="CP39" s="572"/>
      <c r="CQ39" s="572"/>
      <c r="CR39" s="572"/>
      <c r="CS39" s="572"/>
      <c r="CT39" s="572"/>
      <c r="CU39" s="573"/>
    </row>
    <row r="40" spans="2:105" ht="9" customHeight="1">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6"/>
      <c r="CE40" s="574"/>
      <c r="CF40" s="575"/>
      <c r="CG40" s="575"/>
      <c r="CH40" s="575"/>
      <c r="CI40" s="575"/>
      <c r="CJ40" s="575"/>
      <c r="CK40" s="575"/>
      <c r="CL40" s="575"/>
      <c r="CM40" s="575"/>
      <c r="CN40" s="575"/>
      <c r="CO40" s="575"/>
      <c r="CP40" s="575"/>
      <c r="CQ40" s="575"/>
      <c r="CR40" s="575"/>
      <c r="CS40" s="575"/>
      <c r="CT40" s="575"/>
      <c r="CU40" s="576"/>
    </row>
    <row r="41" spans="2:105" ht="9" customHeight="1">
      <c r="B41" s="574" t="s">
        <v>198</v>
      </c>
      <c r="C41" s="580"/>
      <c r="D41" s="580"/>
      <c r="E41" s="583" t="s">
        <v>199</v>
      </c>
      <c r="F41" s="580"/>
      <c r="G41" s="580"/>
      <c r="H41" s="580"/>
      <c r="I41" s="580"/>
      <c r="J41" s="580"/>
      <c r="K41" s="584"/>
      <c r="L41" s="583" t="s">
        <v>200</v>
      </c>
      <c r="M41" s="580"/>
      <c r="N41" s="580"/>
      <c r="O41" s="580"/>
      <c r="P41" s="580"/>
      <c r="Q41" s="580"/>
      <c r="R41" s="580"/>
      <c r="S41" s="580"/>
      <c r="T41" s="580"/>
      <c r="U41" s="580"/>
      <c r="V41" s="580"/>
      <c r="W41" s="580"/>
      <c r="X41" s="580"/>
      <c r="Y41" s="584"/>
      <c r="Z41" s="583" t="s">
        <v>201</v>
      </c>
      <c r="AA41" s="575"/>
      <c r="AB41" s="575"/>
      <c r="AC41" s="575"/>
      <c r="AD41" s="575"/>
      <c r="AE41" s="575"/>
      <c r="AF41" s="575"/>
      <c r="AG41" s="575"/>
      <c r="AH41" s="575"/>
      <c r="AI41" s="575"/>
      <c r="AJ41" s="575"/>
      <c r="AK41" s="588" t="s">
        <v>202</v>
      </c>
      <c r="AL41" s="589"/>
      <c r="AM41" s="589"/>
      <c r="AN41" s="589"/>
      <c r="AO41" s="589"/>
      <c r="AP41" s="589"/>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90"/>
      <c r="CE41" s="574"/>
      <c r="CF41" s="575"/>
      <c r="CG41" s="575"/>
      <c r="CH41" s="575"/>
      <c r="CI41" s="575"/>
      <c r="CJ41" s="575"/>
      <c r="CK41" s="575"/>
      <c r="CL41" s="575"/>
      <c r="CM41" s="575"/>
      <c r="CN41" s="575"/>
      <c r="CO41" s="575"/>
      <c r="CP41" s="575"/>
      <c r="CQ41" s="575"/>
      <c r="CR41" s="575"/>
      <c r="CS41" s="575"/>
      <c r="CT41" s="575"/>
      <c r="CU41" s="576"/>
    </row>
    <row r="42" spans="2:105" ht="9" customHeight="1">
      <c r="B42" s="581"/>
      <c r="C42" s="582"/>
      <c r="D42" s="582"/>
      <c r="E42" s="585"/>
      <c r="F42" s="582"/>
      <c r="G42" s="582"/>
      <c r="H42" s="582"/>
      <c r="I42" s="582"/>
      <c r="J42" s="582"/>
      <c r="K42" s="586"/>
      <c r="L42" s="585"/>
      <c r="M42" s="582"/>
      <c r="N42" s="582"/>
      <c r="O42" s="582"/>
      <c r="P42" s="582"/>
      <c r="Q42" s="582"/>
      <c r="R42" s="582"/>
      <c r="S42" s="582"/>
      <c r="T42" s="582"/>
      <c r="U42" s="582"/>
      <c r="V42" s="582"/>
      <c r="W42" s="582"/>
      <c r="X42" s="582"/>
      <c r="Y42" s="586"/>
      <c r="Z42" s="587"/>
      <c r="AA42" s="578"/>
      <c r="AB42" s="578"/>
      <c r="AC42" s="578"/>
      <c r="AD42" s="578"/>
      <c r="AE42" s="578"/>
      <c r="AF42" s="578"/>
      <c r="AG42" s="578"/>
      <c r="AH42" s="578"/>
      <c r="AI42" s="578"/>
      <c r="AJ42" s="578"/>
      <c r="AK42" s="591"/>
      <c r="AL42" s="592"/>
      <c r="AM42" s="592"/>
      <c r="AN42" s="592"/>
      <c r="AO42" s="592"/>
      <c r="AP42" s="592"/>
      <c r="AQ42" s="592"/>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3"/>
      <c r="CE42" s="577"/>
      <c r="CF42" s="578"/>
      <c r="CG42" s="578"/>
      <c r="CH42" s="578"/>
      <c r="CI42" s="578"/>
      <c r="CJ42" s="578"/>
      <c r="CK42" s="578"/>
      <c r="CL42" s="578"/>
      <c r="CM42" s="578"/>
      <c r="CN42" s="578"/>
      <c r="CO42" s="578"/>
      <c r="CP42" s="578"/>
      <c r="CQ42" s="578"/>
      <c r="CR42" s="578"/>
      <c r="CS42" s="578"/>
      <c r="CT42" s="578"/>
      <c r="CU42" s="579"/>
      <c r="CW42" s="146" t="s">
        <v>251</v>
      </c>
      <c r="CX42" s="147" t="s">
        <v>252</v>
      </c>
      <c r="CY42" s="147" t="s">
        <v>253</v>
      </c>
      <c r="CZ42" s="147" t="s">
        <v>254</v>
      </c>
      <c r="DA42" s="148" t="s">
        <v>255</v>
      </c>
    </row>
    <row r="43" spans="2:105" ht="9" customHeight="1">
      <c r="B43" s="614">
        <v>1</v>
      </c>
      <c r="C43" s="615"/>
      <c r="D43" s="616"/>
      <c r="E43" s="617" t="str">
        <f>CW43</f>
        <v>-</v>
      </c>
      <c r="F43" s="618"/>
      <c r="G43" s="618"/>
      <c r="H43" s="618"/>
      <c r="I43" s="618"/>
      <c r="J43" s="618"/>
      <c r="K43" s="619"/>
      <c r="L43" s="623" t="str">
        <f>CY43</f>
        <v>-</v>
      </c>
      <c r="M43" s="624"/>
      <c r="N43" s="624"/>
      <c r="O43" s="624"/>
      <c r="P43" s="624"/>
      <c r="Q43" s="624"/>
      <c r="R43" s="624"/>
      <c r="S43" s="624"/>
      <c r="T43" s="624"/>
      <c r="U43" s="624"/>
      <c r="V43" s="624"/>
      <c r="W43" s="624"/>
      <c r="X43" s="624"/>
      <c r="Y43" s="625"/>
      <c r="Z43" s="629" t="str">
        <f>CX43</f>
        <v>-</v>
      </c>
      <c r="AA43" s="630"/>
      <c r="AB43" s="630"/>
      <c r="AC43" s="630"/>
      <c r="AD43" s="630"/>
      <c r="AE43" s="630"/>
      <c r="AF43" s="630"/>
      <c r="AG43" s="630"/>
      <c r="AH43" s="630"/>
      <c r="AI43" s="630"/>
      <c r="AJ43" s="630"/>
      <c r="AK43" s="629" t="str">
        <f>IF(DA43="","-",DA43)</f>
        <v>-</v>
      </c>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0"/>
      <c r="BW43" s="630"/>
      <c r="BX43" s="630"/>
      <c r="BY43" s="630"/>
      <c r="BZ43" s="630"/>
      <c r="CA43" s="630"/>
      <c r="CB43" s="630"/>
      <c r="CC43" s="630"/>
      <c r="CD43" s="633"/>
      <c r="CE43" s="661" t="str">
        <f>IF(DA43&amp;DA45&amp;DA47&amp;DA49&amp;DA51&lt;&gt;"","検出","不検出")</f>
        <v>不検出</v>
      </c>
      <c r="CF43" s="662"/>
      <c r="CG43" s="662"/>
      <c r="CH43" s="662"/>
      <c r="CI43" s="662"/>
      <c r="CJ43" s="662"/>
      <c r="CK43" s="662"/>
      <c r="CL43" s="662"/>
      <c r="CM43" s="662"/>
      <c r="CN43" s="662"/>
      <c r="CO43" s="662"/>
      <c r="CP43" s="662"/>
      <c r="CQ43" s="662"/>
      <c r="CR43" s="662"/>
      <c r="CS43" s="662"/>
      <c r="CT43" s="662"/>
      <c r="CU43" s="663"/>
      <c r="CW43" s="533" t="s">
        <v>256</v>
      </c>
      <c r="CX43" s="535" t="s">
        <v>256</v>
      </c>
      <c r="CY43" s="535" t="s">
        <v>256</v>
      </c>
      <c r="CZ43" s="535" t="s">
        <v>256</v>
      </c>
      <c r="DA43" s="535"/>
    </row>
    <row r="44" spans="2:105" ht="9" customHeight="1">
      <c r="B44" s="581"/>
      <c r="C44" s="582"/>
      <c r="D44" s="586"/>
      <c r="E44" s="620"/>
      <c r="F44" s="621"/>
      <c r="G44" s="621"/>
      <c r="H44" s="621"/>
      <c r="I44" s="621"/>
      <c r="J44" s="621"/>
      <c r="K44" s="622"/>
      <c r="L44" s="626"/>
      <c r="M44" s="627"/>
      <c r="N44" s="627"/>
      <c r="O44" s="627"/>
      <c r="P44" s="627"/>
      <c r="Q44" s="627"/>
      <c r="R44" s="627"/>
      <c r="S44" s="627"/>
      <c r="T44" s="627"/>
      <c r="U44" s="627"/>
      <c r="V44" s="627"/>
      <c r="W44" s="627"/>
      <c r="X44" s="627"/>
      <c r="Y44" s="628"/>
      <c r="Z44" s="631"/>
      <c r="AA44" s="632"/>
      <c r="AB44" s="632"/>
      <c r="AC44" s="632"/>
      <c r="AD44" s="632"/>
      <c r="AE44" s="632"/>
      <c r="AF44" s="632"/>
      <c r="AG44" s="632"/>
      <c r="AH44" s="632"/>
      <c r="AI44" s="632"/>
      <c r="AJ44" s="632"/>
      <c r="AK44" s="608"/>
      <c r="AL44" s="609"/>
      <c r="AM44" s="609"/>
      <c r="AN44" s="609"/>
      <c r="AO44" s="609"/>
      <c r="AP44" s="609"/>
      <c r="AQ44" s="609"/>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09"/>
      <c r="BN44" s="609"/>
      <c r="BO44" s="609"/>
      <c r="BP44" s="609"/>
      <c r="BQ44" s="609"/>
      <c r="BR44" s="609"/>
      <c r="BS44" s="609"/>
      <c r="BT44" s="609"/>
      <c r="BU44" s="609"/>
      <c r="BV44" s="609"/>
      <c r="BW44" s="609"/>
      <c r="BX44" s="609"/>
      <c r="BY44" s="609"/>
      <c r="BZ44" s="609"/>
      <c r="CA44" s="609"/>
      <c r="CB44" s="609"/>
      <c r="CC44" s="609"/>
      <c r="CD44" s="610"/>
      <c r="CE44" s="664"/>
      <c r="CF44" s="665"/>
      <c r="CG44" s="665"/>
      <c r="CH44" s="665"/>
      <c r="CI44" s="665"/>
      <c r="CJ44" s="665"/>
      <c r="CK44" s="665"/>
      <c r="CL44" s="665"/>
      <c r="CM44" s="665"/>
      <c r="CN44" s="665"/>
      <c r="CO44" s="665"/>
      <c r="CP44" s="665"/>
      <c r="CQ44" s="665"/>
      <c r="CR44" s="665"/>
      <c r="CS44" s="665"/>
      <c r="CT44" s="665"/>
      <c r="CU44" s="666"/>
      <c r="CW44" s="534"/>
      <c r="CX44" s="536"/>
      <c r="CY44" s="536"/>
      <c r="CZ44" s="536"/>
      <c r="DA44" s="536"/>
    </row>
    <row r="45" spans="2:105" ht="9" customHeight="1">
      <c r="B45" s="634">
        <v>2</v>
      </c>
      <c r="C45" s="615"/>
      <c r="D45" s="616"/>
      <c r="E45" s="617" t="str">
        <f t="shared" ref="E45" si="0">CW45</f>
        <v>-</v>
      </c>
      <c r="F45" s="618"/>
      <c r="G45" s="618"/>
      <c r="H45" s="618"/>
      <c r="I45" s="618"/>
      <c r="J45" s="618"/>
      <c r="K45" s="619"/>
      <c r="L45" s="635" t="str">
        <f t="shared" ref="L45" si="1">CY45</f>
        <v>-</v>
      </c>
      <c r="M45" s="624"/>
      <c r="N45" s="624"/>
      <c r="O45" s="624"/>
      <c r="P45" s="624"/>
      <c r="Q45" s="624"/>
      <c r="R45" s="624"/>
      <c r="S45" s="624"/>
      <c r="T45" s="624"/>
      <c r="U45" s="624"/>
      <c r="V45" s="624"/>
      <c r="W45" s="624"/>
      <c r="X45" s="624"/>
      <c r="Y45" s="625"/>
      <c r="Z45" s="629" t="str">
        <f t="shared" ref="Z45" si="2">CX45</f>
        <v>-</v>
      </c>
      <c r="AA45" s="630"/>
      <c r="AB45" s="630"/>
      <c r="AC45" s="630"/>
      <c r="AD45" s="630"/>
      <c r="AE45" s="630"/>
      <c r="AF45" s="630"/>
      <c r="AG45" s="630"/>
      <c r="AH45" s="630"/>
      <c r="AI45" s="630"/>
      <c r="AJ45" s="630"/>
      <c r="AK45" s="629" t="str">
        <f t="shared" ref="AK45" si="3">IF(DA45="","-",DA45)</f>
        <v>-</v>
      </c>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0"/>
      <c r="BU45" s="630"/>
      <c r="BV45" s="630"/>
      <c r="BW45" s="630"/>
      <c r="BX45" s="630"/>
      <c r="BY45" s="630"/>
      <c r="BZ45" s="630"/>
      <c r="CA45" s="630"/>
      <c r="CB45" s="630"/>
      <c r="CC45" s="630"/>
      <c r="CD45" s="633"/>
      <c r="CE45" s="664"/>
      <c r="CF45" s="665"/>
      <c r="CG45" s="665"/>
      <c r="CH45" s="665"/>
      <c r="CI45" s="665"/>
      <c r="CJ45" s="665"/>
      <c r="CK45" s="665"/>
      <c r="CL45" s="665"/>
      <c r="CM45" s="665"/>
      <c r="CN45" s="665"/>
      <c r="CO45" s="665"/>
      <c r="CP45" s="665"/>
      <c r="CQ45" s="665"/>
      <c r="CR45" s="665"/>
      <c r="CS45" s="665"/>
      <c r="CT45" s="665"/>
      <c r="CU45" s="666"/>
      <c r="CW45" s="533" t="s">
        <v>256</v>
      </c>
      <c r="CX45" s="535" t="s">
        <v>256</v>
      </c>
      <c r="CY45" s="535" t="s">
        <v>256</v>
      </c>
      <c r="CZ45" s="535" t="s">
        <v>256</v>
      </c>
      <c r="DA45" s="535"/>
    </row>
    <row r="46" spans="2:105" ht="9" customHeight="1">
      <c r="B46" s="581"/>
      <c r="C46" s="582"/>
      <c r="D46" s="586"/>
      <c r="E46" s="620"/>
      <c r="F46" s="621"/>
      <c r="G46" s="621"/>
      <c r="H46" s="621"/>
      <c r="I46" s="621"/>
      <c r="J46" s="621"/>
      <c r="K46" s="622"/>
      <c r="L46" s="626"/>
      <c r="M46" s="627"/>
      <c r="N46" s="627"/>
      <c r="O46" s="627"/>
      <c r="P46" s="627"/>
      <c r="Q46" s="627"/>
      <c r="R46" s="627"/>
      <c r="S46" s="627"/>
      <c r="T46" s="627"/>
      <c r="U46" s="627"/>
      <c r="V46" s="627"/>
      <c r="W46" s="627"/>
      <c r="X46" s="627"/>
      <c r="Y46" s="628"/>
      <c r="Z46" s="631"/>
      <c r="AA46" s="632"/>
      <c r="AB46" s="632"/>
      <c r="AC46" s="632"/>
      <c r="AD46" s="632"/>
      <c r="AE46" s="632"/>
      <c r="AF46" s="632"/>
      <c r="AG46" s="632"/>
      <c r="AH46" s="632"/>
      <c r="AI46" s="632"/>
      <c r="AJ46" s="632"/>
      <c r="AK46" s="631"/>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60"/>
      <c r="CE46" s="664"/>
      <c r="CF46" s="665"/>
      <c r="CG46" s="665"/>
      <c r="CH46" s="665"/>
      <c r="CI46" s="665"/>
      <c r="CJ46" s="665"/>
      <c r="CK46" s="665"/>
      <c r="CL46" s="665"/>
      <c r="CM46" s="665"/>
      <c r="CN46" s="665"/>
      <c r="CO46" s="665"/>
      <c r="CP46" s="665"/>
      <c r="CQ46" s="665"/>
      <c r="CR46" s="665"/>
      <c r="CS46" s="665"/>
      <c r="CT46" s="665"/>
      <c r="CU46" s="666"/>
      <c r="CW46" s="534"/>
      <c r="CX46" s="536"/>
      <c r="CY46" s="536"/>
      <c r="CZ46" s="536"/>
      <c r="DA46" s="536"/>
    </row>
    <row r="47" spans="2:105" ht="9" customHeight="1">
      <c r="B47" s="634">
        <v>3</v>
      </c>
      <c r="C47" s="615"/>
      <c r="D47" s="616"/>
      <c r="E47" s="617" t="str">
        <f t="shared" ref="E47" si="4">CW47</f>
        <v>-</v>
      </c>
      <c r="F47" s="618"/>
      <c r="G47" s="618"/>
      <c r="H47" s="618"/>
      <c r="I47" s="618"/>
      <c r="J47" s="618"/>
      <c r="K47" s="619"/>
      <c r="L47" s="635" t="str">
        <f t="shared" ref="L47" si="5">CY47</f>
        <v>-</v>
      </c>
      <c r="M47" s="624"/>
      <c r="N47" s="624"/>
      <c r="O47" s="624"/>
      <c r="P47" s="624"/>
      <c r="Q47" s="624"/>
      <c r="R47" s="624"/>
      <c r="S47" s="624"/>
      <c r="T47" s="624"/>
      <c r="U47" s="624"/>
      <c r="V47" s="624"/>
      <c r="W47" s="624"/>
      <c r="X47" s="624"/>
      <c r="Y47" s="625"/>
      <c r="Z47" s="629" t="str">
        <f t="shared" ref="Z47" si="6">CX47</f>
        <v>-</v>
      </c>
      <c r="AA47" s="630"/>
      <c r="AB47" s="630"/>
      <c r="AC47" s="630"/>
      <c r="AD47" s="630"/>
      <c r="AE47" s="630"/>
      <c r="AF47" s="630"/>
      <c r="AG47" s="630"/>
      <c r="AH47" s="630"/>
      <c r="AI47" s="630"/>
      <c r="AJ47" s="630"/>
      <c r="AK47" s="608" t="str">
        <f t="shared" ref="AK47" si="7">IF(DA47="","-",DA47)</f>
        <v>-</v>
      </c>
      <c r="AL47" s="609"/>
      <c r="AM47" s="609"/>
      <c r="AN47" s="609"/>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10"/>
      <c r="CE47" s="664"/>
      <c r="CF47" s="665"/>
      <c r="CG47" s="665"/>
      <c r="CH47" s="665"/>
      <c r="CI47" s="665"/>
      <c r="CJ47" s="665"/>
      <c r="CK47" s="665"/>
      <c r="CL47" s="665"/>
      <c r="CM47" s="665"/>
      <c r="CN47" s="665"/>
      <c r="CO47" s="665"/>
      <c r="CP47" s="665"/>
      <c r="CQ47" s="665"/>
      <c r="CR47" s="665"/>
      <c r="CS47" s="665"/>
      <c r="CT47" s="665"/>
      <c r="CU47" s="666"/>
      <c r="CW47" s="533" t="s">
        <v>256</v>
      </c>
      <c r="CX47" s="535" t="s">
        <v>256</v>
      </c>
      <c r="CY47" s="535" t="s">
        <v>256</v>
      </c>
      <c r="CZ47" s="535" t="s">
        <v>256</v>
      </c>
      <c r="DA47" s="535"/>
    </row>
    <row r="48" spans="2:105" ht="9" customHeight="1">
      <c r="B48" s="581"/>
      <c r="C48" s="582"/>
      <c r="D48" s="586"/>
      <c r="E48" s="620"/>
      <c r="F48" s="621"/>
      <c r="G48" s="621"/>
      <c r="H48" s="621"/>
      <c r="I48" s="621"/>
      <c r="J48" s="621"/>
      <c r="K48" s="622"/>
      <c r="L48" s="626"/>
      <c r="M48" s="627"/>
      <c r="N48" s="627"/>
      <c r="O48" s="627"/>
      <c r="P48" s="627"/>
      <c r="Q48" s="627"/>
      <c r="R48" s="627"/>
      <c r="S48" s="627"/>
      <c r="T48" s="627"/>
      <c r="U48" s="627"/>
      <c r="V48" s="627"/>
      <c r="W48" s="627"/>
      <c r="X48" s="627"/>
      <c r="Y48" s="628"/>
      <c r="Z48" s="631"/>
      <c r="AA48" s="632"/>
      <c r="AB48" s="632"/>
      <c r="AC48" s="632"/>
      <c r="AD48" s="632"/>
      <c r="AE48" s="632"/>
      <c r="AF48" s="632"/>
      <c r="AG48" s="632"/>
      <c r="AH48" s="632"/>
      <c r="AI48" s="632"/>
      <c r="AJ48" s="632"/>
      <c r="AK48" s="608"/>
      <c r="AL48" s="609"/>
      <c r="AM48" s="609"/>
      <c r="AN48" s="609"/>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10"/>
      <c r="CE48" s="664"/>
      <c r="CF48" s="665"/>
      <c r="CG48" s="665"/>
      <c r="CH48" s="665"/>
      <c r="CI48" s="665"/>
      <c r="CJ48" s="665"/>
      <c r="CK48" s="665"/>
      <c r="CL48" s="665"/>
      <c r="CM48" s="665"/>
      <c r="CN48" s="665"/>
      <c r="CO48" s="665"/>
      <c r="CP48" s="665"/>
      <c r="CQ48" s="665"/>
      <c r="CR48" s="665"/>
      <c r="CS48" s="665"/>
      <c r="CT48" s="665"/>
      <c r="CU48" s="666"/>
      <c r="CW48" s="534"/>
      <c r="CX48" s="536"/>
      <c r="CY48" s="536"/>
      <c r="CZ48" s="536"/>
      <c r="DA48" s="536"/>
    </row>
    <row r="49" spans="2:105" ht="9" customHeight="1">
      <c r="B49" s="634">
        <v>4</v>
      </c>
      <c r="C49" s="615"/>
      <c r="D49" s="616"/>
      <c r="E49" s="617" t="str">
        <f t="shared" ref="E49" si="8">CW49</f>
        <v>-</v>
      </c>
      <c r="F49" s="618"/>
      <c r="G49" s="618"/>
      <c r="H49" s="618"/>
      <c r="I49" s="618"/>
      <c r="J49" s="618"/>
      <c r="K49" s="619"/>
      <c r="L49" s="635" t="str">
        <f t="shared" ref="L49" si="9">CY49</f>
        <v>-</v>
      </c>
      <c r="M49" s="624"/>
      <c r="N49" s="624"/>
      <c r="O49" s="624"/>
      <c r="P49" s="624"/>
      <c r="Q49" s="624"/>
      <c r="R49" s="624"/>
      <c r="S49" s="624"/>
      <c r="T49" s="624"/>
      <c r="U49" s="624"/>
      <c r="V49" s="624"/>
      <c r="W49" s="624"/>
      <c r="X49" s="624"/>
      <c r="Y49" s="625"/>
      <c r="Z49" s="629" t="str">
        <f t="shared" ref="Z49" si="10">CX49</f>
        <v>-</v>
      </c>
      <c r="AA49" s="630"/>
      <c r="AB49" s="630"/>
      <c r="AC49" s="630"/>
      <c r="AD49" s="630"/>
      <c r="AE49" s="630"/>
      <c r="AF49" s="630"/>
      <c r="AG49" s="630"/>
      <c r="AH49" s="630"/>
      <c r="AI49" s="630"/>
      <c r="AJ49" s="630"/>
      <c r="AK49" s="629" t="str">
        <f t="shared" ref="AK49" si="11">IF(DA49="","-",DA49)</f>
        <v>-</v>
      </c>
      <c r="AL49" s="630"/>
      <c r="AM49" s="630"/>
      <c r="AN49" s="630"/>
      <c r="AO49" s="630"/>
      <c r="AP49" s="630"/>
      <c r="AQ49" s="630"/>
      <c r="AR49" s="630"/>
      <c r="AS49" s="630"/>
      <c r="AT49" s="630"/>
      <c r="AU49" s="630"/>
      <c r="AV49" s="630"/>
      <c r="AW49" s="630"/>
      <c r="AX49" s="630"/>
      <c r="AY49" s="630"/>
      <c r="AZ49" s="630"/>
      <c r="BA49" s="630"/>
      <c r="BB49" s="630"/>
      <c r="BC49" s="630"/>
      <c r="BD49" s="630"/>
      <c r="BE49" s="630"/>
      <c r="BF49" s="630"/>
      <c r="BG49" s="630"/>
      <c r="BH49" s="630"/>
      <c r="BI49" s="630"/>
      <c r="BJ49" s="630"/>
      <c r="BK49" s="630"/>
      <c r="BL49" s="630"/>
      <c r="BM49" s="630"/>
      <c r="BN49" s="630"/>
      <c r="BO49" s="630"/>
      <c r="BP49" s="630"/>
      <c r="BQ49" s="630"/>
      <c r="BR49" s="630"/>
      <c r="BS49" s="630"/>
      <c r="BT49" s="630"/>
      <c r="BU49" s="630"/>
      <c r="BV49" s="630"/>
      <c r="BW49" s="630"/>
      <c r="BX49" s="630"/>
      <c r="BY49" s="630"/>
      <c r="BZ49" s="630"/>
      <c r="CA49" s="630"/>
      <c r="CB49" s="630"/>
      <c r="CC49" s="630"/>
      <c r="CD49" s="633"/>
      <c r="CE49" s="664"/>
      <c r="CF49" s="665"/>
      <c r="CG49" s="665"/>
      <c r="CH49" s="665"/>
      <c r="CI49" s="665"/>
      <c r="CJ49" s="665"/>
      <c r="CK49" s="665"/>
      <c r="CL49" s="665"/>
      <c r="CM49" s="665"/>
      <c r="CN49" s="665"/>
      <c r="CO49" s="665"/>
      <c r="CP49" s="665"/>
      <c r="CQ49" s="665"/>
      <c r="CR49" s="665"/>
      <c r="CS49" s="665"/>
      <c r="CT49" s="665"/>
      <c r="CU49" s="666"/>
      <c r="CW49" s="533" t="s">
        <v>256</v>
      </c>
      <c r="CX49" s="535" t="s">
        <v>256</v>
      </c>
      <c r="CY49" s="535" t="s">
        <v>256</v>
      </c>
      <c r="CZ49" s="535" t="s">
        <v>256</v>
      </c>
      <c r="DA49" s="535"/>
    </row>
    <row r="50" spans="2:105" ht="9" customHeight="1">
      <c r="B50" s="581"/>
      <c r="C50" s="582"/>
      <c r="D50" s="586"/>
      <c r="E50" s="620"/>
      <c r="F50" s="621"/>
      <c r="G50" s="621"/>
      <c r="H50" s="621"/>
      <c r="I50" s="621"/>
      <c r="J50" s="621"/>
      <c r="K50" s="622"/>
      <c r="L50" s="626"/>
      <c r="M50" s="627"/>
      <c r="N50" s="627"/>
      <c r="O50" s="627"/>
      <c r="P50" s="627"/>
      <c r="Q50" s="627"/>
      <c r="R50" s="627"/>
      <c r="S50" s="627"/>
      <c r="T50" s="627"/>
      <c r="U50" s="627"/>
      <c r="V50" s="627"/>
      <c r="W50" s="627"/>
      <c r="X50" s="627"/>
      <c r="Y50" s="628"/>
      <c r="Z50" s="631"/>
      <c r="AA50" s="632"/>
      <c r="AB50" s="632"/>
      <c r="AC50" s="632"/>
      <c r="AD50" s="632"/>
      <c r="AE50" s="632"/>
      <c r="AF50" s="632"/>
      <c r="AG50" s="632"/>
      <c r="AH50" s="632"/>
      <c r="AI50" s="632"/>
      <c r="AJ50" s="632"/>
      <c r="AK50" s="631"/>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2"/>
      <c r="BW50" s="632"/>
      <c r="BX50" s="632"/>
      <c r="BY50" s="632"/>
      <c r="BZ50" s="632"/>
      <c r="CA50" s="632"/>
      <c r="CB50" s="632"/>
      <c r="CC50" s="632"/>
      <c r="CD50" s="660"/>
      <c r="CE50" s="664"/>
      <c r="CF50" s="665"/>
      <c r="CG50" s="665"/>
      <c r="CH50" s="665"/>
      <c r="CI50" s="665"/>
      <c r="CJ50" s="665"/>
      <c r="CK50" s="665"/>
      <c r="CL50" s="665"/>
      <c r="CM50" s="665"/>
      <c r="CN50" s="665"/>
      <c r="CO50" s="665"/>
      <c r="CP50" s="665"/>
      <c r="CQ50" s="665"/>
      <c r="CR50" s="665"/>
      <c r="CS50" s="665"/>
      <c r="CT50" s="665"/>
      <c r="CU50" s="666"/>
      <c r="CW50" s="534"/>
      <c r="CX50" s="536"/>
      <c r="CY50" s="536"/>
      <c r="CZ50" s="536"/>
      <c r="DA50" s="536"/>
    </row>
    <row r="51" spans="2:105" ht="9" customHeight="1">
      <c r="B51" s="634">
        <v>5</v>
      </c>
      <c r="C51" s="615"/>
      <c r="D51" s="616"/>
      <c r="E51" s="617" t="str">
        <f t="shared" ref="E51" si="12">CW51</f>
        <v>-</v>
      </c>
      <c r="F51" s="618"/>
      <c r="G51" s="618"/>
      <c r="H51" s="618"/>
      <c r="I51" s="618"/>
      <c r="J51" s="618"/>
      <c r="K51" s="619"/>
      <c r="L51" s="635" t="str">
        <f t="shared" ref="L51" si="13">CY51</f>
        <v>-</v>
      </c>
      <c r="M51" s="624"/>
      <c r="N51" s="624"/>
      <c r="O51" s="624"/>
      <c r="P51" s="624"/>
      <c r="Q51" s="624"/>
      <c r="R51" s="624"/>
      <c r="S51" s="624"/>
      <c r="T51" s="624"/>
      <c r="U51" s="624"/>
      <c r="V51" s="624"/>
      <c r="W51" s="624"/>
      <c r="X51" s="624"/>
      <c r="Y51" s="625"/>
      <c r="Z51" s="629" t="str">
        <f t="shared" ref="Z51" si="14">CX51</f>
        <v>-</v>
      </c>
      <c r="AA51" s="630"/>
      <c r="AB51" s="630"/>
      <c r="AC51" s="630"/>
      <c r="AD51" s="630"/>
      <c r="AE51" s="630"/>
      <c r="AF51" s="630"/>
      <c r="AG51" s="630"/>
      <c r="AH51" s="630"/>
      <c r="AI51" s="630"/>
      <c r="AJ51" s="630"/>
      <c r="AK51" s="608" t="str">
        <f t="shared" ref="AK51" si="15">IF(DA51="","-",DA51)</f>
        <v>-</v>
      </c>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09"/>
      <c r="BN51" s="609"/>
      <c r="BO51" s="609"/>
      <c r="BP51" s="609"/>
      <c r="BQ51" s="609"/>
      <c r="BR51" s="609"/>
      <c r="BS51" s="609"/>
      <c r="BT51" s="609"/>
      <c r="BU51" s="609"/>
      <c r="BV51" s="609"/>
      <c r="BW51" s="609"/>
      <c r="BX51" s="609"/>
      <c r="BY51" s="609"/>
      <c r="BZ51" s="609"/>
      <c r="CA51" s="609"/>
      <c r="CB51" s="609"/>
      <c r="CC51" s="609"/>
      <c r="CD51" s="610"/>
      <c r="CE51" s="664"/>
      <c r="CF51" s="665"/>
      <c r="CG51" s="665"/>
      <c r="CH51" s="665"/>
      <c r="CI51" s="665"/>
      <c r="CJ51" s="665"/>
      <c r="CK51" s="665"/>
      <c r="CL51" s="665"/>
      <c r="CM51" s="665"/>
      <c r="CN51" s="665"/>
      <c r="CO51" s="665"/>
      <c r="CP51" s="665"/>
      <c r="CQ51" s="665"/>
      <c r="CR51" s="665"/>
      <c r="CS51" s="665"/>
      <c r="CT51" s="665"/>
      <c r="CU51" s="666"/>
      <c r="CW51" s="533" t="s">
        <v>256</v>
      </c>
      <c r="CX51" s="535" t="s">
        <v>256</v>
      </c>
      <c r="CY51" s="535" t="s">
        <v>256</v>
      </c>
      <c r="CZ51" s="535" t="s">
        <v>256</v>
      </c>
      <c r="DA51" s="535"/>
    </row>
    <row r="52" spans="2:105" ht="9" customHeight="1" thickBot="1">
      <c r="B52" s="598"/>
      <c r="C52" s="599"/>
      <c r="D52" s="600"/>
      <c r="E52" s="620"/>
      <c r="F52" s="621"/>
      <c r="G52" s="621"/>
      <c r="H52" s="621"/>
      <c r="I52" s="621"/>
      <c r="J52" s="621"/>
      <c r="K52" s="622"/>
      <c r="L52" s="636"/>
      <c r="M52" s="637"/>
      <c r="N52" s="637"/>
      <c r="O52" s="637"/>
      <c r="P52" s="637"/>
      <c r="Q52" s="637"/>
      <c r="R52" s="637"/>
      <c r="S52" s="637"/>
      <c r="T52" s="637"/>
      <c r="U52" s="637"/>
      <c r="V52" s="637"/>
      <c r="W52" s="637"/>
      <c r="X52" s="637"/>
      <c r="Y52" s="638"/>
      <c r="Z52" s="611"/>
      <c r="AA52" s="612"/>
      <c r="AB52" s="612"/>
      <c r="AC52" s="612"/>
      <c r="AD52" s="612"/>
      <c r="AE52" s="612"/>
      <c r="AF52" s="612"/>
      <c r="AG52" s="612"/>
      <c r="AH52" s="612"/>
      <c r="AI52" s="612"/>
      <c r="AJ52" s="612"/>
      <c r="AK52" s="611"/>
      <c r="AL52" s="612"/>
      <c r="AM52" s="612"/>
      <c r="AN52" s="612"/>
      <c r="AO52" s="612"/>
      <c r="AP52" s="612"/>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3"/>
      <c r="CE52" s="667"/>
      <c r="CF52" s="668"/>
      <c r="CG52" s="668"/>
      <c r="CH52" s="668"/>
      <c r="CI52" s="668"/>
      <c r="CJ52" s="668"/>
      <c r="CK52" s="668"/>
      <c r="CL52" s="668"/>
      <c r="CM52" s="668"/>
      <c r="CN52" s="668"/>
      <c r="CO52" s="668"/>
      <c r="CP52" s="668"/>
      <c r="CQ52" s="668"/>
      <c r="CR52" s="668"/>
      <c r="CS52" s="668"/>
      <c r="CT52" s="668"/>
      <c r="CU52" s="669"/>
      <c r="CW52" s="534"/>
      <c r="CX52" s="536"/>
      <c r="CY52" s="536"/>
      <c r="CZ52" s="536"/>
      <c r="DA52" s="536"/>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659"/>
      <c r="CY53" s="67"/>
    </row>
    <row r="54" spans="2:105" ht="9" customHeight="1">
      <c r="B54" s="607"/>
      <c r="C54" s="580"/>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0"/>
      <c r="AU54" s="580"/>
      <c r="AV54" s="580"/>
      <c r="AW54" s="580"/>
      <c r="AX54" s="580"/>
      <c r="AY54" s="580"/>
      <c r="AZ54" s="580"/>
      <c r="BA54" s="580"/>
      <c r="BB54" s="580"/>
      <c r="BC54" s="580"/>
      <c r="BD54" s="580"/>
      <c r="BE54" s="580"/>
      <c r="BF54" s="580"/>
      <c r="BG54" s="580"/>
      <c r="BH54" s="580"/>
      <c r="BI54" s="580"/>
      <c r="BJ54" s="580"/>
      <c r="BK54" s="580"/>
      <c r="BL54" s="580"/>
      <c r="BM54" s="580"/>
      <c r="BN54" s="580"/>
      <c r="BO54" s="580"/>
      <c r="BP54" s="580"/>
      <c r="BQ54" s="580"/>
      <c r="BR54" s="580"/>
      <c r="BS54" s="580"/>
      <c r="BT54" s="580"/>
      <c r="BU54" s="580"/>
      <c r="BV54" s="580"/>
      <c r="BW54" s="580"/>
      <c r="BX54" s="580"/>
      <c r="BY54" s="580"/>
      <c r="BZ54" s="580"/>
      <c r="CA54" s="580"/>
      <c r="CB54" s="580"/>
      <c r="CC54" s="580"/>
      <c r="CD54" s="580"/>
      <c r="CE54" s="580"/>
      <c r="CF54" s="580"/>
      <c r="CG54" s="580"/>
      <c r="CH54" s="580"/>
      <c r="CI54" s="580"/>
      <c r="CJ54" s="580"/>
      <c r="CK54" s="580"/>
      <c r="CL54" s="580"/>
      <c r="CM54" s="580"/>
      <c r="CN54" s="580"/>
      <c r="CO54" s="580"/>
      <c r="CP54" s="580"/>
      <c r="CQ54" s="580"/>
      <c r="CR54" s="580"/>
      <c r="CS54" s="580"/>
      <c r="CT54" s="580"/>
      <c r="CU54" s="606"/>
      <c r="CY54" s="67"/>
    </row>
    <row r="55" spans="2:105" ht="7.5" customHeight="1">
      <c r="B55" s="614" t="s">
        <v>218</v>
      </c>
      <c r="C55" s="639"/>
      <c r="D55" s="639"/>
      <c r="E55" s="639"/>
      <c r="F55" s="639"/>
      <c r="G55" s="639"/>
      <c r="H55" s="639"/>
      <c r="I55" s="639"/>
      <c r="J55" s="639"/>
      <c r="K55" s="639"/>
      <c r="L55" s="639"/>
      <c r="M55" s="639"/>
      <c r="N55" s="639"/>
      <c r="O55" s="639"/>
      <c r="P55" s="639"/>
      <c r="Q55" s="639"/>
      <c r="R55" s="639"/>
      <c r="S55" s="639"/>
      <c r="T55" s="639"/>
      <c r="U55" s="639"/>
      <c r="V55" s="639"/>
      <c r="W55" s="616"/>
      <c r="X55" s="640" t="s">
        <v>219</v>
      </c>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16"/>
      <c r="BJ55" s="640" t="s">
        <v>220</v>
      </c>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41"/>
      <c r="CW55" s="152">
        <f>SUM(CW43:CW52)</f>
        <v>0</v>
      </c>
      <c r="CX55" s="123"/>
      <c r="CY55" s="67"/>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6"/>
      <c r="X56" s="585"/>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6"/>
      <c r="BJ56" s="585"/>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42"/>
      <c r="CX56" s="123"/>
      <c r="CY56" s="67"/>
    </row>
    <row r="57" spans="2:105" ht="9.75" customHeight="1">
      <c r="B57" s="643" t="str">
        <f>IF(CE43="不検出","不検出",IF(CE43="検出","クリソタイル",""))</f>
        <v>不検出</v>
      </c>
      <c r="C57" s="546"/>
      <c r="D57" s="546"/>
      <c r="E57" s="546"/>
      <c r="F57" s="546"/>
      <c r="G57" s="546"/>
      <c r="H57" s="546"/>
      <c r="I57" s="546"/>
      <c r="J57" s="546"/>
      <c r="K57" s="546"/>
      <c r="L57" s="546"/>
      <c r="M57" s="546"/>
      <c r="N57" s="546"/>
      <c r="O57" s="546"/>
      <c r="P57" s="546"/>
      <c r="Q57" s="546"/>
      <c r="R57" s="546"/>
      <c r="S57" s="546"/>
      <c r="T57" s="546"/>
      <c r="U57" s="546"/>
      <c r="V57" s="546"/>
      <c r="W57" s="584"/>
      <c r="X57" s="122"/>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5"/>
      <c r="BJ57" s="122"/>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6"/>
      <c r="CX57" s="123"/>
      <c r="CY57" s="67"/>
    </row>
    <row r="58" spans="2:105" ht="9.75" customHeight="1">
      <c r="B58" s="607"/>
      <c r="C58" s="546"/>
      <c r="D58" s="546"/>
      <c r="E58" s="546"/>
      <c r="F58" s="546"/>
      <c r="G58" s="546"/>
      <c r="H58" s="546"/>
      <c r="I58" s="546"/>
      <c r="J58" s="546"/>
      <c r="K58" s="546"/>
      <c r="L58" s="546"/>
      <c r="M58" s="546"/>
      <c r="N58" s="546"/>
      <c r="O58" s="546"/>
      <c r="P58" s="546"/>
      <c r="Q58" s="546"/>
      <c r="R58" s="546"/>
      <c r="S58" s="546"/>
      <c r="T58" s="546"/>
      <c r="U58" s="546"/>
      <c r="V58" s="546"/>
      <c r="W58" s="584"/>
      <c r="X58" s="127"/>
      <c r="Y58" s="109"/>
      <c r="Z58" s="109"/>
      <c r="AA58" s="109"/>
      <c r="AC58" s="539" t="s">
        <v>222</v>
      </c>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108"/>
      <c r="BF58" s="109"/>
      <c r="BG58" s="109"/>
      <c r="BH58" s="109"/>
      <c r="BI58" s="128"/>
      <c r="BJ58" s="127"/>
      <c r="BK58" s="109"/>
      <c r="BL58" s="109"/>
      <c r="BM58" s="109"/>
      <c r="BO58" s="539" t="s">
        <v>222</v>
      </c>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108"/>
      <c r="CR58" s="109"/>
      <c r="CS58" s="109"/>
      <c r="CT58" s="109"/>
      <c r="CU58" s="129"/>
      <c r="CX58" s="123"/>
      <c r="CY58" s="67"/>
    </row>
    <row r="59" spans="2:105" ht="9.75" customHeight="1">
      <c r="B59" s="607"/>
      <c r="C59" s="546"/>
      <c r="D59" s="546"/>
      <c r="E59" s="546"/>
      <c r="F59" s="546"/>
      <c r="G59" s="546"/>
      <c r="H59" s="546"/>
      <c r="I59" s="546"/>
      <c r="J59" s="546"/>
      <c r="K59" s="546"/>
      <c r="L59" s="546"/>
      <c r="M59" s="546"/>
      <c r="N59" s="546"/>
      <c r="O59" s="546"/>
      <c r="P59" s="546"/>
      <c r="Q59" s="546"/>
      <c r="R59" s="546"/>
      <c r="S59" s="546"/>
      <c r="T59" s="546"/>
      <c r="U59" s="546"/>
      <c r="V59" s="546"/>
      <c r="W59" s="584"/>
      <c r="X59" s="127"/>
      <c r="Y59" s="109"/>
      <c r="Z59" s="109"/>
      <c r="AA59" s="109"/>
      <c r="AB59" s="108"/>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108"/>
      <c r="BF59" s="109"/>
      <c r="BG59" s="109"/>
      <c r="BH59" s="109"/>
      <c r="BI59" s="128"/>
      <c r="BJ59" s="127"/>
      <c r="BK59" s="109"/>
      <c r="BL59" s="109"/>
      <c r="BM59" s="109"/>
      <c r="BN59" s="108"/>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108"/>
      <c r="CR59" s="109"/>
      <c r="CS59" s="109"/>
      <c r="CT59" s="109"/>
      <c r="CU59" s="129"/>
      <c r="CX59" s="123"/>
      <c r="CY59" s="67"/>
    </row>
    <row r="60" spans="2:105" ht="9.75" customHeight="1">
      <c r="B60" s="607"/>
      <c r="C60" s="546"/>
      <c r="D60" s="546"/>
      <c r="E60" s="546"/>
      <c r="F60" s="546"/>
      <c r="G60" s="546"/>
      <c r="H60" s="546"/>
      <c r="I60" s="546"/>
      <c r="J60" s="546"/>
      <c r="K60" s="546"/>
      <c r="L60" s="546"/>
      <c r="M60" s="546"/>
      <c r="N60" s="546"/>
      <c r="O60" s="546"/>
      <c r="P60" s="546"/>
      <c r="Q60" s="546"/>
      <c r="R60" s="546"/>
      <c r="S60" s="546"/>
      <c r="T60" s="546"/>
      <c r="U60" s="546"/>
      <c r="V60" s="546"/>
      <c r="W60" s="584"/>
      <c r="X60" s="127"/>
      <c r="Y60" s="109"/>
      <c r="Z60" s="109"/>
      <c r="AA60" s="109"/>
      <c r="AB60" s="108"/>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108"/>
      <c r="BF60" s="109"/>
      <c r="BG60" s="109"/>
      <c r="BH60" s="109"/>
      <c r="BI60" s="128"/>
      <c r="BJ60" s="127"/>
      <c r="BK60" s="109"/>
      <c r="BL60" s="109"/>
      <c r="BM60" s="109"/>
      <c r="BN60" s="108"/>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108"/>
      <c r="CR60" s="109"/>
      <c r="CS60" s="109"/>
      <c r="CT60" s="109"/>
      <c r="CU60" s="129"/>
      <c r="CX60" s="123"/>
    </row>
    <row r="61" spans="2:105" ht="9.75" customHeight="1">
      <c r="B61" s="607"/>
      <c r="C61" s="546"/>
      <c r="D61" s="546"/>
      <c r="E61" s="546"/>
      <c r="F61" s="546"/>
      <c r="G61" s="546"/>
      <c r="H61" s="546"/>
      <c r="I61" s="546"/>
      <c r="J61" s="546"/>
      <c r="K61" s="546"/>
      <c r="L61" s="546"/>
      <c r="M61" s="546"/>
      <c r="N61" s="546"/>
      <c r="O61" s="546"/>
      <c r="P61" s="546"/>
      <c r="Q61" s="546"/>
      <c r="R61" s="546"/>
      <c r="S61" s="546"/>
      <c r="T61" s="546"/>
      <c r="U61" s="546"/>
      <c r="V61" s="546"/>
      <c r="W61" s="584"/>
      <c r="X61" s="127"/>
      <c r="Y61" s="109"/>
      <c r="Z61" s="109"/>
      <c r="AA61" s="109"/>
      <c r="AB61" s="108"/>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108"/>
      <c r="BF61" s="109"/>
      <c r="BG61" s="109"/>
      <c r="BH61" s="109"/>
      <c r="BI61" s="128"/>
      <c r="BJ61" s="127"/>
      <c r="BK61" s="109"/>
      <c r="BL61" s="109"/>
      <c r="BM61" s="109"/>
      <c r="BN61" s="108"/>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108"/>
      <c r="CR61" s="109"/>
      <c r="CS61" s="109"/>
      <c r="CT61" s="109"/>
      <c r="CU61" s="129"/>
    </row>
    <row r="62" spans="2:105" ht="9.75" customHeight="1">
      <c r="B62" s="607"/>
      <c r="C62" s="546"/>
      <c r="D62" s="546"/>
      <c r="E62" s="546"/>
      <c r="F62" s="546"/>
      <c r="G62" s="546"/>
      <c r="H62" s="546"/>
      <c r="I62" s="546"/>
      <c r="J62" s="546"/>
      <c r="K62" s="546"/>
      <c r="L62" s="546"/>
      <c r="M62" s="546"/>
      <c r="N62" s="546"/>
      <c r="O62" s="546"/>
      <c r="P62" s="546"/>
      <c r="Q62" s="546"/>
      <c r="R62" s="546"/>
      <c r="S62" s="546"/>
      <c r="T62" s="546"/>
      <c r="U62" s="546"/>
      <c r="V62" s="546"/>
      <c r="W62" s="584"/>
      <c r="X62" s="127"/>
      <c r="Y62" s="109"/>
      <c r="Z62" s="109"/>
      <c r="AA62" s="109"/>
      <c r="AB62" s="108"/>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108"/>
      <c r="BF62" s="109"/>
      <c r="BG62" s="109"/>
      <c r="BH62" s="109"/>
      <c r="BI62" s="128"/>
      <c r="BJ62" s="127"/>
      <c r="BK62" s="109"/>
      <c r="BL62" s="109"/>
      <c r="BM62" s="109"/>
      <c r="BN62" s="108"/>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108"/>
      <c r="CR62" s="109"/>
      <c r="CS62" s="109"/>
      <c r="CT62" s="109"/>
      <c r="CU62" s="129"/>
      <c r="CX62" s="123"/>
    </row>
    <row r="63" spans="2:105" ht="9.75" customHeight="1">
      <c r="B63" s="607"/>
      <c r="C63" s="546"/>
      <c r="D63" s="546"/>
      <c r="E63" s="546"/>
      <c r="F63" s="546"/>
      <c r="G63" s="546"/>
      <c r="H63" s="546"/>
      <c r="I63" s="546"/>
      <c r="J63" s="546"/>
      <c r="K63" s="546"/>
      <c r="L63" s="546"/>
      <c r="M63" s="546"/>
      <c r="N63" s="546"/>
      <c r="O63" s="546"/>
      <c r="P63" s="546"/>
      <c r="Q63" s="546"/>
      <c r="R63" s="546"/>
      <c r="S63" s="546"/>
      <c r="T63" s="546"/>
      <c r="U63" s="546"/>
      <c r="V63" s="546"/>
      <c r="W63" s="584"/>
      <c r="X63" s="127"/>
      <c r="Y63" s="109"/>
      <c r="Z63" s="109"/>
      <c r="AA63" s="109"/>
      <c r="AB63" s="108"/>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108"/>
      <c r="BF63" s="109"/>
      <c r="BG63" s="109"/>
      <c r="BH63" s="109"/>
      <c r="BI63" s="128"/>
      <c r="BJ63" s="127"/>
      <c r="BK63" s="109"/>
      <c r="BL63" s="109"/>
      <c r="BM63" s="109"/>
      <c r="BN63" s="108"/>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108"/>
      <c r="CR63" s="109"/>
      <c r="CS63" s="109"/>
      <c r="CT63" s="109"/>
      <c r="CU63" s="129"/>
    </row>
    <row r="64" spans="2:105" ht="9.75" customHeight="1">
      <c r="B64" s="607"/>
      <c r="C64" s="546"/>
      <c r="D64" s="546"/>
      <c r="E64" s="546"/>
      <c r="F64" s="546"/>
      <c r="G64" s="546"/>
      <c r="H64" s="546"/>
      <c r="I64" s="546"/>
      <c r="J64" s="546"/>
      <c r="K64" s="546"/>
      <c r="L64" s="546"/>
      <c r="M64" s="546"/>
      <c r="N64" s="546"/>
      <c r="O64" s="546"/>
      <c r="P64" s="546"/>
      <c r="Q64" s="546"/>
      <c r="R64" s="546"/>
      <c r="S64" s="546"/>
      <c r="T64" s="546"/>
      <c r="U64" s="546"/>
      <c r="V64" s="546"/>
      <c r="W64" s="584"/>
      <c r="X64" s="127"/>
      <c r="Y64" s="109"/>
      <c r="Z64" s="109"/>
      <c r="AA64" s="109"/>
      <c r="AB64" s="108"/>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108"/>
      <c r="BF64" s="109"/>
      <c r="BG64" s="109"/>
      <c r="BH64" s="109"/>
      <c r="BI64" s="128"/>
      <c r="BJ64" s="127"/>
      <c r="BK64" s="109"/>
      <c r="BL64" s="109"/>
      <c r="BM64" s="109"/>
      <c r="BN64" s="108"/>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108"/>
      <c r="CR64" s="109"/>
      <c r="CS64" s="109"/>
      <c r="CT64" s="109"/>
      <c r="CU64" s="129"/>
    </row>
    <row r="65" spans="2:99" ht="9.75" customHeight="1">
      <c r="B65" s="607"/>
      <c r="C65" s="546"/>
      <c r="D65" s="546"/>
      <c r="E65" s="546"/>
      <c r="F65" s="546"/>
      <c r="G65" s="546"/>
      <c r="H65" s="546"/>
      <c r="I65" s="546"/>
      <c r="J65" s="546"/>
      <c r="K65" s="546"/>
      <c r="L65" s="546"/>
      <c r="M65" s="546"/>
      <c r="N65" s="546"/>
      <c r="O65" s="546"/>
      <c r="P65" s="546"/>
      <c r="Q65" s="546"/>
      <c r="R65" s="546"/>
      <c r="S65" s="546"/>
      <c r="T65" s="546"/>
      <c r="U65" s="546"/>
      <c r="V65" s="546"/>
      <c r="W65" s="584"/>
      <c r="X65" s="127"/>
      <c r="Y65" s="109"/>
      <c r="Z65" s="109"/>
      <c r="AA65" s="109"/>
      <c r="AB65" s="108"/>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108"/>
      <c r="BF65" s="109"/>
      <c r="BG65" s="109"/>
      <c r="BH65" s="109"/>
      <c r="BI65" s="128"/>
      <c r="BJ65" s="127"/>
      <c r="BK65" s="109"/>
      <c r="BL65" s="109"/>
      <c r="BM65" s="109"/>
      <c r="BN65" s="108"/>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108"/>
      <c r="CR65" s="109"/>
      <c r="CS65" s="109"/>
      <c r="CT65" s="109"/>
      <c r="CU65" s="129"/>
    </row>
    <row r="66" spans="2:99" ht="9.75" customHeight="1">
      <c r="B66" s="607"/>
      <c r="C66" s="546"/>
      <c r="D66" s="546"/>
      <c r="E66" s="546"/>
      <c r="F66" s="546"/>
      <c r="G66" s="546"/>
      <c r="H66" s="546"/>
      <c r="I66" s="546"/>
      <c r="J66" s="546"/>
      <c r="K66" s="546"/>
      <c r="L66" s="546"/>
      <c r="M66" s="546"/>
      <c r="N66" s="546"/>
      <c r="O66" s="546"/>
      <c r="P66" s="546"/>
      <c r="Q66" s="546"/>
      <c r="R66" s="546"/>
      <c r="S66" s="546"/>
      <c r="T66" s="546"/>
      <c r="U66" s="546"/>
      <c r="V66" s="546"/>
      <c r="W66" s="584"/>
      <c r="X66" s="127"/>
      <c r="Y66" s="109"/>
      <c r="Z66" s="109"/>
      <c r="AA66" s="109"/>
      <c r="AB66" s="108"/>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108"/>
      <c r="BF66" s="109"/>
      <c r="BG66" s="109"/>
      <c r="BH66" s="109"/>
      <c r="BI66" s="128"/>
      <c r="BJ66" s="127"/>
      <c r="BK66" s="109"/>
      <c r="BL66" s="109"/>
      <c r="BM66" s="109"/>
      <c r="BN66" s="108"/>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108"/>
      <c r="CR66" s="109"/>
      <c r="CS66" s="109"/>
      <c r="CT66" s="109"/>
      <c r="CU66" s="129"/>
    </row>
    <row r="67" spans="2:99" ht="9.75" customHeight="1">
      <c r="B67" s="607"/>
      <c r="C67" s="546"/>
      <c r="D67" s="546"/>
      <c r="E67" s="546"/>
      <c r="F67" s="546"/>
      <c r="G67" s="546"/>
      <c r="H67" s="546"/>
      <c r="I67" s="546"/>
      <c r="J67" s="546"/>
      <c r="K67" s="546"/>
      <c r="L67" s="546"/>
      <c r="M67" s="546"/>
      <c r="N67" s="546"/>
      <c r="O67" s="546"/>
      <c r="P67" s="546"/>
      <c r="Q67" s="546"/>
      <c r="R67" s="546"/>
      <c r="S67" s="546"/>
      <c r="T67" s="546"/>
      <c r="U67" s="546"/>
      <c r="V67" s="546"/>
      <c r="W67" s="584"/>
      <c r="X67" s="127"/>
      <c r="Y67" s="109"/>
      <c r="Z67" s="109"/>
      <c r="AA67" s="109"/>
      <c r="AB67" s="108"/>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108"/>
      <c r="BF67" s="109"/>
      <c r="BG67" s="109"/>
      <c r="BH67" s="109"/>
      <c r="BI67" s="128"/>
      <c r="BJ67" s="127"/>
      <c r="BK67" s="109"/>
      <c r="BL67" s="109"/>
      <c r="BM67" s="109"/>
      <c r="BN67" s="108"/>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108"/>
      <c r="CR67" s="109"/>
      <c r="CS67" s="109"/>
      <c r="CT67" s="109"/>
      <c r="CU67" s="129"/>
    </row>
    <row r="68" spans="2:99" ht="9.75" customHeight="1">
      <c r="B68" s="607"/>
      <c r="C68" s="546"/>
      <c r="D68" s="546"/>
      <c r="E68" s="546"/>
      <c r="F68" s="546"/>
      <c r="G68" s="546"/>
      <c r="H68" s="546"/>
      <c r="I68" s="546"/>
      <c r="J68" s="546"/>
      <c r="K68" s="546"/>
      <c r="L68" s="546"/>
      <c r="M68" s="546"/>
      <c r="N68" s="546"/>
      <c r="O68" s="546"/>
      <c r="P68" s="546"/>
      <c r="Q68" s="546"/>
      <c r="R68" s="546"/>
      <c r="S68" s="546"/>
      <c r="T68" s="546"/>
      <c r="U68" s="546"/>
      <c r="V68" s="546"/>
      <c r="W68" s="584"/>
      <c r="X68" s="127"/>
      <c r="Y68" s="109"/>
      <c r="Z68" s="109"/>
      <c r="AA68" s="109"/>
      <c r="AB68" s="108"/>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108"/>
      <c r="BF68" s="109"/>
      <c r="BG68" s="109"/>
      <c r="BH68" s="109"/>
      <c r="BI68" s="128"/>
      <c r="BJ68" s="127"/>
      <c r="BK68" s="109"/>
      <c r="BL68" s="109"/>
      <c r="BM68" s="109"/>
      <c r="BN68" s="108"/>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108"/>
      <c r="CR68" s="109"/>
      <c r="CS68" s="109"/>
      <c r="CT68" s="109"/>
      <c r="CU68" s="129"/>
    </row>
    <row r="69" spans="2:99" ht="9.75" customHeight="1">
      <c r="B69" s="607"/>
      <c r="C69" s="546"/>
      <c r="D69" s="546"/>
      <c r="E69" s="546"/>
      <c r="F69" s="546"/>
      <c r="G69" s="546"/>
      <c r="H69" s="546"/>
      <c r="I69" s="546"/>
      <c r="J69" s="546"/>
      <c r="K69" s="546"/>
      <c r="L69" s="546"/>
      <c r="M69" s="546"/>
      <c r="N69" s="546"/>
      <c r="O69" s="546"/>
      <c r="P69" s="546"/>
      <c r="Q69" s="546"/>
      <c r="R69" s="546"/>
      <c r="S69" s="546"/>
      <c r="T69" s="546"/>
      <c r="U69" s="546"/>
      <c r="V69" s="546"/>
      <c r="W69" s="584"/>
      <c r="X69" s="127"/>
      <c r="Y69" s="109"/>
      <c r="Z69" s="109"/>
      <c r="AA69" s="109"/>
      <c r="AB69" s="108"/>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108"/>
      <c r="BF69" s="109"/>
      <c r="BG69" s="109"/>
      <c r="BH69" s="109"/>
      <c r="BI69" s="128"/>
      <c r="BJ69" s="127"/>
      <c r="BK69" s="109"/>
      <c r="BL69" s="109"/>
      <c r="BM69" s="109"/>
      <c r="BN69" s="108"/>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108"/>
      <c r="CR69" s="109"/>
      <c r="CS69" s="109"/>
      <c r="CT69" s="109"/>
      <c r="CU69" s="129"/>
    </row>
    <row r="70" spans="2:99" ht="9.75" customHeight="1">
      <c r="B70" s="607"/>
      <c r="C70" s="546"/>
      <c r="D70" s="546"/>
      <c r="E70" s="546"/>
      <c r="F70" s="546"/>
      <c r="G70" s="546"/>
      <c r="H70" s="546"/>
      <c r="I70" s="546"/>
      <c r="J70" s="546"/>
      <c r="K70" s="546"/>
      <c r="L70" s="546"/>
      <c r="M70" s="546"/>
      <c r="N70" s="546"/>
      <c r="O70" s="546"/>
      <c r="P70" s="546"/>
      <c r="Q70" s="546"/>
      <c r="R70" s="546"/>
      <c r="S70" s="546"/>
      <c r="T70" s="546"/>
      <c r="U70" s="546"/>
      <c r="V70" s="546"/>
      <c r="W70" s="584"/>
      <c r="X70" s="127"/>
      <c r="Y70" s="109"/>
      <c r="Z70" s="109"/>
      <c r="AA70" s="109"/>
      <c r="AB70" s="108"/>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108"/>
      <c r="BF70" s="109"/>
      <c r="BG70" s="109"/>
      <c r="BH70" s="109"/>
      <c r="BI70" s="128"/>
      <c r="BJ70" s="127"/>
      <c r="BK70" s="109"/>
      <c r="BL70" s="109"/>
      <c r="BM70" s="109"/>
      <c r="BN70" s="108"/>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108"/>
      <c r="CR70" s="109"/>
      <c r="CS70" s="109"/>
      <c r="CT70" s="109"/>
      <c r="CU70" s="129"/>
    </row>
    <row r="71" spans="2:99" ht="9.75" customHeight="1">
      <c r="B71" s="607"/>
      <c r="C71" s="546"/>
      <c r="D71" s="546"/>
      <c r="E71" s="546"/>
      <c r="F71" s="546"/>
      <c r="G71" s="546"/>
      <c r="H71" s="546"/>
      <c r="I71" s="546"/>
      <c r="J71" s="546"/>
      <c r="K71" s="546"/>
      <c r="L71" s="546"/>
      <c r="M71" s="546"/>
      <c r="N71" s="546"/>
      <c r="O71" s="546"/>
      <c r="P71" s="546"/>
      <c r="Q71" s="546"/>
      <c r="R71" s="546"/>
      <c r="S71" s="546"/>
      <c r="T71" s="546"/>
      <c r="U71" s="546"/>
      <c r="V71" s="546"/>
      <c r="W71" s="584"/>
      <c r="X71" s="127"/>
      <c r="Y71" s="109"/>
      <c r="Z71" s="109"/>
      <c r="AA71" s="109"/>
      <c r="AB71" s="108"/>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108"/>
      <c r="BF71" s="109"/>
      <c r="BG71" s="109"/>
      <c r="BH71" s="109"/>
      <c r="BI71" s="128"/>
      <c r="BJ71" s="127"/>
      <c r="BK71" s="109"/>
      <c r="BL71" s="109"/>
      <c r="BM71" s="109"/>
      <c r="BN71" s="108"/>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108"/>
      <c r="CR71" s="109"/>
      <c r="CS71" s="109"/>
      <c r="CT71" s="109"/>
      <c r="CU71" s="129"/>
    </row>
    <row r="72" spans="2:99" ht="9.75" customHeight="1">
      <c r="B72" s="607"/>
      <c r="C72" s="546"/>
      <c r="D72" s="546"/>
      <c r="E72" s="546"/>
      <c r="F72" s="546"/>
      <c r="G72" s="546"/>
      <c r="H72" s="546"/>
      <c r="I72" s="546"/>
      <c r="J72" s="546"/>
      <c r="K72" s="546"/>
      <c r="L72" s="546"/>
      <c r="M72" s="546"/>
      <c r="N72" s="546"/>
      <c r="O72" s="546"/>
      <c r="P72" s="546"/>
      <c r="Q72" s="546"/>
      <c r="R72" s="546"/>
      <c r="S72" s="546"/>
      <c r="T72" s="546"/>
      <c r="U72" s="546"/>
      <c r="V72" s="546"/>
      <c r="W72" s="584"/>
      <c r="X72" s="127"/>
      <c r="Y72" s="109"/>
      <c r="Z72" s="109"/>
      <c r="AA72" s="109"/>
      <c r="AB72" s="108"/>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108"/>
      <c r="BF72" s="109"/>
      <c r="BG72" s="109"/>
      <c r="BH72" s="109"/>
      <c r="BI72" s="128"/>
      <c r="BJ72" s="127"/>
      <c r="BK72" s="109"/>
      <c r="BL72" s="109"/>
      <c r="BM72" s="109"/>
      <c r="BN72" s="108"/>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108"/>
      <c r="CR72" s="109"/>
      <c r="CS72" s="109"/>
      <c r="CT72" s="109"/>
      <c r="CU72" s="129"/>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6"/>
      <c r="X73" s="130"/>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2"/>
      <c r="BJ73" s="130"/>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3"/>
    </row>
    <row r="74" spans="2:99" ht="9.75" customHeight="1">
      <c r="B74" s="643" t="s">
        <v>222</v>
      </c>
      <c r="C74" s="546"/>
      <c r="D74" s="546"/>
      <c r="E74" s="546"/>
      <c r="F74" s="546"/>
      <c r="G74" s="546"/>
      <c r="H74" s="546"/>
      <c r="I74" s="546"/>
      <c r="J74" s="546"/>
      <c r="K74" s="546"/>
      <c r="L74" s="546"/>
      <c r="M74" s="546"/>
      <c r="N74" s="546"/>
      <c r="O74" s="546"/>
      <c r="P74" s="546"/>
      <c r="Q74" s="546"/>
      <c r="R74" s="546"/>
      <c r="S74" s="546"/>
      <c r="T74" s="546"/>
      <c r="U74" s="546"/>
      <c r="V74" s="546"/>
      <c r="W74" s="584"/>
      <c r="X74" s="122"/>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5"/>
      <c r="BJ74" s="122"/>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6"/>
    </row>
    <row r="75" spans="2:99" ht="9.75" customHeight="1">
      <c r="B75" s="607"/>
      <c r="C75" s="546"/>
      <c r="D75" s="546"/>
      <c r="E75" s="546"/>
      <c r="F75" s="546"/>
      <c r="G75" s="546"/>
      <c r="H75" s="546"/>
      <c r="I75" s="546"/>
      <c r="J75" s="546"/>
      <c r="K75" s="546"/>
      <c r="L75" s="546"/>
      <c r="M75" s="546"/>
      <c r="N75" s="546"/>
      <c r="O75" s="546"/>
      <c r="P75" s="546"/>
      <c r="Q75" s="546"/>
      <c r="R75" s="546"/>
      <c r="S75" s="546"/>
      <c r="T75" s="546"/>
      <c r="U75" s="546"/>
      <c r="V75" s="546"/>
      <c r="W75" s="584"/>
      <c r="X75" s="127"/>
      <c r="Y75" s="109"/>
      <c r="Z75" s="109"/>
      <c r="AA75" s="109"/>
      <c r="AC75" s="539" t="s">
        <v>222</v>
      </c>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108"/>
      <c r="BF75" s="109"/>
      <c r="BG75" s="109"/>
      <c r="BH75" s="109"/>
      <c r="BI75" s="128"/>
      <c r="BJ75" s="127"/>
      <c r="BK75" s="109"/>
      <c r="BL75" s="109"/>
      <c r="BM75" s="109"/>
      <c r="BO75" s="539" t="s">
        <v>222</v>
      </c>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108"/>
      <c r="CR75" s="109"/>
      <c r="CS75" s="109"/>
      <c r="CT75" s="109"/>
      <c r="CU75" s="129"/>
    </row>
    <row r="76" spans="2:99" ht="9.75" customHeight="1">
      <c r="B76" s="607"/>
      <c r="C76" s="546"/>
      <c r="D76" s="546"/>
      <c r="E76" s="546"/>
      <c r="F76" s="546"/>
      <c r="G76" s="546"/>
      <c r="H76" s="546"/>
      <c r="I76" s="546"/>
      <c r="J76" s="546"/>
      <c r="K76" s="546"/>
      <c r="L76" s="546"/>
      <c r="M76" s="546"/>
      <c r="N76" s="546"/>
      <c r="O76" s="546"/>
      <c r="P76" s="546"/>
      <c r="Q76" s="546"/>
      <c r="R76" s="546"/>
      <c r="S76" s="546"/>
      <c r="T76" s="546"/>
      <c r="U76" s="546"/>
      <c r="V76" s="546"/>
      <c r="W76" s="584"/>
      <c r="X76" s="127"/>
      <c r="Y76" s="109"/>
      <c r="Z76" s="109"/>
      <c r="AA76" s="109"/>
      <c r="AB76" s="108"/>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108"/>
      <c r="BF76" s="109"/>
      <c r="BG76" s="109"/>
      <c r="BH76" s="109"/>
      <c r="BI76" s="128"/>
      <c r="BJ76" s="127"/>
      <c r="BK76" s="109"/>
      <c r="BL76" s="109"/>
      <c r="BM76" s="109"/>
      <c r="BN76" s="108"/>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108"/>
      <c r="CR76" s="109"/>
      <c r="CS76" s="109"/>
      <c r="CT76" s="109"/>
      <c r="CU76" s="129"/>
    </row>
    <row r="77" spans="2:99" ht="9.75" customHeight="1">
      <c r="B77" s="607"/>
      <c r="C77" s="546"/>
      <c r="D77" s="546"/>
      <c r="E77" s="546"/>
      <c r="F77" s="546"/>
      <c r="G77" s="546"/>
      <c r="H77" s="546"/>
      <c r="I77" s="546"/>
      <c r="J77" s="546"/>
      <c r="K77" s="546"/>
      <c r="L77" s="546"/>
      <c r="M77" s="546"/>
      <c r="N77" s="546"/>
      <c r="O77" s="546"/>
      <c r="P77" s="546"/>
      <c r="Q77" s="546"/>
      <c r="R77" s="546"/>
      <c r="S77" s="546"/>
      <c r="T77" s="546"/>
      <c r="U77" s="546"/>
      <c r="V77" s="546"/>
      <c r="W77" s="584"/>
      <c r="X77" s="127"/>
      <c r="Y77" s="109"/>
      <c r="Z77" s="109"/>
      <c r="AA77" s="109"/>
      <c r="AB77" s="108"/>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108"/>
      <c r="BF77" s="109"/>
      <c r="BG77" s="109"/>
      <c r="BH77" s="109"/>
      <c r="BI77" s="128"/>
      <c r="BJ77" s="127"/>
      <c r="BK77" s="109"/>
      <c r="BL77" s="109"/>
      <c r="BM77" s="109"/>
      <c r="BN77" s="108"/>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108"/>
      <c r="CR77" s="109"/>
      <c r="CS77" s="109"/>
      <c r="CT77" s="109"/>
      <c r="CU77" s="129"/>
    </row>
    <row r="78" spans="2:99" ht="9.75" customHeight="1">
      <c r="B78" s="607"/>
      <c r="C78" s="546"/>
      <c r="D78" s="546"/>
      <c r="E78" s="546"/>
      <c r="F78" s="546"/>
      <c r="G78" s="546"/>
      <c r="H78" s="546"/>
      <c r="I78" s="546"/>
      <c r="J78" s="546"/>
      <c r="K78" s="546"/>
      <c r="L78" s="546"/>
      <c r="M78" s="546"/>
      <c r="N78" s="546"/>
      <c r="O78" s="546"/>
      <c r="P78" s="546"/>
      <c r="Q78" s="546"/>
      <c r="R78" s="546"/>
      <c r="S78" s="546"/>
      <c r="T78" s="546"/>
      <c r="U78" s="546"/>
      <c r="V78" s="546"/>
      <c r="W78" s="584"/>
      <c r="X78" s="127"/>
      <c r="Y78" s="109"/>
      <c r="Z78" s="109"/>
      <c r="AA78" s="109"/>
      <c r="AB78" s="108"/>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108"/>
      <c r="BF78" s="109"/>
      <c r="BG78" s="109"/>
      <c r="BH78" s="109"/>
      <c r="BI78" s="128"/>
      <c r="BJ78" s="127"/>
      <c r="BK78" s="109"/>
      <c r="BL78" s="109"/>
      <c r="BM78" s="109"/>
      <c r="BN78" s="108"/>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108"/>
      <c r="CR78" s="109"/>
      <c r="CS78" s="109"/>
      <c r="CT78" s="109"/>
      <c r="CU78" s="129"/>
    </row>
    <row r="79" spans="2:99" ht="9.75" customHeight="1">
      <c r="B79" s="607"/>
      <c r="C79" s="546"/>
      <c r="D79" s="546"/>
      <c r="E79" s="546"/>
      <c r="F79" s="546"/>
      <c r="G79" s="546"/>
      <c r="H79" s="546"/>
      <c r="I79" s="546"/>
      <c r="J79" s="546"/>
      <c r="K79" s="546"/>
      <c r="L79" s="546"/>
      <c r="M79" s="546"/>
      <c r="N79" s="546"/>
      <c r="O79" s="546"/>
      <c r="P79" s="546"/>
      <c r="Q79" s="546"/>
      <c r="R79" s="546"/>
      <c r="S79" s="546"/>
      <c r="T79" s="546"/>
      <c r="U79" s="546"/>
      <c r="V79" s="546"/>
      <c r="W79" s="584"/>
      <c r="X79" s="127"/>
      <c r="Y79" s="109"/>
      <c r="Z79" s="109"/>
      <c r="AA79" s="109"/>
      <c r="AB79" s="108"/>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108"/>
      <c r="BF79" s="109"/>
      <c r="BG79" s="109"/>
      <c r="BH79" s="109"/>
      <c r="BI79" s="128"/>
      <c r="BJ79" s="127"/>
      <c r="BK79" s="109"/>
      <c r="BL79" s="109"/>
      <c r="BM79" s="109"/>
      <c r="BN79" s="108"/>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108"/>
      <c r="CR79" s="109"/>
      <c r="CS79" s="109"/>
      <c r="CT79" s="109"/>
      <c r="CU79" s="129"/>
    </row>
    <row r="80" spans="2:99" ht="9.75" customHeight="1">
      <c r="B80" s="607"/>
      <c r="C80" s="546"/>
      <c r="D80" s="546"/>
      <c r="E80" s="546"/>
      <c r="F80" s="546"/>
      <c r="G80" s="546"/>
      <c r="H80" s="546"/>
      <c r="I80" s="546"/>
      <c r="J80" s="546"/>
      <c r="K80" s="546"/>
      <c r="L80" s="546"/>
      <c r="M80" s="546"/>
      <c r="N80" s="546"/>
      <c r="O80" s="546"/>
      <c r="P80" s="546"/>
      <c r="Q80" s="546"/>
      <c r="R80" s="546"/>
      <c r="S80" s="546"/>
      <c r="T80" s="546"/>
      <c r="U80" s="546"/>
      <c r="V80" s="546"/>
      <c r="W80" s="584"/>
      <c r="X80" s="127"/>
      <c r="Y80" s="109"/>
      <c r="Z80" s="109"/>
      <c r="AA80" s="109"/>
      <c r="AB80" s="108"/>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108"/>
      <c r="BF80" s="109"/>
      <c r="BG80" s="109"/>
      <c r="BH80" s="109"/>
      <c r="BI80" s="128"/>
      <c r="BJ80" s="127"/>
      <c r="BK80" s="109"/>
      <c r="BL80" s="109"/>
      <c r="BM80" s="109"/>
      <c r="BN80" s="108"/>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108"/>
      <c r="CR80" s="109"/>
      <c r="CS80" s="109"/>
      <c r="CT80" s="109"/>
      <c r="CU80" s="129"/>
    </row>
    <row r="81" spans="2:99" ht="9.75" customHeight="1">
      <c r="B81" s="607"/>
      <c r="C81" s="546"/>
      <c r="D81" s="546"/>
      <c r="E81" s="546"/>
      <c r="F81" s="546"/>
      <c r="G81" s="546"/>
      <c r="H81" s="546"/>
      <c r="I81" s="546"/>
      <c r="J81" s="546"/>
      <c r="K81" s="546"/>
      <c r="L81" s="546"/>
      <c r="M81" s="546"/>
      <c r="N81" s="546"/>
      <c r="O81" s="546"/>
      <c r="P81" s="546"/>
      <c r="Q81" s="546"/>
      <c r="R81" s="546"/>
      <c r="S81" s="546"/>
      <c r="T81" s="546"/>
      <c r="U81" s="546"/>
      <c r="V81" s="546"/>
      <c r="W81" s="584"/>
      <c r="X81" s="127"/>
      <c r="Y81" s="109"/>
      <c r="Z81" s="109"/>
      <c r="AA81" s="109"/>
      <c r="AB81" s="108"/>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108"/>
      <c r="BF81" s="109"/>
      <c r="BG81" s="109"/>
      <c r="BH81" s="109"/>
      <c r="BI81" s="128"/>
      <c r="BJ81" s="127"/>
      <c r="BK81" s="109"/>
      <c r="BL81" s="109"/>
      <c r="BM81" s="109"/>
      <c r="BN81" s="108"/>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108"/>
      <c r="CR81" s="109"/>
      <c r="CS81" s="109"/>
      <c r="CT81" s="109"/>
      <c r="CU81" s="129"/>
    </row>
    <row r="82" spans="2:99" ht="9.75" customHeight="1">
      <c r="B82" s="607"/>
      <c r="C82" s="546"/>
      <c r="D82" s="546"/>
      <c r="E82" s="546"/>
      <c r="F82" s="546"/>
      <c r="G82" s="546"/>
      <c r="H82" s="546"/>
      <c r="I82" s="546"/>
      <c r="J82" s="546"/>
      <c r="K82" s="546"/>
      <c r="L82" s="546"/>
      <c r="M82" s="546"/>
      <c r="N82" s="546"/>
      <c r="O82" s="546"/>
      <c r="P82" s="546"/>
      <c r="Q82" s="546"/>
      <c r="R82" s="546"/>
      <c r="S82" s="546"/>
      <c r="T82" s="546"/>
      <c r="U82" s="546"/>
      <c r="V82" s="546"/>
      <c r="W82" s="584"/>
      <c r="X82" s="127"/>
      <c r="Y82" s="109"/>
      <c r="Z82" s="109"/>
      <c r="AA82" s="109"/>
      <c r="AB82" s="108"/>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108"/>
      <c r="BF82" s="109"/>
      <c r="BG82" s="109"/>
      <c r="BH82" s="109"/>
      <c r="BI82" s="128"/>
      <c r="BJ82" s="127"/>
      <c r="BK82" s="109"/>
      <c r="BL82" s="109"/>
      <c r="BM82" s="109"/>
      <c r="BN82" s="108"/>
      <c r="BO82" s="539"/>
      <c r="BP82" s="539"/>
      <c r="BQ82" s="539"/>
      <c r="BR82" s="539"/>
      <c r="BS82" s="539"/>
      <c r="BT82" s="539"/>
      <c r="BU82" s="539"/>
      <c r="BV82" s="539"/>
      <c r="BW82" s="539"/>
      <c r="BX82" s="539"/>
      <c r="BY82" s="539"/>
      <c r="BZ82" s="539"/>
      <c r="CA82" s="539"/>
      <c r="CB82" s="539"/>
      <c r="CC82" s="539"/>
      <c r="CD82" s="539"/>
      <c r="CE82" s="539"/>
      <c r="CF82" s="539"/>
      <c r="CG82" s="539"/>
      <c r="CH82" s="539"/>
      <c r="CI82" s="539"/>
      <c r="CJ82" s="539"/>
      <c r="CK82" s="539"/>
      <c r="CL82" s="539"/>
      <c r="CM82" s="539"/>
      <c r="CN82" s="539"/>
      <c r="CO82" s="539"/>
      <c r="CP82" s="539"/>
      <c r="CQ82" s="108"/>
      <c r="CR82" s="109"/>
      <c r="CS82" s="109"/>
      <c r="CT82" s="109"/>
      <c r="CU82" s="129"/>
    </row>
    <row r="83" spans="2:99" ht="9.75" customHeight="1">
      <c r="B83" s="607"/>
      <c r="C83" s="546"/>
      <c r="D83" s="546"/>
      <c r="E83" s="546"/>
      <c r="F83" s="546"/>
      <c r="G83" s="546"/>
      <c r="H83" s="546"/>
      <c r="I83" s="546"/>
      <c r="J83" s="546"/>
      <c r="K83" s="546"/>
      <c r="L83" s="546"/>
      <c r="M83" s="546"/>
      <c r="N83" s="546"/>
      <c r="O83" s="546"/>
      <c r="P83" s="546"/>
      <c r="Q83" s="546"/>
      <c r="R83" s="546"/>
      <c r="S83" s="546"/>
      <c r="T83" s="546"/>
      <c r="U83" s="546"/>
      <c r="V83" s="546"/>
      <c r="W83" s="584"/>
      <c r="X83" s="127"/>
      <c r="Y83" s="109"/>
      <c r="Z83" s="109"/>
      <c r="AA83" s="109"/>
      <c r="AB83" s="108"/>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108"/>
      <c r="BF83" s="109"/>
      <c r="BG83" s="109"/>
      <c r="BH83" s="109"/>
      <c r="BI83" s="128"/>
      <c r="BJ83" s="127"/>
      <c r="BK83" s="109"/>
      <c r="BL83" s="109"/>
      <c r="BM83" s="109"/>
      <c r="BN83" s="108"/>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108"/>
      <c r="CR83" s="109"/>
      <c r="CS83" s="109"/>
      <c r="CT83" s="109"/>
      <c r="CU83" s="129"/>
    </row>
    <row r="84" spans="2:99" ht="9.75" customHeight="1">
      <c r="B84" s="607"/>
      <c r="C84" s="546"/>
      <c r="D84" s="546"/>
      <c r="E84" s="546"/>
      <c r="F84" s="546"/>
      <c r="G84" s="546"/>
      <c r="H84" s="546"/>
      <c r="I84" s="546"/>
      <c r="J84" s="546"/>
      <c r="K84" s="546"/>
      <c r="L84" s="546"/>
      <c r="M84" s="546"/>
      <c r="N84" s="546"/>
      <c r="O84" s="546"/>
      <c r="P84" s="546"/>
      <c r="Q84" s="546"/>
      <c r="R84" s="546"/>
      <c r="S84" s="546"/>
      <c r="T84" s="546"/>
      <c r="U84" s="546"/>
      <c r="V84" s="546"/>
      <c r="W84" s="584"/>
      <c r="X84" s="127"/>
      <c r="Y84" s="109"/>
      <c r="Z84" s="109"/>
      <c r="AA84" s="109"/>
      <c r="AB84" s="108"/>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108"/>
      <c r="BF84" s="109"/>
      <c r="BG84" s="109"/>
      <c r="BH84" s="109"/>
      <c r="BI84" s="128"/>
      <c r="BJ84" s="127"/>
      <c r="BK84" s="109"/>
      <c r="BL84" s="109"/>
      <c r="BM84" s="109"/>
      <c r="BN84" s="108"/>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108"/>
      <c r="CR84" s="109"/>
      <c r="CS84" s="109"/>
      <c r="CT84" s="109"/>
      <c r="CU84" s="129"/>
    </row>
    <row r="85" spans="2:99" ht="9.75" customHeight="1">
      <c r="B85" s="607"/>
      <c r="C85" s="546"/>
      <c r="D85" s="546"/>
      <c r="E85" s="546"/>
      <c r="F85" s="546"/>
      <c r="G85" s="546"/>
      <c r="H85" s="546"/>
      <c r="I85" s="546"/>
      <c r="J85" s="546"/>
      <c r="K85" s="546"/>
      <c r="L85" s="546"/>
      <c r="M85" s="546"/>
      <c r="N85" s="546"/>
      <c r="O85" s="546"/>
      <c r="P85" s="546"/>
      <c r="Q85" s="546"/>
      <c r="R85" s="546"/>
      <c r="S85" s="546"/>
      <c r="T85" s="546"/>
      <c r="U85" s="546"/>
      <c r="V85" s="546"/>
      <c r="W85" s="584"/>
      <c r="X85" s="127"/>
      <c r="Y85" s="109"/>
      <c r="Z85" s="109"/>
      <c r="AA85" s="109"/>
      <c r="AB85" s="108"/>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108"/>
      <c r="BF85" s="109"/>
      <c r="BG85" s="109"/>
      <c r="BH85" s="109"/>
      <c r="BI85" s="128"/>
      <c r="BJ85" s="127"/>
      <c r="BK85" s="109"/>
      <c r="BL85" s="109"/>
      <c r="BM85" s="109"/>
      <c r="BN85" s="108"/>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108"/>
      <c r="CR85" s="109"/>
      <c r="CS85" s="109"/>
      <c r="CT85" s="109"/>
      <c r="CU85" s="129"/>
    </row>
    <row r="86" spans="2:99" ht="9.75" customHeight="1">
      <c r="B86" s="607"/>
      <c r="C86" s="546"/>
      <c r="D86" s="546"/>
      <c r="E86" s="546"/>
      <c r="F86" s="546"/>
      <c r="G86" s="546"/>
      <c r="H86" s="546"/>
      <c r="I86" s="546"/>
      <c r="J86" s="546"/>
      <c r="K86" s="546"/>
      <c r="L86" s="546"/>
      <c r="M86" s="546"/>
      <c r="N86" s="546"/>
      <c r="O86" s="546"/>
      <c r="P86" s="546"/>
      <c r="Q86" s="546"/>
      <c r="R86" s="546"/>
      <c r="S86" s="546"/>
      <c r="T86" s="546"/>
      <c r="U86" s="546"/>
      <c r="V86" s="546"/>
      <c r="W86" s="584"/>
      <c r="X86" s="127"/>
      <c r="Y86" s="109"/>
      <c r="Z86" s="109"/>
      <c r="AA86" s="109"/>
      <c r="AB86" s="108"/>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108"/>
      <c r="BF86" s="109"/>
      <c r="BG86" s="109"/>
      <c r="BH86" s="109"/>
      <c r="BI86" s="128"/>
      <c r="BJ86" s="127"/>
      <c r="BK86" s="109"/>
      <c r="BL86" s="109"/>
      <c r="BM86" s="109"/>
      <c r="BN86" s="108"/>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108"/>
      <c r="CR86" s="109"/>
      <c r="CS86" s="109"/>
      <c r="CT86" s="109"/>
      <c r="CU86" s="129"/>
    </row>
    <row r="87" spans="2:99" ht="9.75" customHeight="1">
      <c r="B87" s="607"/>
      <c r="C87" s="546"/>
      <c r="D87" s="546"/>
      <c r="E87" s="546"/>
      <c r="F87" s="546"/>
      <c r="G87" s="546"/>
      <c r="H87" s="546"/>
      <c r="I87" s="546"/>
      <c r="J87" s="546"/>
      <c r="K87" s="546"/>
      <c r="L87" s="546"/>
      <c r="M87" s="546"/>
      <c r="N87" s="546"/>
      <c r="O87" s="546"/>
      <c r="P87" s="546"/>
      <c r="Q87" s="546"/>
      <c r="R87" s="546"/>
      <c r="S87" s="546"/>
      <c r="T87" s="546"/>
      <c r="U87" s="546"/>
      <c r="V87" s="546"/>
      <c r="W87" s="584"/>
      <c r="X87" s="127"/>
      <c r="Y87" s="109"/>
      <c r="Z87" s="109"/>
      <c r="AA87" s="109"/>
      <c r="AB87" s="108"/>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108"/>
      <c r="BF87" s="109"/>
      <c r="BG87" s="109"/>
      <c r="BH87" s="109"/>
      <c r="BI87" s="128"/>
      <c r="BJ87" s="127"/>
      <c r="BK87" s="109"/>
      <c r="BL87" s="109"/>
      <c r="BM87" s="109"/>
      <c r="BN87" s="108"/>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108"/>
      <c r="CR87" s="109"/>
      <c r="CS87" s="109"/>
      <c r="CT87" s="109"/>
      <c r="CU87" s="129"/>
    </row>
    <row r="88" spans="2:99" ht="9.75" customHeight="1">
      <c r="B88" s="607"/>
      <c r="C88" s="546"/>
      <c r="D88" s="546"/>
      <c r="E88" s="546"/>
      <c r="F88" s="546"/>
      <c r="G88" s="546"/>
      <c r="H88" s="546"/>
      <c r="I88" s="546"/>
      <c r="J88" s="546"/>
      <c r="K88" s="546"/>
      <c r="L88" s="546"/>
      <c r="M88" s="546"/>
      <c r="N88" s="546"/>
      <c r="O88" s="546"/>
      <c r="P88" s="546"/>
      <c r="Q88" s="546"/>
      <c r="R88" s="546"/>
      <c r="S88" s="546"/>
      <c r="T88" s="546"/>
      <c r="U88" s="546"/>
      <c r="V88" s="546"/>
      <c r="W88" s="584"/>
      <c r="X88" s="127"/>
      <c r="Y88" s="109"/>
      <c r="Z88" s="109"/>
      <c r="AA88" s="109"/>
      <c r="AB88" s="108"/>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108"/>
      <c r="BF88" s="109"/>
      <c r="BG88" s="109"/>
      <c r="BH88" s="109"/>
      <c r="BI88" s="128"/>
      <c r="BJ88" s="127"/>
      <c r="BK88" s="109"/>
      <c r="BL88" s="109"/>
      <c r="BM88" s="109"/>
      <c r="BN88" s="108"/>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108"/>
      <c r="CR88" s="109"/>
      <c r="CS88" s="109"/>
      <c r="CT88" s="109"/>
      <c r="CU88" s="129"/>
    </row>
    <row r="89" spans="2:99" ht="9.75" customHeight="1">
      <c r="B89" s="607"/>
      <c r="C89" s="546"/>
      <c r="D89" s="546"/>
      <c r="E89" s="546"/>
      <c r="F89" s="546"/>
      <c r="G89" s="546"/>
      <c r="H89" s="546"/>
      <c r="I89" s="546"/>
      <c r="J89" s="546"/>
      <c r="K89" s="546"/>
      <c r="L89" s="546"/>
      <c r="M89" s="546"/>
      <c r="N89" s="546"/>
      <c r="O89" s="546"/>
      <c r="P89" s="546"/>
      <c r="Q89" s="546"/>
      <c r="R89" s="546"/>
      <c r="S89" s="546"/>
      <c r="T89" s="546"/>
      <c r="U89" s="546"/>
      <c r="V89" s="546"/>
      <c r="W89" s="584"/>
      <c r="X89" s="127"/>
      <c r="Y89" s="109"/>
      <c r="Z89" s="109"/>
      <c r="AA89" s="109"/>
      <c r="AB89" s="108"/>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108"/>
      <c r="BF89" s="109"/>
      <c r="BG89" s="109"/>
      <c r="BH89" s="109"/>
      <c r="BI89" s="128"/>
      <c r="BJ89" s="127"/>
      <c r="BK89" s="109"/>
      <c r="BL89" s="109"/>
      <c r="BM89" s="109"/>
      <c r="BN89" s="108"/>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108"/>
      <c r="CR89" s="109"/>
      <c r="CS89" s="109"/>
      <c r="CT89" s="109"/>
      <c r="CU89" s="129"/>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6"/>
      <c r="X90" s="130"/>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2"/>
      <c r="BJ90" s="130"/>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3"/>
    </row>
    <row r="91" spans="2:99" ht="9.75" customHeight="1">
      <c r="B91" s="643" t="s">
        <v>222</v>
      </c>
      <c r="C91" s="546"/>
      <c r="D91" s="546"/>
      <c r="E91" s="546"/>
      <c r="F91" s="546"/>
      <c r="G91" s="546"/>
      <c r="H91" s="546"/>
      <c r="I91" s="546"/>
      <c r="J91" s="546"/>
      <c r="K91" s="546"/>
      <c r="L91" s="546"/>
      <c r="M91" s="546"/>
      <c r="N91" s="546"/>
      <c r="O91" s="546"/>
      <c r="P91" s="546"/>
      <c r="Q91" s="546"/>
      <c r="R91" s="546"/>
      <c r="S91" s="546"/>
      <c r="T91" s="546"/>
      <c r="U91" s="546"/>
      <c r="V91" s="546"/>
      <c r="W91" s="584"/>
      <c r="X91" s="122"/>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5"/>
      <c r="BJ91" s="122"/>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6"/>
    </row>
    <row r="92" spans="2:99" ht="9.75" customHeight="1">
      <c r="B92" s="607"/>
      <c r="C92" s="546"/>
      <c r="D92" s="546"/>
      <c r="E92" s="546"/>
      <c r="F92" s="546"/>
      <c r="G92" s="546"/>
      <c r="H92" s="546"/>
      <c r="I92" s="546"/>
      <c r="J92" s="546"/>
      <c r="K92" s="546"/>
      <c r="L92" s="546"/>
      <c r="M92" s="546"/>
      <c r="N92" s="546"/>
      <c r="O92" s="546"/>
      <c r="P92" s="546"/>
      <c r="Q92" s="546"/>
      <c r="R92" s="546"/>
      <c r="S92" s="546"/>
      <c r="T92" s="546"/>
      <c r="U92" s="546"/>
      <c r="V92" s="546"/>
      <c r="W92" s="584"/>
      <c r="X92" s="127"/>
      <c r="Y92" s="109"/>
      <c r="Z92" s="109"/>
      <c r="AA92" s="109"/>
      <c r="AC92" s="539" t="s">
        <v>222</v>
      </c>
      <c r="AD92" s="539"/>
      <c r="AE92" s="539"/>
      <c r="AF92" s="539"/>
      <c r="AG92" s="539"/>
      <c r="AH92" s="539"/>
      <c r="AI92" s="539"/>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108"/>
      <c r="BF92" s="109"/>
      <c r="BG92" s="109"/>
      <c r="BH92" s="109"/>
      <c r="BI92" s="128"/>
      <c r="BJ92" s="127"/>
      <c r="BK92" s="109"/>
      <c r="BL92" s="109"/>
      <c r="BM92" s="109"/>
      <c r="BO92" s="539" t="s">
        <v>222</v>
      </c>
      <c r="BP92" s="539"/>
      <c r="BQ92" s="539"/>
      <c r="BR92" s="539"/>
      <c r="BS92" s="539"/>
      <c r="BT92" s="539"/>
      <c r="BU92" s="539"/>
      <c r="BV92" s="539"/>
      <c r="BW92" s="539"/>
      <c r="BX92" s="539"/>
      <c r="BY92" s="539"/>
      <c r="BZ92" s="539"/>
      <c r="CA92" s="539"/>
      <c r="CB92" s="539"/>
      <c r="CC92" s="539"/>
      <c r="CD92" s="539"/>
      <c r="CE92" s="539"/>
      <c r="CF92" s="539"/>
      <c r="CG92" s="539"/>
      <c r="CH92" s="539"/>
      <c r="CI92" s="539"/>
      <c r="CJ92" s="539"/>
      <c r="CK92" s="539"/>
      <c r="CL92" s="539"/>
      <c r="CM92" s="539"/>
      <c r="CN92" s="539"/>
      <c r="CO92" s="539"/>
      <c r="CP92" s="539"/>
      <c r="CQ92" s="108"/>
      <c r="CR92" s="109"/>
      <c r="CS92" s="109"/>
      <c r="CT92" s="109"/>
      <c r="CU92" s="129"/>
    </row>
    <row r="93" spans="2:99" ht="9.75" customHeight="1">
      <c r="B93" s="607"/>
      <c r="C93" s="546"/>
      <c r="D93" s="546"/>
      <c r="E93" s="546"/>
      <c r="F93" s="546"/>
      <c r="G93" s="546"/>
      <c r="H93" s="546"/>
      <c r="I93" s="546"/>
      <c r="J93" s="546"/>
      <c r="K93" s="546"/>
      <c r="L93" s="546"/>
      <c r="M93" s="546"/>
      <c r="N93" s="546"/>
      <c r="O93" s="546"/>
      <c r="P93" s="546"/>
      <c r="Q93" s="546"/>
      <c r="R93" s="546"/>
      <c r="S93" s="546"/>
      <c r="T93" s="546"/>
      <c r="U93" s="546"/>
      <c r="V93" s="546"/>
      <c r="W93" s="584"/>
      <c r="X93" s="127"/>
      <c r="Y93" s="109"/>
      <c r="Z93" s="109"/>
      <c r="AA93" s="109"/>
      <c r="AB93" s="108"/>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108"/>
      <c r="BF93" s="109"/>
      <c r="BG93" s="109"/>
      <c r="BH93" s="109"/>
      <c r="BI93" s="128"/>
      <c r="BJ93" s="127"/>
      <c r="BK93" s="109"/>
      <c r="BL93" s="109"/>
      <c r="BM93" s="109"/>
      <c r="BN93" s="108"/>
      <c r="BO93" s="539"/>
      <c r="BP93" s="539"/>
      <c r="BQ93" s="539"/>
      <c r="BR93" s="539"/>
      <c r="BS93" s="539"/>
      <c r="BT93" s="539"/>
      <c r="BU93" s="539"/>
      <c r="BV93" s="539"/>
      <c r="BW93" s="539"/>
      <c r="BX93" s="539"/>
      <c r="BY93" s="539"/>
      <c r="BZ93" s="539"/>
      <c r="CA93" s="539"/>
      <c r="CB93" s="539"/>
      <c r="CC93" s="539"/>
      <c r="CD93" s="539"/>
      <c r="CE93" s="539"/>
      <c r="CF93" s="539"/>
      <c r="CG93" s="539"/>
      <c r="CH93" s="539"/>
      <c r="CI93" s="539"/>
      <c r="CJ93" s="539"/>
      <c r="CK93" s="539"/>
      <c r="CL93" s="539"/>
      <c r="CM93" s="539"/>
      <c r="CN93" s="539"/>
      <c r="CO93" s="539"/>
      <c r="CP93" s="539"/>
      <c r="CQ93" s="108"/>
      <c r="CR93" s="109"/>
      <c r="CS93" s="109"/>
      <c r="CT93" s="109"/>
      <c r="CU93" s="129"/>
    </row>
    <row r="94" spans="2:99" ht="9.75" customHeight="1">
      <c r="B94" s="607"/>
      <c r="C94" s="546"/>
      <c r="D94" s="546"/>
      <c r="E94" s="546"/>
      <c r="F94" s="546"/>
      <c r="G94" s="546"/>
      <c r="H94" s="546"/>
      <c r="I94" s="546"/>
      <c r="J94" s="546"/>
      <c r="K94" s="546"/>
      <c r="L94" s="546"/>
      <c r="M94" s="546"/>
      <c r="N94" s="546"/>
      <c r="O94" s="546"/>
      <c r="P94" s="546"/>
      <c r="Q94" s="546"/>
      <c r="R94" s="546"/>
      <c r="S94" s="546"/>
      <c r="T94" s="546"/>
      <c r="U94" s="546"/>
      <c r="V94" s="546"/>
      <c r="W94" s="584"/>
      <c r="X94" s="127"/>
      <c r="Y94" s="109"/>
      <c r="Z94" s="109"/>
      <c r="AA94" s="109"/>
      <c r="AB94" s="108"/>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108"/>
      <c r="BF94" s="109"/>
      <c r="BG94" s="109"/>
      <c r="BH94" s="109"/>
      <c r="BI94" s="128"/>
      <c r="BJ94" s="127"/>
      <c r="BK94" s="109"/>
      <c r="BL94" s="109"/>
      <c r="BM94" s="109"/>
      <c r="BN94" s="108"/>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108"/>
      <c r="CR94" s="109"/>
      <c r="CS94" s="109"/>
      <c r="CT94" s="109"/>
      <c r="CU94" s="129"/>
    </row>
    <row r="95" spans="2:99" ht="9.75" customHeight="1">
      <c r="B95" s="607"/>
      <c r="C95" s="546"/>
      <c r="D95" s="546"/>
      <c r="E95" s="546"/>
      <c r="F95" s="546"/>
      <c r="G95" s="546"/>
      <c r="H95" s="546"/>
      <c r="I95" s="546"/>
      <c r="J95" s="546"/>
      <c r="K95" s="546"/>
      <c r="L95" s="546"/>
      <c r="M95" s="546"/>
      <c r="N95" s="546"/>
      <c r="O95" s="546"/>
      <c r="P95" s="546"/>
      <c r="Q95" s="546"/>
      <c r="R95" s="546"/>
      <c r="S95" s="546"/>
      <c r="T95" s="546"/>
      <c r="U95" s="546"/>
      <c r="V95" s="546"/>
      <c r="W95" s="584"/>
      <c r="X95" s="127"/>
      <c r="Y95" s="109"/>
      <c r="Z95" s="109"/>
      <c r="AA95" s="109"/>
      <c r="AB95" s="108"/>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108"/>
      <c r="BF95" s="109"/>
      <c r="BG95" s="109"/>
      <c r="BH95" s="109"/>
      <c r="BI95" s="128"/>
      <c r="BJ95" s="127"/>
      <c r="BK95" s="109"/>
      <c r="BL95" s="109"/>
      <c r="BM95" s="109"/>
      <c r="BN95" s="108"/>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108"/>
      <c r="CR95" s="109"/>
      <c r="CS95" s="109"/>
      <c r="CT95" s="109"/>
      <c r="CU95" s="129"/>
    </row>
    <row r="96" spans="2:99" ht="9.75" customHeight="1">
      <c r="B96" s="607"/>
      <c r="C96" s="546"/>
      <c r="D96" s="546"/>
      <c r="E96" s="546"/>
      <c r="F96" s="546"/>
      <c r="G96" s="546"/>
      <c r="H96" s="546"/>
      <c r="I96" s="546"/>
      <c r="J96" s="546"/>
      <c r="K96" s="546"/>
      <c r="L96" s="546"/>
      <c r="M96" s="546"/>
      <c r="N96" s="546"/>
      <c r="O96" s="546"/>
      <c r="P96" s="546"/>
      <c r="Q96" s="546"/>
      <c r="R96" s="546"/>
      <c r="S96" s="546"/>
      <c r="T96" s="546"/>
      <c r="U96" s="546"/>
      <c r="V96" s="546"/>
      <c r="W96" s="584"/>
      <c r="X96" s="127"/>
      <c r="Y96" s="109"/>
      <c r="Z96" s="109"/>
      <c r="AA96" s="109"/>
      <c r="AB96" s="108"/>
      <c r="AC96" s="539"/>
      <c r="AD96" s="539"/>
      <c r="AE96" s="539"/>
      <c r="AF96" s="539"/>
      <c r="AG96" s="539"/>
      <c r="AH96" s="539"/>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108"/>
      <c r="BF96" s="109"/>
      <c r="BG96" s="109"/>
      <c r="BH96" s="109"/>
      <c r="BI96" s="128"/>
      <c r="BJ96" s="127"/>
      <c r="BK96" s="109"/>
      <c r="BL96" s="109"/>
      <c r="BM96" s="109"/>
      <c r="BN96" s="108"/>
      <c r="BO96" s="539"/>
      <c r="BP96" s="539"/>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108"/>
      <c r="CR96" s="109"/>
      <c r="CS96" s="109"/>
      <c r="CT96" s="109"/>
      <c r="CU96" s="129"/>
    </row>
    <row r="97" spans="2:99" ht="9.75" customHeight="1">
      <c r="B97" s="607"/>
      <c r="C97" s="546"/>
      <c r="D97" s="546"/>
      <c r="E97" s="546"/>
      <c r="F97" s="546"/>
      <c r="G97" s="546"/>
      <c r="H97" s="546"/>
      <c r="I97" s="546"/>
      <c r="J97" s="546"/>
      <c r="K97" s="546"/>
      <c r="L97" s="546"/>
      <c r="M97" s="546"/>
      <c r="N97" s="546"/>
      <c r="O97" s="546"/>
      <c r="P97" s="546"/>
      <c r="Q97" s="546"/>
      <c r="R97" s="546"/>
      <c r="S97" s="546"/>
      <c r="T97" s="546"/>
      <c r="U97" s="546"/>
      <c r="V97" s="546"/>
      <c r="W97" s="584"/>
      <c r="X97" s="127"/>
      <c r="Y97" s="109"/>
      <c r="Z97" s="109"/>
      <c r="AA97" s="109"/>
      <c r="AB97" s="108"/>
      <c r="AC97" s="539"/>
      <c r="AD97" s="539"/>
      <c r="AE97" s="539"/>
      <c r="AF97" s="539"/>
      <c r="AG97" s="539"/>
      <c r="AH97" s="539"/>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108"/>
      <c r="BF97" s="109"/>
      <c r="BG97" s="109"/>
      <c r="BH97" s="109"/>
      <c r="BI97" s="128"/>
      <c r="BJ97" s="127"/>
      <c r="BK97" s="109"/>
      <c r="BL97" s="109"/>
      <c r="BM97" s="109"/>
      <c r="BN97" s="108"/>
      <c r="BO97" s="539"/>
      <c r="BP97" s="539"/>
      <c r="BQ97" s="539"/>
      <c r="BR97" s="539"/>
      <c r="BS97" s="539"/>
      <c r="BT97" s="539"/>
      <c r="BU97" s="539"/>
      <c r="BV97" s="539"/>
      <c r="BW97" s="539"/>
      <c r="BX97" s="539"/>
      <c r="BY97" s="539"/>
      <c r="BZ97" s="539"/>
      <c r="CA97" s="539"/>
      <c r="CB97" s="539"/>
      <c r="CC97" s="539"/>
      <c r="CD97" s="539"/>
      <c r="CE97" s="539"/>
      <c r="CF97" s="539"/>
      <c r="CG97" s="539"/>
      <c r="CH97" s="539"/>
      <c r="CI97" s="539"/>
      <c r="CJ97" s="539"/>
      <c r="CK97" s="539"/>
      <c r="CL97" s="539"/>
      <c r="CM97" s="539"/>
      <c r="CN97" s="539"/>
      <c r="CO97" s="539"/>
      <c r="CP97" s="539"/>
      <c r="CQ97" s="108"/>
      <c r="CR97" s="109"/>
      <c r="CS97" s="109"/>
      <c r="CT97" s="109"/>
      <c r="CU97" s="129"/>
    </row>
    <row r="98" spans="2:99" ht="9.75" customHeight="1">
      <c r="B98" s="607"/>
      <c r="C98" s="546"/>
      <c r="D98" s="546"/>
      <c r="E98" s="546"/>
      <c r="F98" s="546"/>
      <c r="G98" s="546"/>
      <c r="H98" s="546"/>
      <c r="I98" s="546"/>
      <c r="J98" s="546"/>
      <c r="K98" s="546"/>
      <c r="L98" s="546"/>
      <c r="M98" s="546"/>
      <c r="N98" s="546"/>
      <c r="O98" s="546"/>
      <c r="P98" s="546"/>
      <c r="Q98" s="546"/>
      <c r="R98" s="546"/>
      <c r="S98" s="546"/>
      <c r="T98" s="546"/>
      <c r="U98" s="546"/>
      <c r="V98" s="546"/>
      <c r="W98" s="584"/>
      <c r="X98" s="127"/>
      <c r="Y98" s="109"/>
      <c r="Z98" s="109"/>
      <c r="AA98" s="109"/>
      <c r="AB98" s="108"/>
      <c r="AC98" s="539"/>
      <c r="AD98" s="539"/>
      <c r="AE98" s="539"/>
      <c r="AF98" s="539"/>
      <c r="AG98" s="539"/>
      <c r="AH98" s="539"/>
      <c r="AI98" s="539"/>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108"/>
      <c r="BF98" s="109"/>
      <c r="BG98" s="109"/>
      <c r="BH98" s="109"/>
      <c r="BI98" s="128"/>
      <c r="BJ98" s="127"/>
      <c r="BK98" s="109"/>
      <c r="BL98" s="109"/>
      <c r="BM98" s="109"/>
      <c r="BN98" s="108"/>
      <c r="BO98" s="539"/>
      <c r="BP98" s="539"/>
      <c r="BQ98" s="539"/>
      <c r="BR98" s="539"/>
      <c r="BS98" s="539"/>
      <c r="BT98" s="539"/>
      <c r="BU98" s="539"/>
      <c r="BV98" s="539"/>
      <c r="BW98" s="539"/>
      <c r="BX98" s="539"/>
      <c r="BY98" s="539"/>
      <c r="BZ98" s="539"/>
      <c r="CA98" s="539"/>
      <c r="CB98" s="539"/>
      <c r="CC98" s="539"/>
      <c r="CD98" s="539"/>
      <c r="CE98" s="539"/>
      <c r="CF98" s="539"/>
      <c r="CG98" s="539"/>
      <c r="CH98" s="539"/>
      <c r="CI98" s="539"/>
      <c r="CJ98" s="539"/>
      <c r="CK98" s="539"/>
      <c r="CL98" s="539"/>
      <c r="CM98" s="539"/>
      <c r="CN98" s="539"/>
      <c r="CO98" s="539"/>
      <c r="CP98" s="539"/>
      <c r="CQ98" s="108"/>
      <c r="CR98" s="109"/>
      <c r="CS98" s="109"/>
      <c r="CT98" s="109"/>
      <c r="CU98" s="129"/>
    </row>
    <row r="99" spans="2:99" ht="9.75" customHeight="1">
      <c r="B99" s="607"/>
      <c r="C99" s="546"/>
      <c r="D99" s="546"/>
      <c r="E99" s="546"/>
      <c r="F99" s="546"/>
      <c r="G99" s="546"/>
      <c r="H99" s="546"/>
      <c r="I99" s="546"/>
      <c r="J99" s="546"/>
      <c r="K99" s="546"/>
      <c r="L99" s="546"/>
      <c r="M99" s="546"/>
      <c r="N99" s="546"/>
      <c r="O99" s="546"/>
      <c r="P99" s="546"/>
      <c r="Q99" s="546"/>
      <c r="R99" s="546"/>
      <c r="S99" s="546"/>
      <c r="T99" s="546"/>
      <c r="U99" s="546"/>
      <c r="V99" s="546"/>
      <c r="W99" s="584"/>
      <c r="X99" s="127"/>
      <c r="Y99" s="109"/>
      <c r="Z99" s="109"/>
      <c r="AA99" s="109"/>
      <c r="AB99" s="108"/>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108"/>
      <c r="BF99" s="109"/>
      <c r="BG99" s="109"/>
      <c r="BH99" s="109"/>
      <c r="BI99" s="128"/>
      <c r="BJ99" s="127"/>
      <c r="BK99" s="109"/>
      <c r="BL99" s="109"/>
      <c r="BM99" s="109"/>
      <c r="BN99" s="108"/>
      <c r="BO99" s="539"/>
      <c r="BP99" s="539"/>
      <c r="BQ99" s="539"/>
      <c r="BR99" s="539"/>
      <c r="BS99" s="539"/>
      <c r="BT99" s="539"/>
      <c r="BU99" s="539"/>
      <c r="BV99" s="539"/>
      <c r="BW99" s="539"/>
      <c r="BX99" s="539"/>
      <c r="BY99" s="539"/>
      <c r="BZ99" s="539"/>
      <c r="CA99" s="539"/>
      <c r="CB99" s="539"/>
      <c r="CC99" s="539"/>
      <c r="CD99" s="539"/>
      <c r="CE99" s="539"/>
      <c r="CF99" s="539"/>
      <c r="CG99" s="539"/>
      <c r="CH99" s="539"/>
      <c r="CI99" s="539"/>
      <c r="CJ99" s="539"/>
      <c r="CK99" s="539"/>
      <c r="CL99" s="539"/>
      <c r="CM99" s="539"/>
      <c r="CN99" s="539"/>
      <c r="CO99" s="539"/>
      <c r="CP99" s="539"/>
      <c r="CQ99" s="108"/>
      <c r="CR99" s="109"/>
      <c r="CS99" s="109"/>
      <c r="CT99" s="109"/>
      <c r="CU99" s="129"/>
    </row>
    <row r="100" spans="2:99" ht="9.75" customHeight="1">
      <c r="B100" s="607"/>
      <c r="C100" s="546"/>
      <c r="D100" s="546"/>
      <c r="E100" s="546"/>
      <c r="F100" s="546"/>
      <c r="G100" s="546"/>
      <c r="H100" s="546"/>
      <c r="I100" s="546"/>
      <c r="J100" s="546"/>
      <c r="K100" s="546"/>
      <c r="L100" s="546"/>
      <c r="M100" s="546"/>
      <c r="N100" s="546"/>
      <c r="O100" s="546"/>
      <c r="P100" s="546"/>
      <c r="Q100" s="546"/>
      <c r="R100" s="546"/>
      <c r="S100" s="546"/>
      <c r="T100" s="546"/>
      <c r="U100" s="546"/>
      <c r="V100" s="546"/>
      <c r="W100" s="584"/>
      <c r="X100" s="127"/>
      <c r="Y100" s="109"/>
      <c r="Z100" s="109"/>
      <c r="AA100" s="109"/>
      <c r="AB100" s="108"/>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108"/>
      <c r="BF100" s="109"/>
      <c r="BG100" s="109"/>
      <c r="BH100" s="109"/>
      <c r="BI100" s="128"/>
      <c r="BJ100" s="127"/>
      <c r="BK100" s="109"/>
      <c r="BL100" s="109"/>
      <c r="BM100" s="109"/>
      <c r="BN100" s="108"/>
      <c r="BO100" s="539"/>
      <c r="BP100" s="539"/>
      <c r="BQ100" s="539"/>
      <c r="BR100" s="539"/>
      <c r="BS100" s="539"/>
      <c r="BT100" s="539"/>
      <c r="BU100" s="539"/>
      <c r="BV100" s="539"/>
      <c r="BW100" s="539"/>
      <c r="BX100" s="539"/>
      <c r="BY100" s="539"/>
      <c r="BZ100" s="539"/>
      <c r="CA100" s="539"/>
      <c r="CB100" s="539"/>
      <c r="CC100" s="539"/>
      <c r="CD100" s="539"/>
      <c r="CE100" s="539"/>
      <c r="CF100" s="539"/>
      <c r="CG100" s="539"/>
      <c r="CH100" s="539"/>
      <c r="CI100" s="539"/>
      <c r="CJ100" s="539"/>
      <c r="CK100" s="539"/>
      <c r="CL100" s="539"/>
      <c r="CM100" s="539"/>
      <c r="CN100" s="539"/>
      <c r="CO100" s="539"/>
      <c r="CP100" s="539"/>
      <c r="CQ100" s="108"/>
      <c r="CR100" s="109"/>
      <c r="CS100" s="109"/>
      <c r="CT100" s="109"/>
      <c r="CU100" s="129"/>
    </row>
    <row r="101" spans="2:99" ht="9.75" customHeight="1">
      <c r="B101" s="607"/>
      <c r="C101" s="546"/>
      <c r="D101" s="546"/>
      <c r="E101" s="546"/>
      <c r="F101" s="546"/>
      <c r="G101" s="546"/>
      <c r="H101" s="546"/>
      <c r="I101" s="546"/>
      <c r="J101" s="546"/>
      <c r="K101" s="546"/>
      <c r="L101" s="546"/>
      <c r="M101" s="546"/>
      <c r="N101" s="546"/>
      <c r="O101" s="546"/>
      <c r="P101" s="546"/>
      <c r="Q101" s="546"/>
      <c r="R101" s="546"/>
      <c r="S101" s="546"/>
      <c r="T101" s="546"/>
      <c r="U101" s="546"/>
      <c r="V101" s="546"/>
      <c r="W101" s="584"/>
      <c r="X101" s="127"/>
      <c r="Y101" s="109"/>
      <c r="Z101" s="109"/>
      <c r="AA101" s="109"/>
      <c r="AB101" s="108"/>
      <c r="AC101" s="539"/>
      <c r="AD101" s="539"/>
      <c r="AE101" s="539"/>
      <c r="AF101" s="539"/>
      <c r="AG101" s="539"/>
      <c r="AH101" s="539"/>
      <c r="AI101" s="539"/>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108"/>
      <c r="BF101" s="109"/>
      <c r="BG101" s="109"/>
      <c r="BH101" s="109"/>
      <c r="BI101" s="128"/>
      <c r="BJ101" s="127"/>
      <c r="BK101" s="109"/>
      <c r="BL101" s="109"/>
      <c r="BM101" s="109"/>
      <c r="BN101" s="108"/>
      <c r="BO101" s="539"/>
      <c r="BP101" s="539"/>
      <c r="BQ101" s="539"/>
      <c r="BR101" s="539"/>
      <c r="BS101" s="539"/>
      <c r="BT101" s="539"/>
      <c r="BU101" s="539"/>
      <c r="BV101" s="539"/>
      <c r="BW101" s="539"/>
      <c r="BX101" s="539"/>
      <c r="BY101" s="539"/>
      <c r="BZ101" s="539"/>
      <c r="CA101" s="539"/>
      <c r="CB101" s="539"/>
      <c r="CC101" s="539"/>
      <c r="CD101" s="539"/>
      <c r="CE101" s="539"/>
      <c r="CF101" s="539"/>
      <c r="CG101" s="539"/>
      <c r="CH101" s="539"/>
      <c r="CI101" s="539"/>
      <c r="CJ101" s="539"/>
      <c r="CK101" s="539"/>
      <c r="CL101" s="539"/>
      <c r="CM101" s="539"/>
      <c r="CN101" s="539"/>
      <c r="CO101" s="539"/>
      <c r="CP101" s="539"/>
      <c r="CQ101" s="108"/>
      <c r="CR101" s="109"/>
      <c r="CS101" s="109"/>
      <c r="CT101" s="109"/>
      <c r="CU101" s="129"/>
    </row>
    <row r="102" spans="2:99" ht="9.75" customHeight="1">
      <c r="B102" s="607"/>
      <c r="C102" s="546"/>
      <c r="D102" s="546"/>
      <c r="E102" s="546"/>
      <c r="F102" s="546"/>
      <c r="G102" s="546"/>
      <c r="H102" s="546"/>
      <c r="I102" s="546"/>
      <c r="J102" s="546"/>
      <c r="K102" s="546"/>
      <c r="L102" s="546"/>
      <c r="M102" s="546"/>
      <c r="N102" s="546"/>
      <c r="O102" s="546"/>
      <c r="P102" s="546"/>
      <c r="Q102" s="546"/>
      <c r="R102" s="546"/>
      <c r="S102" s="546"/>
      <c r="T102" s="546"/>
      <c r="U102" s="546"/>
      <c r="V102" s="546"/>
      <c r="W102" s="584"/>
      <c r="X102" s="127"/>
      <c r="Y102" s="109"/>
      <c r="Z102" s="109"/>
      <c r="AA102" s="109"/>
      <c r="AB102" s="108"/>
      <c r="AC102" s="539"/>
      <c r="AD102" s="539"/>
      <c r="AE102" s="539"/>
      <c r="AF102" s="539"/>
      <c r="AG102" s="539"/>
      <c r="AH102" s="539"/>
      <c r="AI102" s="539"/>
      <c r="AJ102" s="539"/>
      <c r="AK102" s="539"/>
      <c r="AL102" s="539"/>
      <c r="AM102" s="539"/>
      <c r="AN102" s="539"/>
      <c r="AO102" s="539"/>
      <c r="AP102" s="539"/>
      <c r="AQ102" s="539"/>
      <c r="AR102" s="539"/>
      <c r="AS102" s="539"/>
      <c r="AT102" s="539"/>
      <c r="AU102" s="539"/>
      <c r="AV102" s="539"/>
      <c r="AW102" s="539"/>
      <c r="AX102" s="539"/>
      <c r="AY102" s="539"/>
      <c r="AZ102" s="539"/>
      <c r="BA102" s="539"/>
      <c r="BB102" s="539"/>
      <c r="BC102" s="539"/>
      <c r="BD102" s="539"/>
      <c r="BE102" s="108"/>
      <c r="BF102" s="109"/>
      <c r="BG102" s="109"/>
      <c r="BH102" s="109"/>
      <c r="BI102" s="128"/>
      <c r="BJ102" s="127"/>
      <c r="BK102" s="109"/>
      <c r="BL102" s="109"/>
      <c r="BM102" s="109"/>
      <c r="BN102" s="108"/>
      <c r="BO102" s="539"/>
      <c r="BP102" s="539"/>
      <c r="BQ102" s="539"/>
      <c r="BR102" s="539"/>
      <c r="BS102" s="539"/>
      <c r="BT102" s="539"/>
      <c r="BU102" s="539"/>
      <c r="BV102" s="539"/>
      <c r="BW102" s="539"/>
      <c r="BX102" s="539"/>
      <c r="BY102" s="539"/>
      <c r="BZ102" s="539"/>
      <c r="CA102" s="539"/>
      <c r="CB102" s="539"/>
      <c r="CC102" s="539"/>
      <c r="CD102" s="539"/>
      <c r="CE102" s="539"/>
      <c r="CF102" s="539"/>
      <c r="CG102" s="539"/>
      <c r="CH102" s="539"/>
      <c r="CI102" s="539"/>
      <c r="CJ102" s="539"/>
      <c r="CK102" s="539"/>
      <c r="CL102" s="539"/>
      <c r="CM102" s="539"/>
      <c r="CN102" s="539"/>
      <c r="CO102" s="539"/>
      <c r="CP102" s="539"/>
      <c r="CQ102" s="108"/>
      <c r="CR102" s="109"/>
      <c r="CS102" s="109"/>
      <c r="CT102" s="109"/>
      <c r="CU102" s="129"/>
    </row>
    <row r="103" spans="2:99" ht="9.75" customHeight="1">
      <c r="B103" s="607"/>
      <c r="C103" s="546"/>
      <c r="D103" s="546"/>
      <c r="E103" s="546"/>
      <c r="F103" s="546"/>
      <c r="G103" s="546"/>
      <c r="H103" s="546"/>
      <c r="I103" s="546"/>
      <c r="J103" s="546"/>
      <c r="K103" s="546"/>
      <c r="L103" s="546"/>
      <c r="M103" s="546"/>
      <c r="N103" s="546"/>
      <c r="O103" s="546"/>
      <c r="P103" s="546"/>
      <c r="Q103" s="546"/>
      <c r="R103" s="546"/>
      <c r="S103" s="546"/>
      <c r="T103" s="546"/>
      <c r="U103" s="546"/>
      <c r="V103" s="546"/>
      <c r="W103" s="584"/>
      <c r="X103" s="127"/>
      <c r="Y103" s="109"/>
      <c r="Z103" s="109"/>
      <c r="AA103" s="109"/>
      <c r="AB103" s="108"/>
      <c r="AC103" s="539"/>
      <c r="AD103" s="539"/>
      <c r="AE103" s="539"/>
      <c r="AF103" s="539"/>
      <c r="AG103" s="539"/>
      <c r="AH103" s="539"/>
      <c r="AI103" s="539"/>
      <c r="AJ103" s="539"/>
      <c r="AK103" s="539"/>
      <c r="AL103" s="539"/>
      <c r="AM103" s="539"/>
      <c r="AN103" s="539"/>
      <c r="AO103" s="539"/>
      <c r="AP103" s="539"/>
      <c r="AQ103" s="539"/>
      <c r="AR103" s="539"/>
      <c r="AS103" s="539"/>
      <c r="AT103" s="539"/>
      <c r="AU103" s="539"/>
      <c r="AV103" s="539"/>
      <c r="AW103" s="539"/>
      <c r="AX103" s="539"/>
      <c r="AY103" s="539"/>
      <c r="AZ103" s="539"/>
      <c r="BA103" s="539"/>
      <c r="BB103" s="539"/>
      <c r="BC103" s="539"/>
      <c r="BD103" s="539"/>
      <c r="BE103" s="108"/>
      <c r="BF103" s="109"/>
      <c r="BG103" s="109"/>
      <c r="BH103" s="109"/>
      <c r="BI103" s="128"/>
      <c r="BJ103" s="127"/>
      <c r="BK103" s="109"/>
      <c r="BL103" s="109"/>
      <c r="BM103" s="109"/>
      <c r="BN103" s="108"/>
      <c r="BO103" s="539"/>
      <c r="BP103" s="539"/>
      <c r="BQ103" s="539"/>
      <c r="BR103" s="539"/>
      <c r="BS103" s="539"/>
      <c r="BT103" s="539"/>
      <c r="BU103" s="539"/>
      <c r="BV103" s="539"/>
      <c r="BW103" s="539"/>
      <c r="BX103" s="539"/>
      <c r="BY103" s="539"/>
      <c r="BZ103" s="539"/>
      <c r="CA103" s="539"/>
      <c r="CB103" s="539"/>
      <c r="CC103" s="539"/>
      <c r="CD103" s="539"/>
      <c r="CE103" s="539"/>
      <c r="CF103" s="539"/>
      <c r="CG103" s="539"/>
      <c r="CH103" s="539"/>
      <c r="CI103" s="539"/>
      <c r="CJ103" s="539"/>
      <c r="CK103" s="539"/>
      <c r="CL103" s="539"/>
      <c r="CM103" s="539"/>
      <c r="CN103" s="539"/>
      <c r="CO103" s="539"/>
      <c r="CP103" s="539"/>
      <c r="CQ103" s="108"/>
      <c r="CR103" s="109"/>
      <c r="CS103" s="109"/>
      <c r="CT103" s="109"/>
      <c r="CU103" s="129"/>
    </row>
    <row r="104" spans="2:99" ht="9.75" customHeight="1">
      <c r="B104" s="607"/>
      <c r="C104" s="546"/>
      <c r="D104" s="546"/>
      <c r="E104" s="546"/>
      <c r="F104" s="546"/>
      <c r="G104" s="546"/>
      <c r="H104" s="546"/>
      <c r="I104" s="546"/>
      <c r="J104" s="546"/>
      <c r="K104" s="546"/>
      <c r="L104" s="546"/>
      <c r="M104" s="546"/>
      <c r="N104" s="546"/>
      <c r="O104" s="546"/>
      <c r="P104" s="546"/>
      <c r="Q104" s="546"/>
      <c r="R104" s="546"/>
      <c r="S104" s="546"/>
      <c r="T104" s="546"/>
      <c r="U104" s="546"/>
      <c r="V104" s="546"/>
      <c r="W104" s="584"/>
      <c r="X104" s="127"/>
      <c r="Y104" s="109"/>
      <c r="Z104" s="109"/>
      <c r="AA104" s="109"/>
      <c r="AB104" s="108"/>
      <c r="AC104" s="539"/>
      <c r="AD104" s="539"/>
      <c r="AE104" s="539"/>
      <c r="AF104" s="539"/>
      <c r="AG104" s="539"/>
      <c r="AH104" s="539"/>
      <c r="AI104" s="539"/>
      <c r="AJ104" s="539"/>
      <c r="AK104" s="539"/>
      <c r="AL104" s="539"/>
      <c r="AM104" s="539"/>
      <c r="AN104" s="539"/>
      <c r="AO104" s="539"/>
      <c r="AP104" s="539"/>
      <c r="AQ104" s="539"/>
      <c r="AR104" s="539"/>
      <c r="AS104" s="539"/>
      <c r="AT104" s="539"/>
      <c r="AU104" s="539"/>
      <c r="AV104" s="539"/>
      <c r="AW104" s="539"/>
      <c r="AX104" s="539"/>
      <c r="AY104" s="539"/>
      <c r="AZ104" s="539"/>
      <c r="BA104" s="539"/>
      <c r="BB104" s="539"/>
      <c r="BC104" s="539"/>
      <c r="BD104" s="539"/>
      <c r="BE104" s="108"/>
      <c r="BF104" s="109"/>
      <c r="BG104" s="109"/>
      <c r="BH104" s="109"/>
      <c r="BI104" s="128"/>
      <c r="BJ104" s="127"/>
      <c r="BK104" s="109"/>
      <c r="BL104" s="109"/>
      <c r="BM104" s="109"/>
      <c r="BN104" s="108"/>
      <c r="BO104" s="539"/>
      <c r="BP104" s="539"/>
      <c r="BQ104" s="539"/>
      <c r="BR104" s="539"/>
      <c r="BS104" s="539"/>
      <c r="BT104" s="539"/>
      <c r="BU104" s="539"/>
      <c r="BV104" s="539"/>
      <c r="BW104" s="539"/>
      <c r="BX104" s="539"/>
      <c r="BY104" s="539"/>
      <c r="BZ104" s="539"/>
      <c r="CA104" s="539"/>
      <c r="CB104" s="539"/>
      <c r="CC104" s="539"/>
      <c r="CD104" s="539"/>
      <c r="CE104" s="539"/>
      <c r="CF104" s="539"/>
      <c r="CG104" s="539"/>
      <c r="CH104" s="539"/>
      <c r="CI104" s="539"/>
      <c r="CJ104" s="539"/>
      <c r="CK104" s="539"/>
      <c r="CL104" s="539"/>
      <c r="CM104" s="539"/>
      <c r="CN104" s="539"/>
      <c r="CO104" s="539"/>
      <c r="CP104" s="539"/>
      <c r="CQ104" s="108"/>
      <c r="CR104" s="109"/>
      <c r="CS104" s="109"/>
      <c r="CT104" s="109"/>
      <c r="CU104" s="129"/>
    </row>
    <row r="105" spans="2:99" ht="9.75" customHeight="1">
      <c r="B105" s="607"/>
      <c r="C105" s="546"/>
      <c r="D105" s="546"/>
      <c r="E105" s="546"/>
      <c r="F105" s="546"/>
      <c r="G105" s="546"/>
      <c r="H105" s="546"/>
      <c r="I105" s="546"/>
      <c r="J105" s="546"/>
      <c r="K105" s="546"/>
      <c r="L105" s="546"/>
      <c r="M105" s="546"/>
      <c r="N105" s="546"/>
      <c r="O105" s="546"/>
      <c r="P105" s="546"/>
      <c r="Q105" s="546"/>
      <c r="R105" s="546"/>
      <c r="S105" s="546"/>
      <c r="T105" s="546"/>
      <c r="U105" s="546"/>
      <c r="V105" s="546"/>
      <c r="W105" s="584"/>
      <c r="X105" s="127"/>
      <c r="Y105" s="109"/>
      <c r="Z105" s="109"/>
      <c r="AA105" s="109"/>
      <c r="AB105" s="108"/>
      <c r="AC105" s="539"/>
      <c r="AD105" s="539"/>
      <c r="AE105" s="539"/>
      <c r="AF105" s="539"/>
      <c r="AG105" s="539"/>
      <c r="AH105" s="539"/>
      <c r="AI105" s="539"/>
      <c r="AJ105" s="539"/>
      <c r="AK105" s="539"/>
      <c r="AL105" s="539"/>
      <c r="AM105" s="539"/>
      <c r="AN105" s="539"/>
      <c r="AO105" s="539"/>
      <c r="AP105" s="539"/>
      <c r="AQ105" s="539"/>
      <c r="AR105" s="539"/>
      <c r="AS105" s="539"/>
      <c r="AT105" s="539"/>
      <c r="AU105" s="539"/>
      <c r="AV105" s="539"/>
      <c r="AW105" s="539"/>
      <c r="AX105" s="539"/>
      <c r="AY105" s="539"/>
      <c r="AZ105" s="539"/>
      <c r="BA105" s="539"/>
      <c r="BB105" s="539"/>
      <c r="BC105" s="539"/>
      <c r="BD105" s="539"/>
      <c r="BE105" s="108"/>
      <c r="BF105" s="109"/>
      <c r="BG105" s="109"/>
      <c r="BH105" s="109"/>
      <c r="BI105" s="128"/>
      <c r="BJ105" s="127"/>
      <c r="BK105" s="109"/>
      <c r="BL105" s="109"/>
      <c r="BM105" s="109"/>
      <c r="BN105" s="108"/>
      <c r="BO105" s="539"/>
      <c r="BP105" s="539"/>
      <c r="BQ105" s="539"/>
      <c r="BR105" s="539"/>
      <c r="BS105" s="539"/>
      <c r="BT105" s="539"/>
      <c r="BU105" s="539"/>
      <c r="BV105" s="539"/>
      <c r="BW105" s="539"/>
      <c r="BX105" s="539"/>
      <c r="BY105" s="539"/>
      <c r="BZ105" s="539"/>
      <c r="CA105" s="539"/>
      <c r="CB105" s="539"/>
      <c r="CC105" s="539"/>
      <c r="CD105" s="539"/>
      <c r="CE105" s="539"/>
      <c r="CF105" s="539"/>
      <c r="CG105" s="539"/>
      <c r="CH105" s="539"/>
      <c r="CI105" s="539"/>
      <c r="CJ105" s="539"/>
      <c r="CK105" s="539"/>
      <c r="CL105" s="539"/>
      <c r="CM105" s="539"/>
      <c r="CN105" s="539"/>
      <c r="CO105" s="539"/>
      <c r="CP105" s="539"/>
      <c r="CQ105" s="108"/>
      <c r="CR105" s="109"/>
      <c r="CS105" s="109"/>
      <c r="CT105" s="109"/>
      <c r="CU105" s="129"/>
    </row>
    <row r="106" spans="2:99" ht="9.75" customHeight="1">
      <c r="B106" s="607"/>
      <c r="C106" s="546"/>
      <c r="D106" s="546"/>
      <c r="E106" s="546"/>
      <c r="F106" s="546"/>
      <c r="G106" s="546"/>
      <c r="H106" s="546"/>
      <c r="I106" s="546"/>
      <c r="J106" s="546"/>
      <c r="K106" s="546"/>
      <c r="L106" s="546"/>
      <c r="M106" s="546"/>
      <c r="N106" s="546"/>
      <c r="O106" s="546"/>
      <c r="P106" s="546"/>
      <c r="Q106" s="546"/>
      <c r="R106" s="546"/>
      <c r="S106" s="546"/>
      <c r="T106" s="546"/>
      <c r="U106" s="546"/>
      <c r="V106" s="546"/>
      <c r="W106" s="584"/>
      <c r="X106" s="127"/>
      <c r="Y106" s="109"/>
      <c r="Z106" s="109"/>
      <c r="AA106" s="109"/>
      <c r="AB106" s="108"/>
      <c r="AC106" s="539"/>
      <c r="AD106" s="539"/>
      <c r="AE106" s="539"/>
      <c r="AF106" s="539"/>
      <c r="AG106" s="539"/>
      <c r="AH106" s="539"/>
      <c r="AI106" s="539"/>
      <c r="AJ106" s="539"/>
      <c r="AK106" s="539"/>
      <c r="AL106" s="539"/>
      <c r="AM106" s="539"/>
      <c r="AN106" s="539"/>
      <c r="AO106" s="539"/>
      <c r="AP106" s="539"/>
      <c r="AQ106" s="539"/>
      <c r="AR106" s="539"/>
      <c r="AS106" s="539"/>
      <c r="AT106" s="539"/>
      <c r="AU106" s="539"/>
      <c r="AV106" s="539"/>
      <c r="AW106" s="539"/>
      <c r="AX106" s="539"/>
      <c r="AY106" s="539"/>
      <c r="AZ106" s="539"/>
      <c r="BA106" s="539"/>
      <c r="BB106" s="539"/>
      <c r="BC106" s="539"/>
      <c r="BD106" s="539"/>
      <c r="BE106" s="108"/>
      <c r="BF106" s="109"/>
      <c r="BG106" s="109"/>
      <c r="BH106" s="109"/>
      <c r="BI106" s="128"/>
      <c r="BJ106" s="127"/>
      <c r="BK106" s="109"/>
      <c r="BL106" s="109"/>
      <c r="BM106" s="109"/>
      <c r="BN106" s="108"/>
      <c r="BO106" s="539"/>
      <c r="BP106" s="539"/>
      <c r="BQ106" s="539"/>
      <c r="BR106" s="539"/>
      <c r="BS106" s="539"/>
      <c r="BT106" s="539"/>
      <c r="BU106" s="539"/>
      <c r="BV106" s="539"/>
      <c r="BW106" s="539"/>
      <c r="BX106" s="539"/>
      <c r="BY106" s="539"/>
      <c r="BZ106" s="539"/>
      <c r="CA106" s="539"/>
      <c r="CB106" s="539"/>
      <c r="CC106" s="539"/>
      <c r="CD106" s="539"/>
      <c r="CE106" s="539"/>
      <c r="CF106" s="539"/>
      <c r="CG106" s="539"/>
      <c r="CH106" s="539"/>
      <c r="CI106" s="539"/>
      <c r="CJ106" s="539"/>
      <c r="CK106" s="539"/>
      <c r="CL106" s="539"/>
      <c r="CM106" s="539"/>
      <c r="CN106" s="539"/>
      <c r="CO106" s="539"/>
      <c r="CP106" s="539"/>
      <c r="CQ106" s="108"/>
      <c r="CR106" s="109"/>
      <c r="CS106" s="109"/>
      <c r="CT106" s="109"/>
      <c r="CU106" s="129"/>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6"/>
      <c r="X107" s="130"/>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2"/>
      <c r="BJ107" s="130"/>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3"/>
    </row>
    <row r="108" spans="2:99" ht="7.5" customHeight="1">
      <c r="B108" s="644" t="s">
        <v>223</v>
      </c>
      <c r="C108" s="645"/>
      <c r="D108" s="645"/>
      <c r="E108" s="645"/>
      <c r="F108" s="645"/>
      <c r="G108" s="645"/>
      <c r="H108" s="650" t="s">
        <v>208</v>
      </c>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50"/>
      <c r="CC108" s="650"/>
      <c r="CD108" s="650"/>
      <c r="CE108" s="650"/>
      <c r="CF108" s="650"/>
      <c r="CG108" s="650"/>
      <c r="CH108" s="650"/>
      <c r="CI108" s="650"/>
      <c r="CJ108" s="650"/>
      <c r="CK108" s="650"/>
      <c r="CL108" s="650"/>
      <c r="CM108" s="650"/>
      <c r="CN108" s="650"/>
      <c r="CO108" s="650"/>
      <c r="CP108" s="650"/>
      <c r="CQ108" s="650"/>
      <c r="CR108" s="650"/>
      <c r="CS108" s="650"/>
      <c r="CT108" s="650"/>
      <c r="CU108" s="651"/>
    </row>
    <row r="109" spans="2:99" ht="7.5" customHeight="1">
      <c r="B109" s="646"/>
      <c r="C109" s="647"/>
      <c r="D109" s="647"/>
      <c r="E109" s="647"/>
      <c r="F109" s="647"/>
      <c r="G109" s="647"/>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T109" s="652"/>
      <c r="AU109" s="652"/>
      <c r="AV109" s="652"/>
      <c r="AW109" s="652"/>
      <c r="AX109" s="652"/>
      <c r="AY109" s="652"/>
      <c r="AZ109" s="652"/>
      <c r="BA109" s="652"/>
      <c r="BB109" s="652"/>
      <c r="BC109" s="652"/>
      <c r="BD109" s="652"/>
      <c r="BE109" s="652"/>
      <c r="BF109" s="652"/>
      <c r="BG109" s="652"/>
      <c r="BH109" s="652"/>
      <c r="BI109" s="652"/>
      <c r="BJ109" s="652"/>
      <c r="BK109" s="652"/>
      <c r="BL109" s="652"/>
      <c r="BM109" s="652"/>
      <c r="BN109" s="652"/>
      <c r="BO109" s="652"/>
      <c r="BP109" s="652"/>
      <c r="BQ109" s="652"/>
      <c r="BR109" s="652"/>
      <c r="BS109" s="652"/>
      <c r="BT109" s="652"/>
      <c r="BU109" s="652"/>
      <c r="BV109" s="652"/>
      <c r="BW109" s="652"/>
      <c r="BX109" s="652"/>
      <c r="BY109" s="652"/>
      <c r="BZ109" s="652"/>
      <c r="CA109" s="652"/>
      <c r="CB109" s="652"/>
      <c r="CC109" s="652"/>
      <c r="CD109" s="652"/>
      <c r="CE109" s="652"/>
      <c r="CF109" s="652"/>
      <c r="CG109" s="652"/>
      <c r="CH109" s="652"/>
      <c r="CI109" s="652"/>
      <c r="CJ109" s="652"/>
      <c r="CK109" s="652"/>
      <c r="CL109" s="652"/>
      <c r="CM109" s="652"/>
      <c r="CN109" s="652"/>
      <c r="CO109" s="652"/>
      <c r="CP109" s="652"/>
      <c r="CQ109" s="652"/>
      <c r="CR109" s="652"/>
      <c r="CS109" s="652"/>
      <c r="CT109" s="652"/>
      <c r="CU109" s="653"/>
    </row>
    <row r="110" spans="2:99" ht="7.5" customHeight="1">
      <c r="B110" s="646"/>
      <c r="C110" s="647"/>
      <c r="D110" s="647"/>
      <c r="E110" s="647"/>
      <c r="F110" s="647"/>
      <c r="G110" s="647"/>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c r="AN110" s="652"/>
      <c r="AO110" s="652"/>
      <c r="AP110" s="652"/>
      <c r="AQ110" s="652"/>
      <c r="AR110" s="652"/>
      <c r="AS110" s="652"/>
      <c r="AT110" s="652"/>
      <c r="AU110" s="652"/>
      <c r="AV110" s="652"/>
      <c r="AW110" s="652"/>
      <c r="AX110" s="652"/>
      <c r="AY110" s="652"/>
      <c r="AZ110" s="652"/>
      <c r="BA110" s="652"/>
      <c r="BB110" s="652"/>
      <c r="BC110" s="652"/>
      <c r="BD110" s="652"/>
      <c r="BE110" s="652"/>
      <c r="BF110" s="652"/>
      <c r="BG110" s="652"/>
      <c r="BH110" s="652"/>
      <c r="BI110" s="652"/>
      <c r="BJ110" s="652"/>
      <c r="BK110" s="652"/>
      <c r="BL110" s="652"/>
      <c r="BM110" s="652"/>
      <c r="BN110" s="652"/>
      <c r="BO110" s="652"/>
      <c r="BP110" s="652"/>
      <c r="BQ110" s="652"/>
      <c r="BR110" s="652"/>
      <c r="BS110" s="652"/>
      <c r="BT110" s="652"/>
      <c r="BU110" s="652"/>
      <c r="BV110" s="652"/>
      <c r="BW110" s="652"/>
      <c r="BX110" s="652"/>
      <c r="BY110" s="652"/>
      <c r="BZ110" s="652"/>
      <c r="CA110" s="652"/>
      <c r="CB110" s="652"/>
      <c r="CC110" s="652"/>
      <c r="CD110" s="652"/>
      <c r="CE110" s="652"/>
      <c r="CF110" s="652"/>
      <c r="CG110" s="652"/>
      <c r="CH110" s="652"/>
      <c r="CI110" s="652"/>
      <c r="CJ110" s="652"/>
      <c r="CK110" s="652"/>
      <c r="CL110" s="652"/>
      <c r="CM110" s="652"/>
      <c r="CN110" s="652"/>
      <c r="CO110" s="652"/>
      <c r="CP110" s="652"/>
      <c r="CQ110" s="652"/>
      <c r="CR110" s="652"/>
      <c r="CS110" s="652"/>
      <c r="CT110" s="652"/>
      <c r="CU110" s="653"/>
    </row>
    <row r="111" spans="2:99" ht="7.5" customHeight="1" thickBot="1">
      <c r="B111" s="648"/>
      <c r="C111" s="649"/>
      <c r="D111" s="649"/>
      <c r="E111" s="649"/>
      <c r="F111" s="649"/>
      <c r="G111" s="649"/>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c r="AO111" s="654"/>
      <c r="AP111" s="654"/>
      <c r="AQ111" s="654"/>
      <c r="AR111" s="654"/>
      <c r="AS111" s="654"/>
      <c r="AT111" s="654"/>
      <c r="AU111" s="654"/>
      <c r="AV111" s="654"/>
      <c r="AW111" s="654"/>
      <c r="AX111" s="654"/>
      <c r="AY111" s="654"/>
      <c r="AZ111" s="654"/>
      <c r="BA111" s="654"/>
      <c r="BB111" s="654"/>
      <c r="BC111" s="654"/>
      <c r="BD111" s="654"/>
      <c r="BE111" s="654"/>
      <c r="BF111" s="654"/>
      <c r="BG111" s="654"/>
      <c r="BH111" s="654"/>
      <c r="BI111" s="654"/>
      <c r="BJ111" s="654"/>
      <c r="BK111" s="654"/>
      <c r="BL111" s="654"/>
      <c r="BM111" s="654"/>
      <c r="BN111" s="654"/>
      <c r="BO111" s="654"/>
      <c r="BP111" s="654"/>
      <c r="BQ111" s="654"/>
      <c r="BR111" s="654"/>
      <c r="BS111" s="654"/>
      <c r="BT111" s="654"/>
      <c r="BU111" s="654"/>
      <c r="BV111" s="654"/>
      <c r="BW111" s="654"/>
      <c r="BX111" s="654"/>
      <c r="BY111" s="654"/>
      <c r="BZ111" s="654"/>
      <c r="CA111" s="654"/>
      <c r="CB111" s="654"/>
      <c r="CC111" s="654"/>
      <c r="CD111" s="654"/>
      <c r="CE111" s="654"/>
      <c r="CF111" s="654"/>
      <c r="CG111" s="654"/>
      <c r="CH111" s="654"/>
      <c r="CI111" s="654"/>
      <c r="CJ111" s="654"/>
      <c r="CK111" s="654"/>
      <c r="CL111" s="654"/>
      <c r="CM111" s="654"/>
      <c r="CN111" s="654"/>
      <c r="CO111" s="654"/>
      <c r="CP111" s="654"/>
      <c r="CQ111" s="654"/>
      <c r="CR111" s="654"/>
      <c r="CS111" s="654"/>
      <c r="CT111" s="654"/>
      <c r="CU111" s="655"/>
    </row>
    <row r="112" spans="2:99" ht="11" customHeight="1">
      <c r="B112" s="656"/>
      <c r="C112" s="656"/>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56"/>
      <c r="BQ112" s="656"/>
      <c r="BR112" s="656"/>
      <c r="BS112" s="656"/>
      <c r="BT112" s="656"/>
      <c r="BU112" s="656"/>
      <c r="BV112" s="656"/>
      <c r="BW112" s="656"/>
      <c r="BX112" s="656"/>
      <c r="BY112" s="656"/>
      <c r="BZ112" s="656"/>
      <c r="CA112" s="656"/>
      <c r="CB112" s="656"/>
      <c r="CC112" s="656"/>
      <c r="CD112" s="656"/>
      <c r="CE112" s="656"/>
      <c r="CF112" s="656"/>
      <c r="CG112" s="656"/>
      <c r="CH112" s="656"/>
      <c r="CI112" s="656"/>
      <c r="CJ112" s="656"/>
      <c r="CK112" s="656"/>
      <c r="CL112" s="656"/>
      <c r="CM112" s="656"/>
      <c r="CN112" s="656"/>
      <c r="CO112" s="656"/>
      <c r="CP112" s="656"/>
      <c r="CQ112" s="656"/>
      <c r="CR112" s="656"/>
      <c r="CS112" s="656"/>
      <c r="CT112" s="656"/>
      <c r="CU112" s="656"/>
    </row>
    <row r="113" spans="2:99" ht="11" customHeight="1">
      <c r="B113" s="657" t="s">
        <v>224</v>
      </c>
      <c r="C113" s="657"/>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57"/>
      <c r="BQ113" s="657"/>
      <c r="BR113" s="657"/>
      <c r="BS113" s="657"/>
      <c r="BT113" s="657"/>
      <c r="BU113" s="657"/>
      <c r="BV113" s="657"/>
      <c r="BW113" s="657"/>
      <c r="BX113" s="657"/>
      <c r="BY113" s="657"/>
      <c r="BZ113" s="657"/>
      <c r="CA113" s="657"/>
      <c r="CB113" s="657"/>
      <c r="CC113" s="657"/>
      <c r="CD113" s="657"/>
      <c r="CE113" s="657"/>
      <c r="CF113" s="657"/>
      <c r="CG113" s="657"/>
      <c r="CH113" s="657"/>
      <c r="CI113" s="657"/>
      <c r="CJ113" s="657"/>
      <c r="CK113" s="657"/>
      <c r="CL113" s="657"/>
      <c r="CM113" s="657"/>
      <c r="CN113" s="657"/>
      <c r="CO113" s="657"/>
      <c r="CP113" s="657"/>
      <c r="CQ113" s="657"/>
      <c r="CR113" s="657"/>
      <c r="CS113" s="657"/>
      <c r="CT113" s="657"/>
      <c r="CU113" s="657"/>
    </row>
    <row r="114" spans="2:99" ht="11" customHeight="1">
      <c r="B114" s="657" t="s">
        <v>225</v>
      </c>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57"/>
      <c r="BQ114" s="657"/>
      <c r="BR114" s="657"/>
      <c r="BS114" s="657"/>
      <c r="BT114" s="657"/>
      <c r="BU114" s="657"/>
      <c r="BV114" s="657"/>
      <c r="BW114" s="657"/>
      <c r="BX114" s="657"/>
      <c r="BY114" s="657"/>
      <c r="BZ114" s="657"/>
      <c r="CA114" s="657"/>
      <c r="CB114" s="657"/>
      <c r="CC114" s="657"/>
      <c r="CD114" s="657"/>
      <c r="CE114" s="657"/>
      <c r="CF114" s="657"/>
      <c r="CG114" s="657"/>
      <c r="CH114" s="657"/>
      <c r="CI114" s="657"/>
      <c r="CJ114" s="657"/>
      <c r="CK114" s="657"/>
      <c r="CL114" s="657"/>
      <c r="CM114" s="657"/>
      <c r="CN114" s="657"/>
      <c r="CO114" s="657"/>
      <c r="CP114" s="657"/>
      <c r="CQ114" s="657"/>
      <c r="CR114" s="657"/>
      <c r="CS114" s="657"/>
      <c r="CT114" s="657"/>
      <c r="CU114" s="657"/>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5" priority="1">
      <formula>($AK43&lt;&gt;"-")</formula>
    </cfRule>
  </conditionalFormatting>
  <conditionalFormatting sqref="CE43">
    <cfRule type="cellIs" dxfId="4" priority="2" operator="equal">
      <formula>"検出"</formula>
    </cfRule>
  </conditionalFormatting>
  <dataValidations count="2">
    <dataValidation type="list" allowBlank="1" showInputMessage="1" showErrorMessage="1" sqref="M16:Z17" xr:uid="{96405E95-44EE-4092-BCC9-140F2B939022}">
      <formula1>"持ち込み,郵送"</formula1>
    </dataValidation>
    <dataValidation allowBlank="1" showErrorMessage="1" sqref="CW43:DA43 CW45:DA45 CW47:DA47 CW49:DA49 CW51:DA51" xr:uid="{5DBFBEB6-AD34-412B-B839-4DC9DADF203A}"/>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46478-A900-41C6-B767-1318D60BBDA3}">
  <sheetPr>
    <pageSetUpPr fitToPage="1"/>
  </sheetPr>
  <dimension ref="A1:DA114"/>
  <sheetViews>
    <sheetView showZeros="0" view="pageBreakPreview" zoomScaleNormal="115" zoomScaleSheetLayoutView="100" workbookViewId="0">
      <selection activeCell="L43" sqref="L43:Y52"/>
    </sheetView>
    <sheetView workbookViewId="1"/>
  </sheetViews>
  <sheetFormatPr defaultColWidth="14.46484375" defaultRowHeight="15" customHeight="1"/>
  <cols>
    <col min="1" max="1" width="1.6640625" style="106" customWidth="1"/>
    <col min="2" max="93" width="1.33203125" style="106" customWidth="1"/>
    <col min="94" max="94" width="1.86328125" style="106" customWidth="1"/>
    <col min="95" max="99" width="1.33203125" style="106" customWidth="1"/>
    <col min="100" max="100" width="8.6640625" style="106" customWidth="1"/>
    <col min="101" max="101" width="14.46484375" style="106" customWidth="1"/>
    <col min="102" max="16384" width="14.46484375" style="106"/>
  </cols>
  <sheetData>
    <row r="1" spans="1:102" ht="15" customHeight="1" thickTop="1" thickBot="1">
      <c r="CN1" s="143" t="s">
        <v>249</v>
      </c>
      <c r="CO1" s="542">
        <f>CR6</f>
        <v>29</v>
      </c>
      <c r="CP1" s="670"/>
      <c r="CQ1" s="550" t="s">
        <v>248</v>
      </c>
      <c r="CR1" s="550"/>
      <c r="CS1" s="549">
        <f>'★成績書 (29)'!$CW$1</f>
        <v>0</v>
      </c>
      <c r="CT1" s="549"/>
      <c r="CU1" s="142" t="s">
        <v>247</v>
      </c>
      <c r="CW1" s="145">
        <f>'★成績書 (9)'!CW1</f>
        <v>0</v>
      </c>
      <c r="CX1" s="144" t="s">
        <v>250</v>
      </c>
    </row>
    <row r="2" spans="1:102" ht="9" customHeight="1" thickTop="1">
      <c r="B2" s="543" t="s">
        <v>175</v>
      </c>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row>
    <row r="3" spans="1:102" ht="9" customHeight="1">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W3" s="537" t="s">
        <v>221</v>
      </c>
    </row>
    <row r="4" spans="1:102" ht="9" customHeight="1">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W4" s="537"/>
    </row>
    <row r="5" spans="1:102" ht="9" customHeight="1">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W5" s="537"/>
    </row>
    <row r="6" spans="1:102" ht="9" customHeight="1">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Y6" s="108"/>
      <c r="BZ6" s="108"/>
      <c r="CA6" s="539" t="s">
        <v>176</v>
      </c>
      <c r="CB6" s="539"/>
      <c r="CC6" s="539"/>
      <c r="CD6" s="539"/>
      <c r="CE6" s="539"/>
      <c r="CF6" s="539"/>
      <c r="CG6" s="538" t="str">
        <f>'★成績書 (29)'!$CW$3</f>
        <v>A04942-A1</v>
      </c>
      <c r="CH6" s="538"/>
      <c r="CI6" s="538"/>
      <c r="CJ6" s="538"/>
      <c r="CK6" s="538"/>
      <c r="CL6" s="538"/>
      <c r="CM6" s="538"/>
      <c r="CN6" s="538"/>
      <c r="CO6" s="538"/>
      <c r="CP6" s="538"/>
      <c r="CQ6" s="539" t="s">
        <v>189</v>
      </c>
      <c r="CR6" s="562">
        <v>29</v>
      </c>
      <c r="CS6" s="562"/>
      <c r="CT6" s="562"/>
      <c r="CU6" s="562"/>
      <c r="CW6" s="537"/>
    </row>
    <row r="7" spans="1:102" ht="9" customHeight="1">
      <c r="A7" s="547">
        <f>★注文シート!C28</f>
        <v>0</v>
      </c>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8" t="str">
        <f>IF(COUNTIF(★注文シート!C28,"*株式会社*")+COUNTIF(★注文シート!C28,"*有限会社*"),"御中","様")</f>
        <v>様</v>
      </c>
      <c r="AG7" s="548"/>
      <c r="AH7" s="548"/>
      <c r="AI7" s="548"/>
      <c r="AJ7" s="548"/>
      <c r="AK7" s="548"/>
      <c r="AL7" s="548"/>
      <c r="AM7"/>
      <c r="AN7"/>
      <c r="AO7"/>
      <c r="AP7"/>
      <c r="AQ7"/>
      <c r="AR7"/>
      <c r="AS7"/>
      <c r="AT7"/>
      <c r="AU7"/>
      <c r="AV7"/>
      <c r="AW7"/>
      <c r="AX7"/>
      <c r="AY7"/>
      <c r="AZ7"/>
      <c r="BA7"/>
      <c r="BB7"/>
      <c r="BC7"/>
      <c r="BD7"/>
      <c r="BE7"/>
      <c r="BF7"/>
      <c r="BG7"/>
      <c r="BH7"/>
      <c r="BI7"/>
      <c r="BJ7"/>
      <c r="BK7"/>
      <c r="BL7"/>
      <c r="BM7"/>
      <c r="BN7"/>
      <c r="BO7"/>
      <c r="BP7"/>
      <c r="BQ7"/>
      <c r="BR7"/>
      <c r="BS7" s="108"/>
      <c r="BT7" s="108"/>
      <c r="BU7" s="108"/>
      <c r="BV7" s="108"/>
      <c r="BW7" s="108"/>
      <c r="BX7" s="108"/>
      <c r="BY7" s="108"/>
      <c r="BZ7" s="108"/>
      <c r="CA7" s="539"/>
      <c r="CB7" s="539"/>
      <c r="CC7" s="539"/>
      <c r="CD7" s="539"/>
      <c r="CE7" s="539"/>
      <c r="CF7" s="539"/>
      <c r="CG7" s="538"/>
      <c r="CH7" s="538"/>
      <c r="CI7" s="538"/>
      <c r="CJ7" s="538"/>
      <c r="CK7" s="538"/>
      <c r="CL7" s="538"/>
      <c r="CM7" s="538"/>
      <c r="CN7" s="538"/>
      <c r="CO7" s="538"/>
      <c r="CP7" s="538"/>
      <c r="CQ7" s="539"/>
      <c r="CR7" s="562"/>
      <c r="CS7" s="562"/>
      <c r="CT7" s="562"/>
      <c r="CU7" s="562"/>
    </row>
    <row r="8" spans="1:102" ht="9" customHeight="1">
      <c r="A8" s="547"/>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8"/>
      <c r="AG8" s="548"/>
      <c r="AH8" s="548"/>
      <c r="AI8" s="548"/>
      <c r="AJ8" s="548"/>
      <c r="AK8" s="548"/>
      <c r="AL8" s="548"/>
      <c r="AM8"/>
      <c r="AN8"/>
      <c r="AO8"/>
      <c r="AP8"/>
      <c r="AQ8"/>
      <c r="AR8"/>
      <c r="AS8"/>
      <c r="AT8"/>
      <c r="AU8"/>
      <c r="AV8"/>
      <c r="AW8"/>
      <c r="AX8"/>
      <c r="AY8"/>
      <c r="AZ8"/>
      <c r="BA8"/>
      <c r="BB8"/>
      <c r="BC8"/>
      <c r="BD8"/>
      <c r="BE8"/>
      <c r="BF8"/>
      <c r="BG8"/>
      <c r="BH8"/>
      <c r="BI8"/>
      <c r="BJ8"/>
      <c r="BK8"/>
      <c r="BL8"/>
      <c r="BM8"/>
      <c r="BN8"/>
      <c r="BO8"/>
      <c r="BP8"/>
      <c r="BQ8"/>
      <c r="BR8"/>
      <c r="BS8" s="108"/>
      <c r="BT8" s="108"/>
      <c r="BU8" s="108"/>
      <c r="BV8" s="108"/>
      <c r="BW8" s="108"/>
      <c r="BX8" s="108"/>
      <c r="BY8" s="108"/>
      <c r="BZ8" s="108"/>
      <c r="CA8" s="539" t="s">
        <v>177</v>
      </c>
      <c r="CB8" s="539"/>
      <c r="CC8" s="539"/>
      <c r="CD8" s="539"/>
      <c r="CE8" s="539"/>
      <c r="CF8" s="539"/>
      <c r="CG8" s="545">
        <f>'★成績書 (27)'!CG8:CU9</f>
        <v>0</v>
      </c>
      <c r="CH8" s="545"/>
      <c r="CI8" s="545"/>
      <c r="CJ8" s="545"/>
      <c r="CK8" s="545"/>
      <c r="CL8" s="545"/>
      <c r="CM8" s="545"/>
      <c r="CN8" s="545"/>
      <c r="CO8" s="545"/>
      <c r="CP8" s="545"/>
      <c r="CQ8" s="545"/>
      <c r="CR8" s="545"/>
      <c r="CS8" s="545"/>
      <c r="CT8" s="545"/>
      <c r="CU8" s="545"/>
      <c r="CW8" s="658" t="s">
        <v>258</v>
      </c>
    </row>
    <row r="9" spans="1:102" ht="9" customHeight="1">
      <c r="A9" s="547"/>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8"/>
      <c r="AG9" s="548"/>
      <c r="AH9" s="548"/>
      <c r="AI9" s="548"/>
      <c r="AJ9" s="548"/>
      <c r="AK9" s="548"/>
      <c r="AL9" s="548"/>
      <c r="AM9"/>
      <c r="AN9"/>
      <c r="AO9"/>
      <c r="AP9"/>
      <c r="AQ9"/>
      <c r="AR9"/>
      <c r="AS9"/>
      <c r="AT9"/>
      <c r="AU9"/>
      <c r="AV9"/>
      <c r="AW9"/>
      <c r="AX9"/>
      <c r="AY9"/>
      <c r="AZ9"/>
      <c r="BA9"/>
      <c r="BB9"/>
      <c r="BC9"/>
      <c r="BD9"/>
      <c r="BE9"/>
      <c r="BF9"/>
      <c r="BG9"/>
      <c r="BH9"/>
      <c r="BI9"/>
      <c r="BJ9"/>
      <c r="BK9"/>
      <c r="BL9"/>
      <c r="BM9"/>
      <c r="BN9"/>
      <c r="BO9"/>
      <c r="BP9"/>
      <c r="BQ9"/>
      <c r="BR9"/>
      <c r="BS9" s="108"/>
      <c r="BT9" s="108"/>
      <c r="BU9" s="108"/>
      <c r="BV9" s="108"/>
      <c r="BW9" s="108"/>
      <c r="BX9" s="108"/>
      <c r="BY9" s="108"/>
      <c r="BZ9" s="108"/>
      <c r="CA9" s="539"/>
      <c r="CB9" s="539"/>
      <c r="CC9" s="539"/>
      <c r="CD9" s="539"/>
      <c r="CE9" s="539"/>
      <c r="CF9" s="539"/>
      <c r="CG9" s="545"/>
      <c r="CH9" s="545"/>
      <c r="CI9" s="545"/>
      <c r="CJ9" s="545"/>
      <c r="CK9" s="545"/>
      <c r="CL9" s="545"/>
      <c r="CM9" s="545"/>
      <c r="CN9" s="545"/>
      <c r="CO9" s="545"/>
      <c r="CP9" s="545"/>
      <c r="CQ9" s="545"/>
      <c r="CR9" s="545"/>
      <c r="CS9" s="545"/>
      <c r="CT9" s="545"/>
      <c r="CU9" s="545"/>
      <c r="CW9" s="658"/>
    </row>
    <row r="10" spans="1:102" ht="9" customHeight="1">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8"/>
      <c r="BP10" s="108"/>
      <c r="BQ10" s="108"/>
      <c r="BR10" s="108"/>
      <c r="BS10" s="108"/>
      <c r="BT10" s="108"/>
      <c r="BU10" s="108"/>
      <c r="BV10" s="108"/>
      <c r="BW10" s="108"/>
      <c r="BX10" s="108"/>
      <c r="BY10" s="108"/>
      <c r="BZ10" s="108"/>
      <c r="CA10" s="108"/>
      <c r="CB10" s="108"/>
      <c r="CC10" s="108"/>
      <c r="CD10" s="108"/>
      <c r="CE10" s="108"/>
      <c r="CF10" s="108"/>
      <c r="CG10" s="110"/>
      <c r="CH10" s="110"/>
      <c r="CI10" s="110"/>
      <c r="CJ10" s="110"/>
      <c r="CK10" s="110"/>
      <c r="CL10" s="110"/>
      <c r="CM10" s="110"/>
      <c r="CN10" s="110"/>
      <c r="CO10" s="110"/>
      <c r="CP10" s="110"/>
      <c r="CQ10" s="110"/>
      <c r="CR10" s="110"/>
      <c r="CS10" s="110"/>
      <c r="CT10" s="110"/>
      <c r="CU10" s="110"/>
    </row>
    <row r="11" spans="1:102" ht="9" customHeight="1">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8"/>
      <c r="BP11" s="108"/>
      <c r="BQ11" s="108"/>
      <c r="BR11" s="108"/>
      <c r="BS11" s="108"/>
      <c r="BT11" s="108"/>
      <c r="BU11" s="108"/>
      <c r="BV11" s="108"/>
      <c r="BW11" s="108"/>
      <c r="BX11" s="108"/>
      <c r="BY11" s="109"/>
      <c r="BZ11" s="109"/>
      <c r="CA11" s="109"/>
      <c r="CB11" s="109"/>
      <c r="CC11" s="109"/>
      <c r="CD11" s="109"/>
      <c r="CE11" s="108"/>
      <c r="CF11" s="108"/>
      <c r="CG11" s="111"/>
      <c r="CH11" s="111"/>
      <c r="CI11" s="111"/>
      <c r="CJ11" s="111"/>
      <c r="CK11" s="111"/>
      <c r="CL11" s="111"/>
      <c r="CM11" s="111"/>
      <c r="CN11" s="111"/>
      <c r="CO11" s="111"/>
      <c r="CP11" s="111"/>
      <c r="CQ11" s="111"/>
      <c r="CR11" s="111"/>
      <c r="CS11" s="111"/>
      <c r="CT11" s="111"/>
      <c r="CU11" s="111"/>
      <c r="CW11" s="541" t="s">
        <v>260</v>
      </c>
      <c r="CX11" s="541"/>
    </row>
    <row r="12" spans="1:102" ht="11" customHeight="1">
      <c r="B12" s="539" t="s">
        <v>178</v>
      </c>
      <c r="C12" s="546"/>
      <c r="D12" s="546"/>
      <c r="E12" s="546"/>
      <c r="F12" s="546"/>
      <c r="G12" s="546"/>
      <c r="H12" s="546"/>
      <c r="I12" s="546"/>
      <c r="J12" s="546"/>
      <c r="K12" s="546"/>
      <c r="L12" s="110"/>
      <c r="M12" s="551">
        <f>★注文シート!C13</f>
        <v>0</v>
      </c>
      <c r="N12" s="551"/>
      <c r="O12" s="551"/>
      <c r="P12" s="551"/>
      <c r="Q12" s="551"/>
      <c r="R12" s="551"/>
      <c r="S12" s="551"/>
      <c r="T12" s="551"/>
      <c r="U12" s="551"/>
      <c r="V12" s="551"/>
      <c r="W12" s="551"/>
      <c r="X12" s="551"/>
      <c r="Y12" s="551"/>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W12" s="541"/>
      <c r="CX12" s="541"/>
    </row>
    <row r="13" spans="1:102" ht="11" customHeight="1">
      <c r="B13" s="546"/>
      <c r="C13" s="546"/>
      <c r="D13" s="546"/>
      <c r="E13" s="546"/>
      <c r="F13" s="546"/>
      <c r="G13" s="546"/>
      <c r="H13" s="546"/>
      <c r="I13" s="546"/>
      <c r="J13" s="546"/>
      <c r="K13" s="546"/>
      <c r="L13" s="110"/>
      <c r="M13" s="551"/>
      <c r="N13" s="551"/>
      <c r="O13" s="551"/>
      <c r="P13" s="551"/>
      <c r="Q13" s="551"/>
      <c r="R13" s="551"/>
      <c r="S13" s="551"/>
      <c r="T13" s="551"/>
      <c r="U13" s="551"/>
      <c r="V13" s="551"/>
      <c r="W13" s="551"/>
      <c r="X13" s="551"/>
      <c r="Y13" s="551"/>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row>
    <row r="14" spans="1:102" ht="11" customHeight="1">
      <c r="B14" s="539" t="s">
        <v>179</v>
      </c>
      <c r="C14" s="546"/>
      <c r="D14" s="546"/>
      <c r="E14" s="546"/>
      <c r="F14" s="546"/>
      <c r="G14" s="546"/>
      <c r="H14" s="546"/>
      <c r="I14" s="546"/>
      <c r="J14" s="546"/>
      <c r="K14" s="546"/>
      <c r="L14" s="110"/>
      <c r="M14" s="551">
        <f>M12</f>
        <v>0</v>
      </c>
      <c r="N14" s="551"/>
      <c r="O14" s="551"/>
      <c r="P14" s="551"/>
      <c r="Q14" s="551"/>
      <c r="R14" s="551"/>
      <c r="S14" s="551"/>
      <c r="T14" s="551"/>
      <c r="U14" s="551"/>
      <c r="V14" s="551"/>
      <c r="W14" s="551"/>
      <c r="X14" s="551"/>
      <c r="Y14" s="551"/>
      <c r="Z14" s="545" t="s">
        <v>180</v>
      </c>
      <c r="AA14" s="545"/>
      <c r="AB14" s="545"/>
      <c r="AC14" s="545"/>
      <c r="AD14" s="551">
        <f>CG8</f>
        <v>0</v>
      </c>
      <c r="AE14" s="551"/>
      <c r="AF14" s="551"/>
      <c r="AG14" s="551"/>
      <c r="AH14" s="551"/>
      <c r="AI14" s="551"/>
      <c r="AJ14" s="551"/>
      <c r="AK14" s="551"/>
      <c r="AL14" s="551"/>
      <c r="AM14" s="551"/>
      <c r="AN14" s="551"/>
      <c r="AO14" s="551"/>
      <c r="AP14" s="551"/>
      <c r="AQ14" s="110"/>
      <c r="AR14" s="110"/>
      <c r="AS14" s="110"/>
      <c r="AT14" s="110"/>
      <c r="AU14" s="110"/>
      <c r="AV14" s="110"/>
      <c r="AW14" s="110"/>
      <c r="AX14" s="110"/>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row>
    <row r="15" spans="1:102" ht="11" customHeight="1">
      <c r="B15" s="546"/>
      <c r="C15" s="546"/>
      <c r="D15" s="546"/>
      <c r="E15" s="546"/>
      <c r="F15" s="546"/>
      <c r="G15" s="546"/>
      <c r="H15" s="546"/>
      <c r="I15" s="546"/>
      <c r="J15" s="546"/>
      <c r="K15" s="546"/>
      <c r="L15" s="110"/>
      <c r="M15" s="551"/>
      <c r="N15" s="551"/>
      <c r="O15" s="551"/>
      <c r="P15" s="551"/>
      <c r="Q15" s="551"/>
      <c r="R15" s="551"/>
      <c r="S15" s="551"/>
      <c r="T15" s="551"/>
      <c r="U15" s="551"/>
      <c r="V15" s="551"/>
      <c r="W15" s="551"/>
      <c r="X15" s="551"/>
      <c r="Y15" s="551"/>
      <c r="Z15" s="545"/>
      <c r="AA15" s="545"/>
      <c r="AB15" s="545"/>
      <c r="AC15" s="545"/>
      <c r="AD15" s="551"/>
      <c r="AE15" s="551"/>
      <c r="AF15" s="551"/>
      <c r="AG15" s="551"/>
      <c r="AH15" s="551"/>
      <c r="AI15" s="551"/>
      <c r="AJ15" s="551"/>
      <c r="AK15" s="551"/>
      <c r="AL15" s="551"/>
      <c r="AM15" s="551"/>
      <c r="AN15" s="551"/>
      <c r="AO15" s="551"/>
      <c r="AP15" s="551"/>
      <c r="AQ15" s="110"/>
      <c r="AR15" s="110"/>
      <c r="AS15" s="110"/>
      <c r="AT15" s="110"/>
      <c r="AU15" s="110"/>
      <c r="AV15" s="110"/>
      <c r="AW15" s="110"/>
      <c r="AX15" s="110"/>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row>
    <row r="16" spans="1:102" ht="11" customHeight="1">
      <c r="B16" s="539" t="s">
        <v>181</v>
      </c>
      <c r="C16" s="546"/>
      <c r="D16" s="546"/>
      <c r="E16" s="546"/>
      <c r="F16" s="546"/>
      <c r="G16" s="546"/>
      <c r="H16" s="546"/>
      <c r="I16" s="546"/>
      <c r="J16" s="546"/>
      <c r="K16" s="546"/>
      <c r="L16" s="108"/>
      <c r="M16" s="562" t="s">
        <v>182</v>
      </c>
      <c r="N16" s="562"/>
      <c r="O16" s="562"/>
      <c r="P16" s="562"/>
      <c r="Q16" s="562"/>
      <c r="R16" s="562"/>
      <c r="S16" s="562"/>
      <c r="T16" s="562"/>
      <c r="U16" s="562"/>
      <c r="V16" s="562"/>
      <c r="W16" s="562"/>
      <c r="X16" s="562"/>
      <c r="Y16" s="562"/>
      <c r="Z16" s="562"/>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row>
    <row r="17" spans="2:104" ht="11" customHeight="1">
      <c r="B17" s="546"/>
      <c r="C17" s="546"/>
      <c r="D17" s="546"/>
      <c r="E17" s="546"/>
      <c r="F17" s="546"/>
      <c r="G17" s="546"/>
      <c r="H17" s="546"/>
      <c r="I17" s="546"/>
      <c r="J17" s="546"/>
      <c r="K17" s="546"/>
      <c r="L17" s="108"/>
      <c r="M17" s="562"/>
      <c r="N17" s="562"/>
      <c r="O17" s="562"/>
      <c r="P17" s="562"/>
      <c r="Q17" s="562"/>
      <c r="R17" s="562"/>
      <c r="S17" s="562"/>
      <c r="T17" s="562"/>
      <c r="U17" s="562"/>
      <c r="V17" s="562"/>
      <c r="W17" s="562"/>
      <c r="X17" s="562"/>
      <c r="Y17" s="562"/>
      <c r="Z17" s="562"/>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row>
    <row r="18" spans="2:104" ht="11" customHeight="1">
      <c r="B18" s="539" t="s">
        <v>183</v>
      </c>
      <c r="C18" s="546"/>
      <c r="D18" s="546"/>
      <c r="E18" s="546"/>
      <c r="F18" s="546"/>
      <c r="G18" s="546"/>
      <c r="H18" s="546"/>
      <c r="I18" s="546"/>
      <c r="J18" s="546"/>
      <c r="K18" s="546"/>
      <c r="L18" s="108"/>
      <c r="M18" s="563">
        <f>★注文シート!G67</f>
        <v>0</v>
      </c>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113"/>
      <c r="AX18" s="113"/>
      <c r="AY18" s="113"/>
      <c r="AZ18" s="113"/>
      <c r="BA18" s="113"/>
      <c r="BB18" s="113"/>
      <c r="BC18" s="113"/>
      <c r="BD18" s="113"/>
      <c r="BE18" s="113"/>
      <c r="BF18" s="113"/>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row>
    <row r="19" spans="2:104" ht="11" customHeight="1">
      <c r="B19" s="546"/>
      <c r="C19" s="546"/>
      <c r="D19" s="546"/>
      <c r="E19" s="546"/>
      <c r="F19" s="546"/>
      <c r="G19" s="546"/>
      <c r="H19" s="546"/>
      <c r="I19" s="546"/>
      <c r="J19" s="546"/>
      <c r="K19" s="546"/>
      <c r="L19" s="108"/>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113"/>
      <c r="AX19" s="113"/>
      <c r="AY19" s="113"/>
      <c r="AZ19" s="113"/>
      <c r="BA19" s="113"/>
      <c r="BB19" s="113"/>
      <c r="BC19" s="113"/>
      <c r="BD19" s="113"/>
      <c r="BE19" s="113"/>
      <c r="BF19" s="113"/>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row>
    <row r="20" spans="2:104" ht="11" customHeight="1">
      <c r="B20" s="108"/>
      <c r="C20" s="108"/>
      <c r="D20" s="108"/>
      <c r="E20" s="108"/>
      <c r="F20" s="108"/>
      <c r="G20" s="108"/>
      <c r="H20" s="108"/>
      <c r="I20" s="108"/>
      <c r="J20" s="108"/>
      <c r="K20" s="108"/>
      <c r="L20" s="108"/>
      <c r="M20" s="108"/>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row>
    <row r="21" spans="2:104" ht="9" customHeight="1">
      <c r="B21" s="113"/>
      <c r="C21" s="113"/>
      <c r="D21" s="113"/>
      <c r="E21" s="113"/>
      <c r="F21" s="113"/>
      <c r="G21" s="113"/>
      <c r="H21" s="113"/>
      <c r="I21" s="113"/>
      <c r="J21" s="113"/>
      <c r="K21" s="113"/>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row>
    <row r="22" spans="2:104" ht="9" customHeight="1">
      <c r="B22" s="113"/>
      <c r="C22" s="113"/>
      <c r="D22" s="113"/>
      <c r="E22" s="113"/>
      <c r="F22" s="113"/>
      <c r="G22" s="113"/>
      <c r="H22" s="113"/>
      <c r="I22" s="113"/>
      <c r="J22" s="113"/>
      <c r="K22" s="113"/>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row>
    <row r="23" spans="2:104" ht="9" customHeight="1">
      <c r="B23" s="113"/>
      <c r="C23" s="113"/>
      <c r="D23" s="113"/>
      <c r="E23" s="113"/>
      <c r="F23" s="113"/>
      <c r="G23" s="113"/>
      <c r="H23" s="113"/>
      <c r="I23" s="113"/>
      <c r="J23" s="113"/>
      <c r="K23" s="113"/>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row>
    <row r="24" spans="2:104" ht="9" customHeight="1">
      <c r="B24" s="564" t="s">
        <v>184</v>
      </c>
      <c r="C24" s="565"/>
      <c r="D24" s="565"/>
      <c r="E24" s="565"/>
      <c r="F24" s="565"/>
      <c r="G24" s="565"/>
      <c r="H24" s="565"/>
      <c r="I24" s="565"/>
      <c r="J24" s="565"/>
      <c r="K24" s="565"/>
      <c r="L24" s="114"/>
      <c r="M24" s="566">
        <f>★注文シート!C35</f>
        <v>0</v>
      </c>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row>
    <row r="25" spans="2:104" ht="9" customHeight="1">
      <c r="B25" s="565"/>
      <c r="C25" s="565"/>
      <c r="D25" s="565"/>
      <c r="E25" s="565"/>
      <c r="F25" s="565"/>
      <c r="G25" s="565"/>
      <c r="H25" s="565"/>
      <c r="I25" s="565"/>
      <c r="J25" s="565"/>
      <c r="K25" s="565"/>
      <c r="L25" s="114"/>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row>
    <row r="26" spans="2:104" ht="9" customHeight="1">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row>
    <row r="27" spans="2:104" ht="7.5" customHeight="1">
      <c r="B27" s="539" t="s">
        <v>185</v>
      </c>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row>
    <row r="28" spans="2:104" ht="7.5" customHeight="1" thickBot="1">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row>
    <row r="29" spans="2:104" ht="9" customHeight="1">
      <c r="B29" s="567" t="s">
        <v>186</v>
      </c>
      <c r="C29" s="568"/>
      <c r="D29" s="568"/>
      <c r="E29" s="568"/>
      <c r="F29" s="568"/>
      <c r="G29" s="568"/>
      <c r="H29" s="568"/>
      <c r="I29" s="568"/>
      <c r="J29" s="568"/>
      <c r="K29" s="568"/>
      <c r="L29" s="568"/>
      <c r="M29" s="568"/>
      <c r="N29" s="568"/>
      <c r="O29" s="568"/>
      <c r="P29" s="568"/>
      <c r="Q29" s="568"/>
      <c r="R29" s="569"/>
      <c r="S29" s="115"/>
      <c r="T29" s="570">
        <f>★注文シート!D67</f>
        <v>0</v>
      </c>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1"/>
      <c r="CX29" s="149" t="s">
        <v>195</v>
      </c>
      <c r="CY29" s="149" t="s">
        <v>196</v>
      </c>
      <c r="CZ29" s="149" t="s">
        <v>197</v>
      </c>
    </row>
    <row r="30" spans="2:104" ht="9" customHeight="1">
      <c r="B30" s="555"/>
      <c r="C30" s="556"/>
      <c r="D30" s="556"/>
      <c r="E30" s="556"/>
      <c r="F30" s="556"/>
      <c r="G30" s="556"/>
      <c r="H30" s="556"/>
      <c r="I30" s="556"/>
      <c r="J30" s="556"/>
      <c r="K30" s="556"/>
      <c r="L30" s="556"/>
      <c r="M30" s="556"/>
      <c r="N30" s="556"/>
      <c r="O30" s="556"/>
      <c r="P30" s="556"/>
      <c r="Q30" s="556"/>
      <c r="R30" s="557"/>
      <c r="S30" s="117"/>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1"/>
      <c r="CW30" s="106" t="s">
        <v>203</v>
      </c>
      <c r="CX30" s="106" t="s">
        <v>204</v>
      </c>
      <c r="CY30" s="106" t="s">
        <v>205</v>
      </c>
      <c r="CZ30" s="150">
        <v>0</v>
      </c>
    </row>
    <row r="31" spans="2:104" ht="9" customHeight="1">
      <c r="B31" s="552" t="s">
        <v>187</v>
      </c>
      <c r="C31" s="553"/>
      <c r="D31" s="553"/>
      <c r="E31" s="553"/>
      <c r="F31" s="553"/>
      <c r="G31" s="553"/>
      <c r="H31" s="553"/>
      <c r="I31" s="553"/>
      <c r="J31" s="553"/>
      <c r="K31" s="553"/>
      <c r="L31" s="553"/>
      <c r="M31" s="553"/>
      <c r="N31" s="553"/>
      <c r="O31" s="553"/>
      <c r="P31" s="553"/>
      <c r="Q31" s="553"/>
      <c r="R31" s="554"/>
      <c r="S31" s="118"/>
      <c r="T31" s="558">
        <f>★注文シート!F67</f>
        <v>0</v>
      </c>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9"/>
      <c r="CW31" s="106" t="s">
        <v>206</v>
      </c>
      <c r="CX31" s="106" t="s">
        <v>207</v>
      </c>
      <c r="CY31" s="106" t="s">
        <v>205</v>
      </c>
      <c r="CZ31" s="150">
        <v>0</v>
      </c>
    </row>
    <row r="32" spans="2:104" ht="9" customHeight="1">
      <c r="B32" s="555"/>
      <c r="C32" s="556"/>
      <c r="D32" s="556"/>
      <c r="E32" s="556"/>
      <c r="F32" s="556"/>
      <c r="G32" s="556"/>
      <c r="H32" s="556"/>
      <c r="I32" s="556"/>
      <c r="J32" s="556"/>
      <c r="K32" s="556"/>
      <c r="L32" s="556"/>
      <c r="M32" s="556"/>
      <c r="N32" s="556"/>
      <c r="O32" s="556"/>
      <c r="P32" s="556"/>
      <c r="Q32" s="556"/>
      <c r="R32" s="557"/>
      <c r="S32" s="117"/>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1"/>
      <c r="CW32" s="106" t="s">
        <v>209</v>
      </c>
      <c r="CX32" s="106" t="s">
        <v>210</v>
      </c>
      <c r="CY32" s="106" t="s">
        <v>205</v>
      </c>
      <c r="CZ32" s="150">
        <v>0</v>
      </c>
    </row>
    <row r="33" spans="2:105" ht="9" customHeight="1">
      <c r="B33" s="552" t="s">
        <v>188</v>
      </c>
      <c r="C33" s="553"/>
      <c r="D33" s="553"/>
      <c r="E33" s="553"/>
      <c r="F33" s="553"/>
      <c r="G33" s="553"/>
      <c r="H33" s="553"/>
      <c r="I33" s="553"/>
      <c r="J33" s="553"/>
      <c r="K33" s="553"/>
      <c r="L33" s="553"/>
      <c r="M33" s="553"/>
      <c r="N33" s="553"/>
      <c r="O33" s="553"/>
      <c r="P33" s="553"/>
      <c r="Q33" s="553"/>
      <c r="R33" s="554"/>
      <c r="S33" s="119"/>
      <c r="T33" s="594">
        <f>★注文シート!E67</f>
        <v>0</v>
      </c>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4"/>
      <c r="BM33" s="594"/>
      <c r="BN33" s="594"/>
      <c r="BO33" s="594"/>
      <c r="BP33" s="594"/>
      <c r="BQ33" s="594"/>
      <c r="BR33" s="594"/>
      <c r="BS33" s="594"/>
      <c r="BT33" s="594"/>
      <c r="BU33" s="594"/>
      <c r="BV33" s="594"/>
      <c r="BW33" s="594"/>
      <c r="BX33" s="594"/>
      <c r="BY33" s="594"/>
      <c r="BZ33" s="594"/>
      <c r="CA33" s="594"/>
      <c r="CB33" s="594"/>
      <c r="CC33" s="594"/>
      <c r="CD33" s="594"/>
      <c r="CE33" s="594"/>
      <c r="CF33" s="594"/>
      <c r="CG33" s="594"/>
      <c r="CH33" s="594"/>
      <c r="CI33" s="594"/>
      <c r="CJ33" s="594"/>
      <c r="CK33" s="594"/>
      <c r="CL33" s="594"/>
      <c r="CM33" s="594"/>
      <c r="CN33" s="594"/>
      <c r="CO33" s="594"/>
      <c r="CP33" s="594"/>
      <c r="CQ33" s="594"/>
      <c r="CR33" s="594"/>
      <c r="CS33" s="594"/>
      <c r="CT33" s="594"/>
      <c r="CU33" s="595"/>
      <c r="CW33" s="67" t="s">
        <v>211</v>
      </c>
      <c r="CX33" s="106" t="s">
        <v>212</v>
      </c>
      <c r="CY33" s="106" t="s">
        <v>205</v>
      </c>
      <c r="CZ33" s="150">
        <v>0</v>
      </c>
    </row>
    <row r="34" spans="2:105" ht="9" customHeight="1">
      <c r="B34" s="555"/>
      <c r="C34" s="556"/>
      <c r="D34" s="556"/>
      <c r="E34" s="556"/>
      <c r="F34" s="556"/>
      <c r="G34" s="556"/>
      <c r="H34" s="556"/>
      <c r="I34" s="556"/>
      <c r="J34" s="556"/>
      <c r="K34" s="556"/>
      <c r="L34" s="556"/>
      <c r="M34" s="556"/>
      <c r="N34" s="556"/>
      <c r="O34" s="556"/>
      <c r="P34" s="556"/>
      <c r="Q34" s="556"/>
      <c r="R34" s="557"/>
      <c r="S34" s="11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c r="BM34" s="596"/>
      <c r="BN34" s="596"/>
      <c r="BO34" s="596"/>
      <c r="BP34" s="596"/>
      <c r="BQ34" s="596"/>
      <c r="BR34" s="596"/>
      <c r="BS34" s="596"/>
      <c r="BT34" s="596"/>
      <c r="BU34" s="596"/>
      <c r="BV34" s="596"/>
      <c r="BW34" s="596"/>
      <c r="BX34" s="596"/>
      <c r="BY34" s="596"/>
      <c r="BZ34" s="596"/>
      <c r="CA34" s="596"/>
      <c r="CB34" s="596"/>
      <c r="CC34" s="596"/>
      <c r="CD34" s="596"/>
      <c r="CE34" s="596"/>
      <c r="CF34" s="596"/>
      <c r="CG34" s="596"/>
      <c r="CH34" s="596"/>
      <c r="CI34" s="596"/>
      <c r="CJ34" s="596"/>
      <c r="CK34" s="596"/>
      <c r="CL34" s="596"/>
      <c r="CM34" s="596"/>
      <c r="CN34" s="596"/>
      <c r="CO34" s="596"/>
      <c r="CP34" s="596"/>
      <c r="CQ34" s="596"/>
      <c r="CR34" s="596"/>
      <c r="CS34" s="596"/>
      <c r="CT34" s="596"/>
      <c r="CU34" s="597"/>
      <c r="CW34" s="67" t="s">
        <v>213</v>
      </c>
      <c r="CX34" s="106" t="s">
        <v>214</v>
      </c>
      <c r="CY34" s="106" t="s">
        <v>205</v>
      </c>
      <c r="CZ34" s="150">
        <v>0</v>
      </c>
    </row>
    <row r="35" spans="2:105" ht="9" customHeight="1">
      <c r="B35" s="552" t="s">
        <v>190</v>
      </c>
      <c r="C35" s="553"/>
      <c r="D35" s="553"/>
      <c r="E35" s="553"/>
      <c r="F35" s="553"/>
      <c r="G35" s="553"/>
      <c r="H35" s="553"/>
      <c r="I35" s="553"/>
      <c r="J35" s="553"/>
      <c r="K35" s="553"/>
      <c r="L35" s="553"/>
      <c r="M35" s="553"/>
      <c r="N35" s="553"/>
      <c r="O35" s="553"/>
      <c r="P35" s="553"/>
      <c r="Q35" s="553"/>
      <c r="R35" s="554"/>
      <c r="S35" s="120"/>
      <c r="T35" s="601" t="s">
        <v>191</v>
      </c>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2"/>
      <c r="CW35" s="106" t="s">
        <v>215</v>
      </c>
      <c r="CX35" s="106" t="s">
        <v>216</v>
      </c>
      <c r="CY35" s="106" t="s">
        <v>205</v>
      </c>
      <c r="CZ35" s="150">
        <v>0</v>
      </c>
    </row>
    <row r="36" spans="2:105" ht="9" customHeight="1" thickBot="1">
      <c r="B36" s="598"/>
      <c r="C36" s="599"/>
      <c r="D36" s="599"/>
      <c r="E36" s="599"/>
      <c r="F36" s="599"/>
      <c r="G36" s="599"/>
      <c r="H36" s="599"/>
      <c r="I36" s="599"/>
      <c r="J36" s="599"/>
      <c r="K36" s="599"/>
      <c r="L36" s="599"/>
      <c r="M36" s="599"/>
      <c r="N36" s="599"/>
      <c r="O36" s="599"/>
      <c r="P36" s="599"/>
      <c r="Q36" s="599"/>
      <c r="R36" s="600"/>
      <c r="S36" s="121"/>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603"/>
      <c r="BB36" s="603"/>
      <c r="BC36" s="603"/>
      <c r="BD36" s="603"/>
      <c r="BE36" s="603"/>
      <c r="BF36" s="603"/>
      <c r="BG36" s="603"/>
      <c r="BH36" s="603"/>
      <c r="BI36" s="603"/>
      <c r="BJ36" s="603"/>
      <c r="BK36" s="603"/>
      <c r="BL36" s="603"/>
      <c r="BM36" s="603"/>
      <c r="BN36" s="603"/>
      <c r="BO36" s="603"/>
      <c r="BP36" s="603"/>
      <c r="BQ36" s="603"/>
      <c r="BR36" s="603"/>
      <c r="BS36" s="603"/>
      <c r="BT36" s="603"/>
      <c r="BU36" s="603"/>
      <c r="BV36" s="603"/>
      <c r="BW36" s="603"/>
      <c r="BX36" s="603"/>
      <c r="BY36" s="603"/>
      <c r="BZ36" s="603"/>
      <c r="CA36" s="603"/>
      <c r="CB36" s="603"/>
      <c r="CC36" s="603"/>
      <c r="CD36" s="603"/>
      <c r="CE36" s="603"/>
      <c r="CF36" s="603"/>
      <c r="CG36" s="603"/>
      <c r="CH36" s="603"/>
      <c r="CI36" s="603"/>
      <c r="CJ36" s="603"/>
      <c r="CK36" s="603"/>
      <c r="CL36" s="603"/>
      <c r="CM36" s="603"/>
      <c r="CN36" s="603"/>
      <c r="CO36" s="603"/>
      <c r="CP36" s="603"/>
      <c r="CQ36" s="603"/>
      <c r="CR36" s="603"/>
      <c r="CS36" s="603"/>
      <c r="CT36" s="603"/>
      <c r="CU36" s="604"/>
    </row>
    <row r="37" spans="2:105" ht="9" customHeight="1">
      <c r="B37" s="605" t="s">
        <v>192</v>
      </c>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606"/>
    </row>
    <row r="38" spans="2:105" ht="9" customHeight="1" thickBot="1">
      <c r="B38" s="60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606"/>
    </row>
    <row r="39" spans="2:105" ht="9" customHeight="1">
      <c r="B39" s="567" t="s">
        <v>193</v>
      </c>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3"/>
      <c r="CE39" s="567" t="s">
        <v>194</v>
      </c>
      <c r="CF39" s="572"/>
      <c r="CG39" s="572"/>
      <c r="CH39" s="572"/>
      <c r="CI39" s="572"/>
      <c r="CJ39" s="572"/>
      <c r="CK39" s="572"/>
      <c r="CL39" s="572"/>
      <c r="CM39" s="572"/>
      <c r="CN39" s="572"/>
      <c r="CO39" s="572"/>
      <c r="CP39" s="572"/>
      <c r="CQ39" s="572"/>
      <c r="CR39" s="572"/>
      <c r="CS39" s="572"/>
      <c r="CT39" s="572"/>
      <c r="CU39" s="573"/>
    </row>
    <row r="40" spans="2:105" ht="9" customHeight="1">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6"/>
      <c r="CE40" s="574"/>
      <c r="CF40" s="575"/>
      <c r="CG40" s="575"/>
      <c r="CH40" s="575"/>
      <c r="CI40" s="575"/>
      <c r="CJ40" s="575"/>
      <c r="CK40" s="575"/>
      <c r="CL40" s="575"/>
      <c r="CM40" s="575"/>
      <c r="CN40" s="575"/>
      <c r="CO40" s="575"/>
      <c r="CP40" s="575"/>
      <c r="CQ40" s="575"/>
      <c r="CR40" s="575"/>
      <c r="CS40" s="575"/>
      <c r="CT40" s="575"/>
      <c r="CU40" s="576"/>
    </row>
    <row r="41" spans="2:105" ht="9" customHeight="1">
      <c r="B41" s="574" t="s">
        <v>198</v>
      </c>
      <c r="C41" s="580"/>
      <c r="D41" s="580"/>
      <c r="E41" s="583" t="s">
        <v>199</v>
      </c>
      <c r="F41" s="580"/>
      <c r="G41" s="580"/>
      <c r="H41" s="580"/>
      <c r="I41" s="580"/>
      <c r="J41" s="580"/>
      <c r="K41" s="584"/>
      <c r="L41" s="583" t="s">
        <v>200</v>
      </c>
      <c r="M41" s="580"/>
      <c r="N41" s="580"/>
      <c r="O41" s="580"/>
      <c r="P41" s="580"/>
      <c r="Q41" s="580"/>
      <c r="R41" s="580"/>
      <c r="S41" s="580"/>
      <c r="T41" s="580"/>
      <c r="U41" s="580"/>
      <c r="V41" s="580"/>
      <c r="W41" s="580"/>
      <c r="X41" s="580"/>
      <c r="Y41" s="584"/>
      <c r="Z41" s="583" t="s">
        <v>201</v>
      </c>
      <c r="AA41" s="575"/>
      <c r="AB41" s="575"/>
      <c r="AC41" s="575"/>
      <c r="AD41" s="575"/>
      <c r="AE41" s="575"/>
      <c r="AF41" s="575"/>
      <c r="AG41" s="575"/>
      <c r="AH41" s="575"/>
      <c r="AI41" s="575"/>
      <c r="AJ41" s="575"/>
      <c r="AK41" s="588" t="s">
        <v>202</v>
      </c>
      <c r="AL41" s="589"/>
      <c r="AM41" s="589"/>
      <c r="AN41" s="589"/>
      <c r="AO41" s="589"/>
      <c r="AP41" s="589"/>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90"/>
      <c r="CE41" s="574"/>
      <c r="CF41" s="575"/>
      <c r="CG41" s="575"/>
      <c r="CH41" s="575"/>
      <c r="CI41" s="575"/>
      <c r="CJ41" s="575"/>
      <c r="CK41" s="575"/>
      <c r="CL41" s="575"/>
      <c r="CM41" s="575"/>
      <c r="CN41" s="575"/>
      <c r="CO41" s="575"/>
      <c r="CP41" s="575"/>
      <c r="CQ41" s="575"/>
      <c r="CR41" s="575"/>
      <c r="CS41" s="575"/>
      <c r="CT41" s="575"/>
      <c r="CU41" s="576"/>
    </row>
    <row r="42" spans="2:105" ht="9" customHeight="1">
      <c r="B42" s="581"/>
      <c r="C42" s="582"/>
      <c r="D42" s="582"/>
      <c r="E42" s="585"/>
      <c r="F42" s="582"/>
      <c r="G42" s="582"/>
      <c r="H42" s="582"/>
      <c r="I42" s="582"/>
      <c r="J42" s="582"/>
      <c r="K42" s="586"/>
      <c r="L42" s="585"/>
      <c r="M42" s="582"/>
      <c r="N42" s="582"/>
      <c r="O42" s="582"/>
      <c r="P42" s="582"/>
      <c r="Q42" s="582"/>
      <c r="R42" s="582"/>
      <c r="S42" s="582"/>
      <c r="T42" s="582"/>
      <c r="U42" s="582"/>
      <c r="V42" s="582"/>
      <c r="W42" s="582"/>
      <c r="X42" s="582"/>
      <c r="Y42" s="586"/>
      <c r="Z42" s="587"/>
      <c r="AA42" s="578"/>
      <c r="AB42" s="578"/>
      <c r="AC42" s="578"/>
      <c r="AD42" s="578"/>
      <c r="AE42" s="578"/>
      <c r="AF42" s="578"/>
      <c r="AG42" s="578"/>
      <c r="AH42" s="578"/>
      <c r="AI42" s="578"/>
      <c r="AJ42" s="578"/>
      <c r="AK42" s="591"/>
      <c r="AL42" s="592"/>
      <c r="AM42" s="592"/>
      <c r="AN42" s="592"/>
      <c r="AO42" s="592"/>
      <c r="AP42" s="592"/>
      <c r="AQ42" s="592"/>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3"/>
      <c r="CE42" s="577"/>
      <c r="CF42" s="578"/>
      <c r="CG42" s="578"/>
      <c r="CH42" s="578"/>
      <c r="CI42" s="578"/>
      <c r="CJ42" s="578"/>
      <c r="CK42" s="578"/>
      <c r="CL42" s="578"/>
      <c r="CM42" s="578"/>
      <c r="CN42" s="578"/>
      <c r="CO42" s="578"/>
      <c r="CP42" s="578"/>
      <c r="CQ42" s="578"/>
      <c r="CR42" s="578"/>
      <c r="CS42" s="578"/>
      <c r="CT42" s="578"/>
      <c r="CU42" s="579"/>
      <c r="CW42" s="146" t="s">
        <v>251</v>
      </c>
      <c r="CX42" s="147" t="s">
        <v>252</v>
      </c>
      <c r="CY42" s="147" t="s">
        <v>253</v>
      </c>
      <c r="CZ42" s="147" t="s">
        <v>254</v>
      </c>
      <c r="DA42" s="148" t="s">
        <v>255</v>
      </c>
    </row>
    <row r="43" spans="2:105" ht="9" customHeight="1">
      <c r="B43" s="614">
        <v>1</v>
      </c>
      <c r="C43" s="615"/>
      <c r="D43" s="616"/>
      <c r="E43" s="617" t="str">
        <f>CW43</f>
        <v>-</v>
      </c>
      <c r="F43" s="618"/>
      <c r="G43" s="618"/>
      <c r="H43" s="618"/>
      <c r="I43" s="618"/>
      <c r="J43" s="618"/>
      <c r="K43" s="619"/>
      <c r="L43" s="623" t="str">
        <f>CY43</f>
        <v>-</v>
      </c>
      <c r="M43" s="624"/>
      <c r="N43" s="624"/>
      <c r="O43" s="624"/>
      <c r="P43" s="624"/>
      <c r="Q43" s="624"/>
      <c r="R43" s="624"/>
      <c r="S43" s="624"/>
      <c r="T43" s="624"/>
      <c r="U43" s="624"/>
      <c r="V43" s="624"/>
      <c r="W43" s="624"/>
      <c r="X43" s="624"/>
      <c r="Y43" s="625"/>
      <c r="Z43" s="629" t="str">
        <f>CX43</f>
        <v>-</v>
      </c>
      <c r="AA43" s="630"/>
      <c r="AB43" s="630"/>
      <c r="AC43" s="630"/>
      <c r="AD43" s="630"/>
      <c r="AE43" s="630"/>
      <c r="AF43" s="630"/>
      <c r="AG43" s="630"/>
      <c r="AH43" s="630"/>
      <c r="AI43" s="630"/>
      <c r="AJ43" s="630"/>
      <c r="AK43" s="629" t="str">
        <f>IF(DA43="","-",DA43)</f>
        <v>-</v>
      </c>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0"/>
      <c r="BW43" s="630"/>
      <c r="BX43" s="630"/>
      <c r="BY43" s="630"/>
      <c r="BZ43" s="630"/>
      <c r="CA43" s="630"/>
      <c r="CB43" s="630"/>
      <c r="CC43" s="630"/>
      <c r="CD43" s="633"/>
      <c r="CE43" s="661" t="str">
        <f>IF(DA43&amp;DA45&amp;DA47&amp;DA49&amp;DA51&lt;&gt;"","検出","不検出")</f>
        <v>不検出</v>
      </c>
      <c r="CF43" s="662"/>
      <c r="CG43" s="662"/>
      <c r="CH43" s="662"/>
      <c r="CI43" s="662"/>
      <c r="CJ43" s="662"/>
      <c r="CK43" s="662"/>
      <c r="CL43" s="662"/>
      <c r="CM43" s="662"/>
      <c r="CN43" s="662"/>
      <c r="CO43" s="662"/>
      <c r="CP43" s="662"/>
      <c r="CQ43" s="662"/>
      <c r="CR43" s="662"/>
      <c r="CS43" s="662"/>
      <c r="CT43" s="662"/>
      <c r="CU43" s="663"/>
      <c r="CW43" s="533" t="s">
        <v>256</v>
      </c>
      <c r="CX43" s="535" t="s">
        <v>256</v>
      </c>
      <c r="CY43" s="535" t="s">
        <v>256</v>
      </c>
      <c r="CZ43" s="535" t="s">
        <v>256</v>
      </c>
      <c r="DA43" s="535"/>
    </row>
    <row r="44" spans="2:105" ht="9" customHeight="1">
      <c r="B44" s="581"/>
      <c r="C44" s="582"/>
      <c r="D44" s="586"/>
      <c r="E44" s="620"/>
      <c r="F44" s="621"/>
      <c r="G44" s="621"/>
      <c r="H44" s="621"/>
      <c r="I44" s="621"/>
      <c r="J44" s="621"/>
      <c r="K44" s="622"/>
      <c r="L44" s="626"/>
      <c r="M44" s="627"/>
      <c r="N44" s="627"/>
      <c r="O44" s="627"/>
      <c r="P44" s="627"/>
      <c r="Q44" s="627"/>
      <c r="R44" s="627"/>
      <c r="S44" s="627"/>
      <c r="T44" s="627"/>
      <c r="U44" s="627"/>
      <c r="V44" s="627"/>
      <c r="W44" s="627"/>
      <c r="X44" s="627"/>
      <c r="Y44" s="628"/>
      <c r="Z44" s="631"/>
      <c r="AA44" s="632"/>
      <c r="AB44" s="632"/>
      <c r="AC44" s="632"/>
      <c r="AD44" s="632"/>
      <c r="AE44" s="632"/>
      <c r="AF44" s="632"/>
      <c r="AG44" s="632"/>
      <c r="AH44" s="632"/>
      <c r="AI44" s="632"/>
      <c r="AJ44" s="632"/>
      <c r="AK44" s="608"/>
      <c r="AL44" s="609"/>
      <c r="AM44" s="609"/>
      <c r="AN44" s="609"/>
      <c r="AO44" s="609"/>
      <c r="AP44" s="609"/>
      <c r="AQ44" s="609"/>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09"/>
      <c r="BN44" s="609"/>
      <c r="BO44" s="609"/>
      <c r="BP44" s="609"/>
      <c r="BQ44" s="609"/>
      <c r="BR44" s="609"/>
      <c r="BS44" s="609"/>
      <c r="BT44" s="609"/>
      <c r="BU44" s="609"/>
      <c r="BV44" s="609"/>
      <c r="BW44" s="609"/>
      <c r="BX44" s="609"/>
      <c r="BY44" s="609"/>
      <c r="BZ44" s="609"/>
      <c r="CA44" s="609"/>
      <c r="CB44" s="609"/>
      <c r="CC44" s="609"/>
      <c r="CD44" s="610"/>
      <c r="CE44" s="664"/>
      <c r="CF44" s="665"/>
      <c r="CG44" s="665"/>
      <c r="CH44" s="665"/>
      <c r="CI44" s="665"/>
      <c r="CJ44" s="665"/>
      <c r="CK44" s="665"/>
      <c r="CL44" s="665"/>
      <c r="CM44" s="665"/>
      <c r="CN44" s="665"/>
      <c r="CO44" s="665"/>
      <c r="CP44" s="665"/>
      <c r="CQ44" s="665"/>
      <c r="CR44" s="665"/>
      <c r="CS44" s="665"/>
      <c r="CT44" s="665"/>
      <c r="CU44" s="666"/>
      <c r="CW44" s="534"/>
      <c r="CX44" s="536"/>
      <c r="CY44" s="536"/>
      <c r="CZ44" s="536"/>
      <c r="DA44" s="536"/>
    </row>
    <row r="45" spans="2:105" ht="9" customHeight="1">
      <c r="B45" s="634">
        <v>2</v>
      </c>
      <c r="C45" s="615"/>
      <c r="D45" s="616"/>
      <c r="E45" s="617" t="str">
        <f t="shared" ref="E45" si="0">CW45</f>
        <v>-</v>
      </c>
      <c r="F45" s="618"/>
      <c r="G45" s="618"/>
      <c r="H45" s="618"/>
      <c r="I45" s="618"/>
      <c r="J45" s="618"/>
      <c r="K45" s="619"/>
      <c r="L45" s="635" t="str">
        <f t="shared" ref="L45" si="1">CY45</f>
        <v>-</v>
      </c>
      <c r="M45" s="624"/>
      <c r="N45" s="624"/>
      <c r="O45" s="624"/>
      <c r="P45" s="624"/>
      <c r="Q45" s="624"/>
      <c r="R45" s="624"/>
      <c r="S45" s="624"/>
      <c r="T45" s="624"/>
      <c r="U45" s="624"/>
      <c r="V45" s="624"/>
      <c r="W45" s="624"/>
      <c r="X45" s="624"/>
      <c r="Y45" s="625"/>
      <c r="Z45" s="629" t="str">
        <f t="shared" ref="Z45" si="2">CX45</f>
        <v>-</v>
      </c>
      <c r="AA45" s="630"/>
      <c r="AB45" s="630"/>
      <c r="AC45" s="630"/>
      <c r="AD45" s="630"/>
      <c r="AE45" s="630"/>
      <c r="AF45" s="630"/>
      <c r="AG45" s="630"/>
      <c r="AH45" s="630"/>
      <c r="AI45" s="630"/>
      <c r="AJ45" s="630"/>
      <c r="AK45" s="629" t="str">
        <f t="shared" ref="AK45" si="3">IF(DA45="","-",DA45)</f>
        <v>-</v>
      </c>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0"/>
      <c r="BU45" s="630"/>
      <c r="BV45" s="630"/>
      <c r="BW45" s="630"/>
      <c r="BX45" s="630"/>
      <c r="BY45" s="630"/>
      <c r="BZ45" s="630"/>
      <c r="CA45" s="630"/>
      <c r="CB45" s="630"/>
      <c r="CC45" s="630"/>
      <c r="CD45" s="633"/>
      <c r="CE45" s="664"/>
      <c r="CF45" s="665"/>
      <c r="CG45" s="665"/>
      <c r="CH45" s="665"/>
      <c r="CI45" s="665"/>
      <c r="CJ45" s="665"/>
      <c r="CK45" s="665"/>
      <c r="CL45" s="665"/>
      <c r="CM45" s="665"/>
      <c r="CN45" s="665"/>
      <c r="CO45" s="665"/>
      <c r="CP45" s="665"/>
      <c r="CQ45" s="665"/>
      <c r="CR45" s="665"/>
      <c r="CS45" s="665"/>
      <c r="CT45" s="665"/>
      <c r="CU45" s="666"/>
      <c r="CW45" s="533" t="s">
        <v>256</v>
      </c>
      <c r="CX45" s="535" t="s">
        <v>256</v>
      </c>
      <c r="CY45" s="535" t="s">
        <v>256</v>
      </c>
      <c r="CZ45" s="535" t="s">
        <v>256</v>
      </c>
      <c r="DA45" s="535"/>
    </row>
    <row r="46" spans="2:105" ht="9" customHeight="1">
      <c r="B46" s="581"/>
      <c r="C46" s="582"/>
      <c r="D46" s="586"/>
      <c r="E46" s="620"/>
      <c r="F46" s="621"/>
      <c r="G46" s="621"/>
      <c r="H46" s="621"/>
      <c r="I46" s="621"/>
      <c r="J46" s="621"/>
      <c r="K46" s="622"/>
      <c r="L46" s="626"/>
      <c r="M46" s="627"/>
      <c r="N46" s="627"/>
      <c r="O46" s="627"/>
      <c r="P46" s="627"/>
      <c r="Q46" s="627"/>
      <c r="R46" s="627"/>
      <c r="S46" s="627"/>
      <c r="T46" s="627"/>
      <c r="U46" s="627"/>
      <c r="V46" s="627"/>
      <c r="W46" s="627"/>
      <c r="X46" s="627"/>
      <c r="Y46" s="628"/>
      <c r="Z46" s="631"/>
      <c r="AA46" s="632"/>
      <c r="AB46" s="632"/>
      <c r="AC46" s="632"/>
      <c r="AD46" s="632"/>
      <c r="AE46" s="632"/>
      <c r="AF46" s="632"/>
      <c r="AG46" s="632"/>
      <c r="AH46" s="632"/>
      <c r="AI46" s="632"/>
      <c r="AJ46" s="632"/>
      <c r="AK46" s="631"/>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60"/>
      <c r="CE46" s="664"/>
      <c r="CF46" s="665"/>
      <c r="CG46" s="665"/>
      <c r="CH46" s="665"/>
      <c r="CI46" s="665"/>
      <c r="CJ46" s="665"/>
      <c r="CK46" s="665"/>
      <c r="CL46" s="665"/>
      <c r="CM46" s="665"/>
      <c r="CN46" s="665"/>
      <c r="CO46" s="665"/>
      <c r="CP46" s="665"/>
      <c r="CQ46" s="665"/>
      <c r="CR46" s="665"/>
      <c r="CS46" s="665"/>
      <c r="CT46" s="665"/>
      <c r="CU46" s="666"/>
      <c r="CW46" s="534"/>
      <c r="CX46" s="536"/>
      <c r="CY46" s="536"/>
      <c r="CZ46" s="536"/>
      <c r="DA46" s="536"/>
    </row>
    <row r="47" spans="2:105" ht="9" customHeight="1">
      <c r="B47" s="634">
        <v>3</v>
      </c>
      <c r="C47" s="615"/>
      <c r="D47" s="616"/>
      <c r="E47" s="617" t="str">
        <f t="shared" ref="E47" si="4">CW47</f>
        <v>-</v>
      </c>
      <c r="F47" s="618"/>
      <c r="G47" s="618"/>
      <c r="H47" s="618"/>
      <c r="I47" s="618"/>
      <c r="J47" s="618"/>
      <c r="K47" s="619"/>
      <c r="L47" s="635" t="str">
        <f t="shared" ref="L47" si="5">CY47</f>
        <v>-</v>
      </c>
      <c r="M47" s="624"/>
      <c r="N47" s="624"/>
      <c r="O47" s="624"/>
      <c r="P47" s="624"/>
      <c r="Q47" s="624"/>
      <c r="R47" s="624"/>
      <c r="S47" s="624"/>
      <c r="T47" s="624"/>
      <c r="U47" s="624"/>
      <c r="V47" s="624"/>
      <c r="W47" s="624"/>
      <c r="X47" s="624"/>
      <c r="Y47" s="625"/>
      <c r="Z47" s="629" t="str">
        <f t="shared" ref="Z47" si="6">CX47</f>
        <v>-</v>
      </c>
      <c r="AA47" s="630"/>
      <c r="AB47" s="630"/>
      <c r="AC47" s="630"/>
      <c r="AD47" s="630"/>
      <c r="AE47" s="630"/>
      <c r="AF47" s="630"/>
      <c r="AG47" s="630"/>
      <c r="AH47" s="630"/>
      <c r="AI47" s="630"/>
      <c r="AJ47" s="630"/>
      <c r="AK47" s="608" t="str">
        <f t="shared" ref="AK47" si="7">IF(DA47="","-",DA47)</f>
        <v>-</v>
      </c>
      <c r="AL47" s="609"/>
      <c r="AM47" s="609"/>
      <c r="AN47" s="609"/>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10"/>
      <c r="CE47" s="664"/>
      <c r="CF47" s="665"/>
      <c r="CG47" s="665"/>
      <c r="CH47" s="665"/>
      <c r="CI47" s="665"/>
      <c r="CJ47" s="665"/>
      <c r="CK47" s="665"/>
      <c r="CL47" s="665"/>
      <c r="CM47" s="665"/>
      <c r="CN47" s="665"/>
      <c r="CO47" s="665"/>
      <c r="CP47" s="665"/>
      <c r="CQ47" s="665"/>
      <c r="CR47" s="665"/>
      <c r="CS47" s="665"/>
      <c r="CT47" s="665"/>
      <c r="CU47" s="666"/>
      <c r="CW47" s="533" t="s">
        <v>256</v>
      </c>
      <c r="CX47" s="535" t="s">
        <v>256</v>
      </c>
      <c r="CY47" s="535" t="s">
        <v>256</v>
      </c>
      <c r="CZ47" s="535" t="s">
        <v>256</v>
      </c>
      <c r="DA47" s="535"/>
    </row>
    <row r="48" spans="2:105" ht="9" customHeight="1">
      <c r="B48" s="581"/>
      <c r="C48" s="582"/>
      <c r="D48" s="586"/>
      <c r="E48" s="620"/>
      <c r="F48" s="621"/>
      <c r="G48" s="621"/>
      <c r="H48" s="621"/>
      <c r="I48" s="621"/>
      <c r="J48" s="621"/>
      <c r="K48" s="622"/>
      <c r="L48" s="626"/>
      <c r="M48" s="627"/>
      <c r="N48" s="627"/>
      <c r="O48" s="627"/>
      <c r="P48" s="627"/>
      <c r="Q48" s="627"/>
      <c r="R48" s="627"/>
      <c r="S48" s="627"/>
      <c r="T48" s="627"/>
      <c r="U48" s="627"/>
      <c r="V48" s="627"/>
      <c r="W48" s="627"/>
      <c r="X48" s="627"/>
      <c r="Y48" s="628"/>
      <c r="Z48" s="631"/>
      <c r="AA48" s="632"/>
      <c r="AB48" s="632"/>
      <c r="AC48" s="632"/>
      <c r="AD48" s="632"/>
      <c r="AE48" s="632"/>
      <c r="AF48" s="632"/>
      <c r="AG48" s="632"/>
      <c r="AH48" s="632"/>
      <c r="AI48" s="632"/>
      <c r="AJ48" s="632"/>
      <c r="AK48" s="608"/>
      <c r="AL48" s="609"/>
      <c r="AM48" s="609"/>
      <c r="AN48" s="609"/>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10"/>
      <c r="CE48" s="664"/>
      <c r="CF48" s="665"/>
      <c r="CG48" s="665"/>
      <c r="CH48" s="665"/>
      <c r="CI48" s="665"/>
      <c r="CJ48" s="665"/>
      <c r="CK48" s="665"/>
      <c r="CL48" s="665"/>
      <c r="CM48" s="665"/>
      <c r="CN48" s="665"/>
      <c r="CO48" s="665"/>
      <c r="CP48" s="665"/>
      <c r="CQ48" s="665"/>
      <c r="CR48" s="665"/>
      <c r="CS48" s="665"/>
      <c r="CT48" s="665"/>
      <c r="CU48" s="666"/>
      <c r="CW48" s="534"/>
      <c r="CX48" s="536"/>
      <c r="CY48" s="536"/>
      <c r="CZ48" s="536"/>
      <c r="DA48" s="536"/>
    </row>
    <row r="49" spans="2:105" ht="9" customHeight="1">
      <c r="B49" s="634">
        <v>4</v>
      </c>
      <c r="C49" s="615"/>
      <c r="D49" s="616"/>
      <c r="E49" s="617" t="str">
        <f t="shared" ref="E49" si="8">CW49</f>
        <v>-</v>
      </c>
      <c r="F49" s="618"/>
      <c r="G49" s="618"/>
      <c r="H49" s="618"/>
      <c r="I49" s="618"/>
      <c r="J49" s="618"/>
      <c r="K49" s="619"/>
      <c r="L49" s="635" t="str">
        <f t="shared" ref="L49" si="9">CY49</f>
        <v>-</v>
      </c>
      <c r="M49" s="624"/>
      <c r="N49" s="624"/>
      <c r="O49" s="624"/>
      <c r="P49" s="624"/>
      <c r="Q49" s="624"/>
      <c r="R49" s="624"/>
      <c r="S49" s="624"/>
      <c r="T49" s="624"/>
      <c r="U49" s="624"/>
      <c r="V49" s="624"/>
      <c r="W49" s="624"/>
      <c r="X49" s="624"/>
      <c r="Y49" s="625"/>
      <c r="Z49" s="629" t="str">
        <f t="shared" ref="Z49" si="10">CX49</f>
        <v>-</v>
      </c>
      <c r="AA49" s="630"/>
      <c r="AB49" s="630"/>
      <c r="AC49" s="630"/>
      <c r="AD49" s="630"/>
      <c r="AE49" s="630"/>
      <c r="AF49" s="630"/>
      <c r="AG49" s="630"/>
      <c r="AH49" s="630"/>
      <c r="AI49" s="630"/>
      <c r="AJ49" s="630"/>
      <c r="AK49" s="629" t="str">
        <f t="shared" ref="AK49" si="11">IF(DA49="","-",DA49)</f>
        <v>-</v>
      </c>
      <c r="AL49" s="630"/>
      <c r="AM49" s="630"/>
      <c r="AN49" s="630"/>
      <c r="AO49" s="630"/>
      <c r="AP49" s="630"/>
      <c r="AQ49" s="630"/>
      <c r="AR49" s="630"/>
      <c r="AS49" s="630"/>
      <c r="AT49" s="630"/>
      <c r="AU49" s="630"/>
      <c r="AV49" s="630"/>
      <c r="AW49" s="630"/>
      <c r="AX49" s="630"/>
      <c r="AY49" s="630"/>
      <c r="AZ49" s="630"/>
      <c r="BA49" s="630"/>
      <c r="BB49" s="630"/>
      <c r="BC49" s="630"/>
      <c r="BD49" s="630"/>
      <c r="BE49" s="630"/>
      <c r="BF49" s="630"/>
      <c r="BG49" s="630"/>
      <c r="BH49" s="630"/>
      <c r="BI49" s="630"/>
      <c r="BJ49" s="630"/>
      <c r="BK49" s="630"/>
      <c r="BL49" s="630"/>
      <c r="BM49" s="630"/>
      <c r="BN49" s="630"/>
      <c r="BO49" s="630"/>
      <c r="BP49" s="630"/>
      <c r="BQ49" s="630"/>
      <c r="BR49" s="630"/>
      <c r="BS49" s="630"/>
      <c r="BT49" s="630"/>
      <c r="BU49" s="630"/>
      <c r="BV49" s="630"/>
      <c r="BW49" s="630"/>
      <c r="BX49" s="630"/>
      <c r="BY49" s="630"/>
      <c r="BZ49" s="630"/>
      <c r="CA49" s="630"/>
      <c r="CB49" s="630"/>
      <c r="CC49" s="630"/>
      <c r="CD49" s="633"/>
      <c r="CE49" s="664"/>
      <c r="CF49" s="665"/>
      <c r="CG49" s="665"/>
      <c r="CH49" s="665"/>
      <c r="CI49" s="665"/>
      <c r="CJ49" s="665"/>
      <c r="CK49" s="665"/>
      <c r="CL49" s="665"/>
      <c r="CM49" s="665"/>
      <c r="CN49" s="665"/>
      <c r="CO49" s="665"/>
      <c r="CP49" s="665"/>
      <c r="CQ49" s="665"/>
      <c r="CR49" s="665"/>
      <c r="CS49" s="665"/>
      <c r="CT49" s="665"/>
      <c r="CU49" s="666"/>
      <c r="CW49" s="533" t="s">
        <v>256</v>
      </c>
      <c r="CX49" s="535" t="s">
        <v>256</v>
      </c>
      <c r="CY49" s="535" t="s">
        <v>256</v>
      </c>
      <c r="CZ49" s="535" t="s">
        <v>256</v>
      </c>
      <c r="DA49" s="535"/>
    </row>
    <row r="50" spans="2:105" ht="9" customHeight="1">
      <c r="B50" s="581"/>
      <c r="C50" s="582"/>
      <c r="D50" s="586"/>
      <c r="E50" s="620"/>
      <c r="F50" s="621"/>
      <c r="G50" s="621"/>
      <c r="H50" s="621"/>
      <c r="I50" s="621"/>
      <c r="J50" s="621"/>
      <c r="K50" s="622"/>
      <c r="L50" s="626"/>
      <c r="M50" s="627"/>
      <c r="N50" s="627"/>
      <c r="O50" s="627"/>
      <c r="P50" s="627"/>
      <c r="Q50" s="627"/>
      <c r="R50" s="627"/>
      <c r="S50" s="627"/>
      <c r="T50" s="627"/>
      <c r="U50" s="627"/>
      <c r="V50" s="627"/>
      <c r="W50" s="627"/>
      <c r="X50" s="627"/>
      <c r="Y50" s="628"/>
      <c r="Z50" s="631"/>
      <c r="AA50" s="632"/>
      <c r="AB50" s="632"/>
      <c r="AC50" s="632"/>
      <c r="AD50" s="632"/>
      <c r="AE50" s="632"/>
      <c r="AF50" s="632"/>
      <c r="AG50" s="632"/>
      <c r="AH50" s="632"/>
      <c r="AI50" s="632"/>
      <c r="AJ50" s="632"/>
      <c r="AK50" s="631"/>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2"/>
      <c r="BW50" s="632"/>
      <c r="BX50" s="632"/>
      <c r="BY50" s="632"/>
      <c r="BZ50" s="632"/>
      <c r="CA50" s="632"/>
      <c r="CB50" s="632"/>
      <c r="CC50" s="632"/>
      <c r="CD50" s="660"/>
      <c r="CE50" s="664"/>
      <c r="CF50" s="665"/>
      <c r="CG50" s="665"/>
      <c r="CH50" s="665"/>
      <c r="CI50" s="665"/>
      <c r="CJ50" s="665"/>
      <c r="CK50" s="665"/>
      <c r="CL50" s="665"/>
      <c r="CM50" s="665"/>
      <c r="CN50" s="665"/>
      <c r="CO50" s="665"/>
      <c r="CP50" s="665"/>
      <c r="CQ50" s="665"/>
      <c r="CR50" s="665"/>
      <c r="CS50" s="665"/>
      <c r="CT50" s="665"/>
      <c r="CU50" s="666"/>
      <c r="CW50" s="534"/>
      <c r="CX50" s="536"/>
      <c r="CY50" s="536"/>
      <c r="CZ50" s="536"/>
      <c r="DA50" s="536"/>
    </row>
    <row r="51" spans="2:105" ht="9" customHeight="1">
      <c r="B51" s="634">
        <v>5</v>
      </c>
      <c r="C51" s="615"/>
      <c r="D51" s="616"/>
      <c r="E51" s="617" t="str">
        <f t="shared" ref="E51" si="12">CW51</f>
        <v>-</v>
      </c>
      <c r="F51" s="618"/>
      <c r="G51" s="618"/>
      <c r="H51" s="618"/>
      <c r="I51" s="618"/>
      <c r="J51" s="618"/>
      <c r="K51" s="619"/>
      <c r="L51" s="635" t="str">
        <f t="shared" ref="L51" si="13">CY51</f>
        <v>-</v>
      </c>
      <c r="M51" s="624"/>
      <c r="N51" s="624"/>
      <c r="O51" s="624"/>
      <c r="P51" s="624"/>
      <c r="Q51" s="624"/>
      <c r="R51" s="624"/>
      <c r="S51" s="624"/>
      <c r="T51" s="624"/>
      <c r="U51" s="624"/>
      <c r="V51" s="624"/>
      <c r="W51" s="624"/>
      <c r="X51" s="624"/>
      <c r="Y51" s="625"/>
      <c r="Z51" s="629" t="str">
        <f t="shared" ref="Z51" si="14">CX51</f>
        <v>-</v>
      </c>
      <c r="AA51" s="630"/>
      <c r="AB51" s="630"/>
      <c r="AC51" s="630"/>
      <c r="AD51" s="630"/>
      <c r="AE51" s="630"/>
      <c r="AF51" s="630"/>
      <c r="AG51" s="630"/>
      <c r="AH51" s="630"/>
      <c r="AI51" s="630"/>
      <c r="AJ51" s="630"/>
      <c r="AK51" s="608" t="str">
        <f t="shared" ref="AK51" si="15">IF(DA51="","-",DA51)</f>
        <v>-</v>
      </c>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09"/>
      <c r="BN51" s="609"/>
      <c r="BO51" s="609"/>
      <c r="BP51" s="609"/>
      <c r="BQ51" s="609"/>
      <c r="BR51" s="609"/>
      <c r="BS51" s="609"/>
      <c r="BT51" s="609"/>
      <c r="BU51" s="609"/>
      <c r="BV51" s="609"/>
      <c r="BW51" s="609"/>
      <c r="BX51" s="609"/>
      <c r="BY51" s="609"/>
      <c r="BZ51" s="609"/>
      <c r="CA51" s="609"/>
      <c r="CB51" s="609"/>
      <c r="CC51" s="609"/>
      <c r="CD51" s="610"/>
      <c r="CE51" s="664"/>
      <c r="CF51" s="665"/>
      <c r="CG51" s="665"/>
      <c r="CH51" s="665"/>
      <c r="CI51" s="665"/>
      <c r="CJ51" s="665"/>
      <c r="CK51" s="665"/>
      <c r="CL51" s="665"/>
      <c r="CM51" s="665"/>
      <c r="CN51" s="665"/>
      <c r="CO51" s="665"/>
      <c r="CP51" s="665"/>
      <c r="CQ51" s="665"/>
      <c r="CR51" s="665"/>
      <c r="CS51" s="665"/>
      <c r="CT51" s="665"/>
      <c r="CU51" s="666"/>
      <c r="CW51" s="533" t="s">
        <v>256</v>
      </c>
      <c r="CX51" s="535" t="s">
        <v>256</v>
      </c>
      <c r="CY51" s="535" t="s">
        <v>256</v>
      </c>
      <c r="CZ51" s="535" t="s">
        <v>256</v>
      </c>
      <c r="DA51" s="535"/>
    </row>
    <row r="52" spans="2:105" ht="9" customHeight="1" thickBot="1">
      <c r="B52" s="598"/>
      <c r="C52" s="599"/>
      <c r="D52" s="600"/>
      <c r="E52" s="620"/>
      <c r="F52" s="621"/>
      <c r="G52" s="621"/>
      <c r="H52" s="621"/>
      <c r="I52" s="621"/>
      <c r="J52" s="621"/>
      <c r="K52" s="622"/>
      <c r="L52" s="636"/>
      <c r="M52" s="637"/>
      <c r="N52" s="637"/>
      <c r="O52" s="637"/>
      <c r="P52" s="637"/>
      <c r="Q52" s="637"/>
      <c r="R52" s="637"/>
      <c r="S52" s="637"/>
      <c r="T52" s="637"/>
      <c r="U52" s="637"/>
      <c r="V52" s="637"/>
      <c r="W52" s="637"/>
      <c r="X52" s="637"/>
      <c r="Y52" s="638"/>
      <c r="Z52" s="611"/>
      <c r="AA52" s="612"/>
      <c r="AB52" s="612"/>
      <c r="AC52" s="612"/>
      <c r="AD52" s="612"/>
      <c r="AE52" s="612"/>
      <c r="AF52" s="612"/>
      <c r="AG52" s="612"/>
      <c r="AH52" s="612"/>
      <c r="AI52" s="612"/>
      <c r="AJ52" s="612"/>
      <c r="AK52" s="611"/>
      <c r="AL52" s="612"/>
      <c r="AM52" s="612"/>
      <c r="AN52" s="612"/>
      <c r="AO52" s="612"/>
      <c r="AP52" s="612"/>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3"/>
      <c r="CE52" s="667"/>
      <c r="CF52" s="668"/>
      <c r="CG52" s="668"/>
      <c r="CH52" s="668"/>
      <c r="CI52" s="668"/>
      <c r="CJ52" s="668"/>
      <c r="CK52" s="668"/>
      <c r="CL52" s="668"/>
      <c r="CM52" s="668"/>
      <c r="CN52" s="668"/>
      <c r="CO52" s="668"/>
      <c r="CP52" s="668"/>
      <c r="CQ52" s="668"/>
      <c r="CR52" s="668"/>
      <c r="CS52" s="668"/>
      <c r="CT52" s="668"/>
      <c r="CU52" s="669"/>
      <c r="CW52" s="534"/>
      <c r="CX52" s="536"/>
      <c r="CY52" s="536"/>
      <c r="CZ52" s="536"/>
      <c r="DA52" s="536"/>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659"/>
      <c r="CY53" s="67"/>
    </row>
    <row r="54" spans="2:105" ht="9" customHeight="1">
      <c r="B54" s="607"/>
      <c r="C54" s="580"/>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0"/>
      <c r="AU54" s="580"/>
      <c r="AV54" s="580"/>
      <c r="AW54" s="580"/>
      <c r="AX54" s="580"/>
      <c r="AY54" s="580"/>
      <c r="AZ54" s="580"/>
      <c r="BA54" s="580"/>
      <c r="BB54" s="580"/>
      <c r="BC54" s="580"/>
      <c r="BD54" s="580"/>
      <c r="BE54" s="580"/>
      <c r="BF54" s="580"/>
      <c r="BG54" s="580"/>
      <c r="BH54" s="580"/>
      <c r="BI54" s="580"/>
      <c r="BJ54" s="580"/>
      <c r="BK54" s="580"/>
      <c r="BL54" s="580"/>
      <c r="BM54" s="580"/>
      <c r="BN54" s="580"/>
      <c r="BO54" s="580"/>
      <c r="BP54" s="580"/>
      <c r="BQ54" s="580"/>
      <c r="BR54" s="580"/>
      <c r="BS54" s="580"/>
      <c r="BT54" s="580"/>
      <c r="BU54" s="580"/>
      <c r="BV54" s="580"/>
      <c r="BW54" s="580"/>
      <c r="BX54" s="580"/>
      <c r="BY54" s="580"/>
      <c r="BZ54" s="580"/>
      <c r="CA54" s="580"/>
      <c r="CB54" s="580"/>
      <c r="CC54" s="580"/>
      <c r="CD54" s="580"/>
      <c r="CE54" s="580"/>
      <c r="CF54" s="580"/>
      <c r="CG54" s="580"/>
      <c r="CH54" s="580"/>
      <c r="CI54" s="580"/>
      <c r="CJ54" s="580"/>
      <c r="CK54" s="580"/>
      <c r="CL54" s="580"/>
      <c r="CM54" s="580"/>
      <c r="CN54" s="580"/>
      <c r="CO54" s="580"/>
      <c r="CP54" s="580"/>
      <c r="CQ54" s="580"/>
      <c r="CR54" s="580"/>
      <c r="CS54" s="580"/>
      <c r="CT54" s="580"/>
      <c r="CU54" s="606"/>
      <c r="CY54" s="67"/>
    </row>
    <row r="55" spans="2:105" ht="7.5" customHeight="1">
      <c r="B55" s="614" t="s">
        <v>218</v>
      </c>
      <c r="C55" s="639"/>
      <c r="D55" s="639"/>
      <c r="E55" s="639"/>
      <c r="F55" s="639"/>
      <c r="G55" s="639"/>
      <c r="H55" s="639"/>
      <c r="I55" s="639"/>
      <c r="J55" s="639"/>
      <c r="K55" s="639"/>
      <c r="L55" s="639"/>
      <c r="M55" s="639"/>
      <c r="N55" s="639"/>
      <c r="O55" s="639"/>
      <c r="P55" s="639"/>
      <c r="Q55" s="639"/>
      <c r="R55" s="639"/>
      <c r="S55" s="639"/>
      <c r="T55" s="639"/>
      <c r="U55" s="639"/>
      <c r="V55" s="639"/>
      <c r="W55" s="616"/>
      <c r="X55" s="640" t="s">
        <v>219</v>
      </c>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16"/>
      <c r="BJ55" s="640" t="s">
        <v>220</v>
      </c>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41"/>
      <c r="CW55" s="152">
        <f>SUM(CW43:CW52)</f>
        <v>0</v>
      </c>
      <c r="CX55" s="123"/>
      <c r="CY55" s="67"/>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6"/>
      <c r="X56" s="585"/>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6"/>
      <c r="BJ56" s="585"/>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42"/>
      <c r="CX56" s="123"/>
      <c r="CY56" s="67"/>
    </row>
    <row r="57" spans="2:105" ht="9.75" customHeight="1">
      <c r="B57" s="643" t="str">
        <f>IF(CE43="不検出","不検出",IF(CE43="検出","クリソタイル",""))</f>
        <v>不検出</v>
      </c>
      <c r="C57" s="546"/>
      <c r="D57" s="546"/>
      <c r="E57" s="546"/>
      <c r="F57" s="546"/>
      <c r="G57" s="546"/>
      <c r="H57" s="546"/>
      <c r="I57" s="546"/>
      <c r="J57" s="546"/>
      <c r="K57" s="546"/>
      <c r="L57" s="546"/>
      <c r="M57" s="546"/>
      <c r="N57" s="546"/>
      <c r="O57" s="546"/>
      <c r="P57" s="546"/>
      <c r="Q57" s="546"/>
      <c r="R57" s="546"/>
      <c r="S57" s="546"/>
      <c r="T57" s="546"/>
      <c r="U57" s="546"/>
      <c r="V57" s="546"/>
      <c r="W57" s="584"/>
      <c r="X57" s="122"/>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5"/>
      <c r="BJ57" s="122"/>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6"/>
      <c r="CX57" s="123"/>
      <c r="CY57" s="67"/>
    </row>
    <row r="58" spans="2:105" ht="9.75" customHeight="1">
      <c r="B58" s="607"/>
      <c r="C58" s="546"/>
      <c r="D58" s="546"/>
      <c r="E58" s="546"/>
      <c r="F58" s="546"/>
      <c r="G58" s="546"/>
      <c r="H58" s="546"/>
      <c r="I58" s="546"/>
      <c r="J58" s="546"/>
      <c r="K58" s="546"/>
      <c r="L58" s="546"/>
      <c r="M58" s="546"/>
      <c r="N58" s="546"/>
      <c r="O58" s="546"/>
      <c r="P58" s="546"/>
      <c r="Q58" s="546"/>
      <c r="R58" s="546"/>
      <c r="S58" s="546"/>
      <c r="T58" s="546"/>
      <c r="U58" s="546"/>
      <c r="V58" s="546"/>
      <c r="W58" s="584"/>
      <c r="X58" s="127"/>
      <c r="Y58" s="109"/>
      <c r="Z58" s="109"/>
      <c r="AA58" s="109"/>
      <c r="AC58" s="539" t="s">
        <v>222</v>
      </c>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108"/>
      <c r="BF58" s="109"/>
      <c r="BG58" s="109"/>
      <c r="BH58" s="109"/>
      <c r="BI58" s="128"/>
      <c r="BJ58" s="127"/>
      <c r="BK58" s="109"/>
      <c r="BL58" s="109"/>
      <c r="BM58" s="109"/>
      <c r="BO58" s="539" t="s">
        <v>222</v>
      </c>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108"/>
      <c r="CR58" s="109"/>
      <c r="CS58" s="109"/>
      <c r="CT58" s="109"/>
      <c r="CU58" s="129"/>
      <c r="CX58" s="123"/>
      <c r="CY58" s="67"/>
    </row>
    <row r="59" spans="2:105" ht="9.75" customHeight="1">
      <c r="B59" s="607"/>
      <c r="C59" s="546"/>
      <c r="D59" s="546"/>
      <c r="E59" s="546"/>
      <c r="F59" s="546"/>
      <c r="G59" s="546"/>
      <c r="H59" s="546"/>
      <c r="I59" s="546"/>
      <c r="J59" s="546"/>
      <c r="K59" s="546"/>
      <c r="L59" s="546"/>
      <c r="M59" s="546"/>
      <c r="N59" s="546"/>
      <c r="O59" s="546"/>
      <c r="P59" s="546"/>
      <c r="Q59" s="546"/>
      <c r="R59" s="546"/>
      <c r="S59" s="546"/>
      <c r="T59" s="546"/>
      <c r="U59" s="546"/>
      <c r="V59" s="546"/>
      <c r="W59" s="584"/>
      <c r="X59" s="127"/>
      <c r="Y59" s="109"/>
      <c r="Z59" s="109"/>
      <c r="AA59" s="109"/>
      <c r="AB59" s="108"/>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108"/>
      <c r="BF59" s="109"/>
      <c r="BG59" s="109"/>
      <c r="BH59" s="109"/>
      <c r="BI59" s="128"/>
      <c r="BJ59" s="127"/>
      <c r="BK59" s="109"/>
      <c r="BL59" s="109"/>
      <c r="BM59" s="109"/>
      <c r="BN59" s="108"/>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108"/>
      <c r="CR59" s="109"/>
      <c r="CS59" s="109"/>
      <c r="CT59" s="109"/>
      <c r="CU59" s="129"/>
      <c r="CX59" s="123"/>
      <c r="CY59" s="67"/>
    </row>
    <row r="60" spans="2:105" ht="9.75" customHeight="1">
      <c r="B60" s="607"/>
      <c r="C60" s="546"/>
      <c r="D60" s="546"/>
      <c r="E60" s="546"/>
      <c r="F60" s="546"/>
      <c r="G60" s="546"/>
      <c r="H60" s="546"/>
      <c r="I60" s="546"/>
      <c r="J60" s="546"/>
      <c r="K60" s="546"/>
      <c r="L60" s="546"/>
      <c r="M60" s="546"/>
      <c r="N60" s="546"/>
      <c r="O60" s="546"/>
      <c r="P60" s="546"/>
      <c r="Q60" s="546"/>
      <c r="R60" s="546"/>
      <c r="S60" s="546"/>
      <c r="T60" s="546"/>
      <c r="U60" s="546"/>
      <c r="V60" s="546"/>
      <c r="W60" s="584"/>
      <c r="X60" s="127"/>
      <c r="Y60" s="109"/>
      <c r="Z60" s="109"/>
      <c r="AA60" s="109"/>
      <c r="AB60" s="108"/>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108"/>
      <c r="BF60" s="109"/>
      <c r="BG60" s="109"/>
      <c r="BH60" s="109"/>
      <c r="BI60" s="128"/>
      <c r="BJ60" s="127"/>
      <c r="BK60" s="109"/>
      <c r="BL60" s="109"/>
      <c r="BM60" s="109"/>
      <c r="BN60" s="108"/>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108"/>
      <c r="CR60" s="109"/>
      <c r="CS60" s="109"/>
      <c r="CT60" s="109"/>
      <c r="CU60" s="129"/>
      <c r="CX60" s="123"/>
    </row>
    <row r="61" spans="2:105" ht="9.75" customHeight="1">
      <c r="B61" s="607"/>
      <c r="C61" s="546"/>
      <c r="D61" s="546"/>
      <c r="E61" s="546"/>
      <c r="F61" s="546"/>
      <c r="G61" s="546"/>
      <c r="H61" s="546"/>
      <c r="I61" s="546"/>
      <c r="J61" s="546"/>
      <c r="K61" s="546"/>
      <c r="L61" s="546"/>
      <c r="M61" s="546"/>
      <c r="N61" s="546"/>
      <c r="O61" s="546"/>
      <c r="P61" s="546"/>
      <c r="Q61" s="546"/>
      <c r="R61" s="546"/>
      <c r="S61" s="546"/>
      <c r="T61" s="546"/>
      <c r="U61" s="546"/>
      <c r="V61" s="546"/>
      <c r="W61" s="584"/>
      <c r="X61" s="127"/>
      <c r="Y61" s="109"/>
      <c r="Z61" s="109"/>
      <c r="AA61" s="109"/>
      <c r="AB61" s="108"/>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108"/>
      <c r="BF61" s="109"/>
      <c r="BG61" s="109"/>
      <c r="BH61" s="109"/>
      <c r="BI61" s="128"/>
      <c r="BJ61" s="127"/>
      <c r="BK61" s="109"/>
      <c r="BL61" s="109"/>
      <c r="BM61" s="109"/>
      <c r="BN61" s="108"/>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108"/>
      <c r="CR61" s="109"/>
      <c r="CS61" s="109"/>
      <c r="CT61" s="109"/>
      <c r="CU61" s="129"/>
    </row>
    <row r="62" spans="2:105" ht="9.75" customHeight="1">
      <c r="B62" s="607"/>
      <c r="C62" s="546"/>
      <c r="D62" s="546"/>
      <c r="E62" s="546"/>
      <c r="F62" s="546"/>
      <c r="G62" s="546"/>
      <c r="H62" s="546"/>
      <c r="I62" s="546"/>
      <c r="J62" s="546"/>
      <c r="K62" s="546"/>
      <c r="L62" s="546"/>
      <c r="M62" s="546"/>
      <c r="N62" s="546"/>
      <c r="O62" s="546"/>
      <c r="P62" s="546"/>
      <c r="Q62" s="546"/>
      <c r="R62" s="546"/>
      <c r="S62" s="546"/>
      <c r="T62" s="546"/>
      <c r="U62" s="546"/>
      <c r="V62" s="546"/>
      <c r="W62" s="584"/>
      <c r="X62" s="127"/>
      <c r="Y62" s="109"/>
      <c r="Z62" s="109"/>
      <c r="AA62" s="109"/>
      <c r="AB62" s="108"/>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108"/>
      <c r="BF62" s="109"/>
      <c r="BG62" s="109"/>
      <c r="BH62" s="109"/>
      <c r="BI62" s="128"/>
      <c r="BJ62" s="127"/>
      <c r="BK62" s="109"/>
      <c r="BL62" s="109"/>
      <c r="BM62" s="109"/>
      <c r="BN62" s="108"/>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108"/>
      <c r="CR62" s="109"/>
      <c r="CS62" s="109"/>
      <c r="CT62" s="109"/>
      <c r="CU62" s="129"/>
      <c r="CX62" s="123"/>
    </row>
    <row r="63" spans="2:105" ht="9.75" customHeight="1">
      <c r="B63" s="607"/>
      <c r="C63" s="546"/>
      <c r="D63" s="546"/>
      <c r="E63" s="546"/>
      <c r="F63" s="546"/>
      <c r="G63" s="546"/>
      <c r="H63" s="546"/>
      <c r="I63" s="546"/>
      <c r="J63" s="546"/>
      <c r="K63" s="546"/>
      <c r="L63" s="546"/>
      <c r="M63" s="546"/>
      <c r="N63" s="546"/>
      <c r="O63" s="546"/>
      <c r="P63" s="546"/>
      <c r="Q63" s="546"/>
      <c r="R63" s="546"/>
      <c r="S63" s="546"/>
      <c r="T63" s="546"/>
      <c r="U63" s="546"/>
      <c r="V63" s="546"/>
      <c r="W63" s="584"/>
      <c r="X63" s="127"/>
      <c r="Y63" s="109"/>
      <c r="Z63" s="109"/>
      <c r="AA63" s="109"/>
      <c r="AB63" s="108"/>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108"/>
      <c r="BF63" s="109"/>
      <c r="BG63" s="109"/>
      <c r="BH63" s="109"/>
      <c r="BI63" s="128"/>
      <c r="BJ63" s="127"/>
      <c r="BK63" s="109"/>
      <c r="BL63" s="109"/>
      <c r="BM63" s="109"/>
      <c r="BN63" s="108"/>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108"/>
      <c r="CR63" s="109"/>
      <c r="CS63" s="109"/>
      <c r="CT63" s="109"/>
      <c r="CU63" s="129"/>
    </row>
    <row r="64" spans="2:105" ht="9.75" customHeight="1">
      <c r="B64" s="607"/>
      <c r="C64" s="546"/>
      <c r="D64" s="546"/>
      <c r="E64" s="546"/>
      <c r="F64" s="546"/>
      <c r="G64" s="546"/>
      <c r="H64" s="546"/>
      <c r="I64" s="546"/>
      <c r="J64" s="546"/>
      <c r="K64" s="546"/>
      <c r="L64" s="546"/>
      <c r="M64" s="546"/>
      <c r="N64" s="546"/>
      <c r="O64" s="546"/>
      <c r="P64" s="546"/>
      <c r="Q64" s="546"/>
      <c r="R64" s="546"/>
      <c r="S64" s="546"/>
      <c r="T64" s="546"/>
      <c r="U64" s="546"/>
      <c r="V64" s="546"/>
      <c r="W64" s="584"/>
      <c r="X64" s="127"/>
      <c r="Y64" s="109"/>
      <c r="Z64" s="109"/>
      <c r="AA64" s="109"/>
      <c r="AB64" s="108"/>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108"/>
      <c r="BF64" s="109"/>
      <c r="BG64" s="109"/>
      <c r="BH64" s="109"/>
      <c r="BI64" s="128"/>
      <c r="BJ64" s="127"/>
      <c r="BK64" s="109"/>
      <c r="BL64" s="109"/>
      <c r="BM64" s="109"/>
      <c r="BN64" s="108"/>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108"/>
      <c r="CR64" s="109"/>
      <c r="CS64" s="109"/>
      <c r="CT64" s="109"/>
      <c r="CU64" s="129"/>
    </row>
    <row r="65" spans="2:99" ht="9.75" customHeight="1">
      <c r="B65" s="607"/>
      <c r="C65" s="546"/>
      <c r="D65" s="546"/>
      <c r="E65" s="546"/>
      <c r="F65" s="546"/>
      <c r="G65" s="546"/>
      <c r="H65" s="546"/>
      <c r="I65" s="546"/>
      <c r="J65" s="546"/>
      <c r="K65" s="546"/>
      <c r="L65" s="546"/>
      <c r="M65" s="546"/>
      <c r="N65" s="546"/>
      <c r="O65" s="546"/>
      <c r="P65" s="546"/>
      <c r="Q65" s="546"/>
      <c r="R65" s="546"/>
      <c r="S65" s="546"/>
      <c r="T65" s="546"/>
      <c r="U65" s="546"/>
      <c r="V65" s="546"/>
      <c r="W65" s="584"/>
      <c r="X65" s="127"/>
      <c r="Y65" s="109"/>
      <c r="Z65" s="109"/>
      <c r="AA65" s="109"/>
      <c r="AB65" s="108"/>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108"/>
      <c r="BF65" s="109"/>
      <c r="BG65" s="109"/>
      <c r="BH65" s="109"/>
      <c r="BI65" s="128"/>
      <c r="BJ65" s="127"/>
      <c r="BK65" s="109"/>
      <c r="BL65" s="109"/>
      <c r="BM65" s="109"/>
      <c r="BN65" s="108"/>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108"/>
      <c r="CR65" s="109"/>
      <c r="CS65" s="109"/>
      <c r="CT65" s="109"/>
      <c r="CU65" s="129"/>
    </row>
    <row r="66" spans="2:99" ht="9.75" customHeight="1">
      <c r="B66" s="607"/>
      <c r="C66" s="546"/>
      <c r="D66" s="546"/>
      <c r="E66" s="546"/>
      <c r="F66" s="546"/>
      <c r="G66" s="546"/>
      <c r="H66" s="546"/>
      <c r="I66" s="546"/>
      <c r="J66" s="546"/>
      <c r="K66" s="546"/>
      <c r="L66" s="546"/>
      <c r="M66" s="546"/>
      <c r="N66" s="546"/>
      <c r="O66" s="546"/>
      <c r="P66" s="546"/>
      <c r="Q66" s="546"/>
      <c r="R66" s="546"/>
      <c r="S66" s="546"/>
      <c r="T66" s="546"/>
      <c r="U66" s="546"/>
      <c r="V66" s="546"/>
      <c r="W66" s="584"/>
      <c r="X66" s="127"/>
      <c r="Y66" s="109"/>
      <c r="Z66" s="109"/>
      <c r="AA66" s="109"/>
      <c r="AB66" s="108"/>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108"/>
      <c r="BF66" s="109"/>
      <c r="BG66" s="109"/>
      <c r="BH66" s="109"/>
      <c r="BI66" s="128"/>
      <c r="BJ66" s="127"/>
      <c r="BK66" s="109"/>
      <c r="BL66" s="109"/>
      <c r="BM66" s="109"/>
      <c r="BN66" s="108"/>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108"/>
      <c r="CR66" s="109"/>
      <c r="CS66" s="109"/>
      <c r="CT66" s="109"/>
      <c r="CU66" s="129"/>
    </row>
    <row r="67" spans="2:99" ht="9.75" customHeight="1">
      <c r="B67" s="607"/>
      <c r="C67" s="546"/>
      <c r="D67" s="546"/>
      <c r="E67" s="546"/>
      <c r="F67" s="546"/>
      <c r="G67" s="546"/>
      <c r="H67" s="546"/>
      <c r="I67" s="546"/>
      <c r="J67" s="546"/>
      <c r="K67" s="546"/>
      <c r="L67" s="546"/>
      <c r="M67" s="546"/>
      <c r="N67" s="546"/>
      <c r="O67" s="546"/>
      <c r="P67" s="546"/>
      <c r="Q67" s="546"/>
      <c r="R67" s="546"/>
      <c r="S67" s="546"/>
      <c r="T67" s="546"/>
      <c r="U67" s="546"/>
      <c r="V67" s="546"/>
      <c r="W67" s="584"/>
      <c r="X67" s="127"/>
      <c r="Y67" s="109"/>
      <c r="Z67" s="109"/>
      <c r="AA67" s="109"/>
      <c r="AB67" s="108"/>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108"/>
      <c r="BF67" s="109"/>
      <c r="BG67" s="109"/>
      <c r="BH67" s="109"/>
      <c r="BI67" s="128"/>
      <c r="BJ67" s="127"/>
      <c r="BK67" s="109"/>
      <c r="BL67" s="109"/>
      <c r="BM67" s="109"/>
      <c r="BN67" s="108"/>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108"/>
      <c r="CR67" s="109"/>
      <c r="CS67" s="109"/>
      <c r="CT67" s="109"/>
      <c r="CU67" s="129"/>
    </row>
    <row r="68" spans="2:99" ht="9.75" customHeight="1">
      <c r="B68" s="607"/>
      <c r="C68" s="546"/>
      <c r="D68" s="546"/>
      <c r="E68" s="546"/>
      <c r="F68" s="546"/>
      <c r="G68" s="546"/>
      <c r="H68" s="546"/>
      <c r="I68" s="546"/>
      <c r="J68" s="546"/>
      <c r="K68" s="546"/>
      <c r="L68" s="546"/>
      <c r="M68" s="546"/>
      <c r="N68" s="546"/>
      <c r="O68" s="546"/>
      <c r="P68" s="546"/>
      <c r="Q68" s="546"/>
      <c r="R68" s="546"/>
      <c r="S68" s="546"/>
      <c r="T68" s="546"/>
      <c r="U68" s="546"/>
      <c r="V68" s="546"/>
      <c r="W68" s="584"/>
      <c r="X68" s="127"/>
      <c r="Y68" s="109"/>
      <c r="Z68" s="109"/>
      <c r="AA68" s="109"/>
      <c r="AB68" s="108"/>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108"/>
      <c r="BF68" s="109"/>
      <c r="BG68" s="109"/>
      <c r="BH68" s="109"/>
      <c r="BI68" s="128"/>
      <c r="BJ68" s="127"/>
      <c r="BK68" s="109"/>
      <c r="BL68" s="109"/>
      <c r="BM68" s="109"/>
      <c r="BN68" s="108"/>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108"/>
      <c r="CR68" s="109"/>
      <c r="CS68" s="109"/>
      <c r="CT68" s="109"/>
      <c r="CU68" s="129"/>
    </row>
    <row r="69" spans="2:99" ht="9.75" customHeight="1">
      <c r="B69" s="607"/>
      <c r="C69" s="546"/>
      <c r="D69" s="546"/>
      <c r="E69" s="546"/>
      <c r="F69" s="546"/>
      <c r="G69" s="546"/>
      <c r="H69" s="546"/>
      <c r="I69" s="546"/>
      <c r="J69" s="546"/>
      <c r="K69" s="546"/>
      <c r="L69" s="546"/>
      <c r="M69" s="546"/>
      <c r="N69" s="546"/>
      <c r="O69" s="546"/>
      <c r="P69" s="546"/>
      <c r="Q69" s="546"/>
      <c r="R69" s="546"/>
      <c r="S69" s="546"/>
      <c r="T69" s="546"/>
      <c r="U69" s="546"/>
      <c r="V69" s="546"/>
      <c r="W69" s="584"/>
      <c r="X69" s="127"/>
      <c r="Y69" s="109"/>
      <c r="Z69" s="109"/>
      <c r="AA69" s="109"/>
      <c r="AB69" s="108"/>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108"/>
      <c r="BF69" s="109"/>
      <c r="BG69" s="109"/>
      <c r="BH69" s="109"/>
      <c r="BI69" s="128"/>
      <c r="BJ69" s="127"/>
      <c r="BK69" s="109"/>
      <c r="BL69" s="109"/>
      <c r="BM69" s="109"/>
      <c r="BN69" s="108"/>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108"/>
      <c r="CR69" s="109"/>
      <c r="CS69" s="109"/>
      <c r="CT69" s="109"/>
      <c r="CU69" s="129"/>
    </row>
    <row r="70" spans="2:99" ht="9.75" customHeight="1">
      <c r="B70" s="607"/>
      <c r="C70" s="546"/>
      <c r="D70" s="546"/>
      <c r="E70" s="546"/>
      <c r="F70" s="546"/>
      <c r="G70" s="546"/>
      <c r="H70" s="546"/>
      <c r="I70" s="546"/>
      <c r="J70" s="546"/>
      <c r="K70" s="546"/>
      <c r="L70" s="546"/>
      <c r="M70" s="546"/>
      <c r="N70" s="546"/>
      <c r="O70" s="546"/>
      <c r="P70" s="546"/>
      <c r="Q70" s="546"/>
      <c r="R70" s="546"/>
      <c r="S70" s="546"/>
      <c r="T70" s="546"/>
      <c r="U70" s="546"/>
      <c r="V70" s="546"/>
      <c r="W70" s="584"/>
      <c r="X70" s="127"/>
      <c r="Y70" s="109"/>
      <c r="Z70" s="109"/>
      <c r="AA70" s="109"/>
      <c r="AB70" s="108"/>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108"/>
      <c r="BF70" s="109"/>
      <c r="BG70" s="109"/>
      <c r="BH70" s="109"/>
      <c r="BI70" s="128"/>
      <c r="BJ70" s="127"/>
      <c r="BK70" s="109"/>
      <c r="BL70" s="109"/>
      <c r="BM70" s="109"/>
      <c r="BN70" s="108"/>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108"/>
      <c r="CR70" s="109"/>
      <c r="CS70" s="109"/>
      <c r="CT70" s="109"/>
      <c r="CU70" s="129"/>
    </row>
    <row r="71" spans="2:99" ht="9.75" customHeight="1">
      <c r="B71" s="607"/>
      <c r="C71" s="546"/>
      <c r="D71" s="546"/>
      <c r="E71" s="546"/>
      <c r="F71" s="546"/>
      <c r="G71" s="546"/>
      <c r="H71" s="546"/>
      <c r="I71" s="546"/>
      <c r="J71" s="546"/>
      <c r="K71" s="546"/>
      <c r="L71" s="546"/>
      <c r="M71" s="546"/>
      <c r="N71" s="546"/>
      <c r="O71" s="546"/>
      <c r="P71" s="546"/>
      <c r="Q71" s="546"/>
      <c r="R71" s="546"/>
      <c r="S71" s="546"/>
      <c r="T71" s="546"/>
      <c r="U71" s="546"/>
      <c r="V71" s="546"/>
      <c r="W71" s="584"/>
      <c r="X71" s="127"/>
      <c r="Y71" s="109"/>
      <c r="Z71" s="109"/>
      <c r="AA71" s="109"/>
      <c r="AB71" s="108"/>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108"/>
      <c r="BF71" s="109"/>
      <c r="BG71" s="109"/>
      <c r="BH71" s="109"/>
      <c r="BI71" s="128"/>
      <c r="BJ71" s="127"/>
      <c r="BK71" s="109"/>
      <c r="BL71" s="109"/>
      <c r="BM71" s="109"/>
      <c r="BN71" s="108"/>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108"/>
      <c r="CR71" s="109"/>
      <c r="CS71" s="109"/>
      <c r="CT71" s="109"/>
      <c r="CU71" s="129"/>
    </row>
    <row r="72" spans="2:99" ht="9.75" customHeight="1">
      <c r="B72" s="607"/>
      <c r="C72" s="546"/>
      <c r="D72" s="546"/>
      <c r="E72" s="546"/>
      <c r="F72" s="546"/>
      <c r="G72" s="546"/>
      <c r="H72" s="546"/>
      <c r="I72" s="546"/>
      <c r="J72" s="546"/>
      <c r="K72" s="546"/>
      <c r="L72" s="546"/>
      <c r="M72" s="546"/>
      <c r="N72" s="546"/>
      <c r="O72" s="546"/>
      <c r="P72" s="546"/>
      <c r="Q72" s="546"/>
      <c r="R72" s="546"/>
      <c r="S72" s="546"/>
      <c r="T72" s="546"/>
      <c r="U72" s="546"/>
      <c r="V72" s="546"/>
      <c r="W72" s="584"/>
      <c r="X72" s="127"/>
      <c r="Y72" s="109"/>
      <c r="Z72" s="109"/>
      <c r="AA72" s="109"/>
      <c r="AB72" s="108"/>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108"/>
      <c r="BF72" s="109"/>
      <c r="BG72" s="109"/>
      <c r="BH72" s="109"/>
      <c r="BI72" s="128"/>
      <c r="BJ72" s="127"/>
      <c r="BK72" s="109"/>
      <c r="BL72" s="109"/>
      <c r="BM72" s="109"/>
      <c r="BN72" s="108"/>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108"/>
      <c r="CR72" s="109"/>
      <c r="CS72" s="109"/>
      <c r="CT72" s="109"/>
      <c r="CU72" s="129"/>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6"/>
      <c r="X73" s="130"/>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2"/>
      <c r="BJ73" s="130"/>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3"/>
    </row>
    <row r="74" spans="2:99" ht="9.75" customHeight="1">
      <c r="B74" s="643" t="s">
        <v>222</v>
      </c>
      <c r="C74" s="546"/>
      <c r="D74" s="546"/>
      <c r="E74" s="546"/>
      <c r="F74" s="546"/>
      <c r="G74" s="546"/>
      <c r="H74" s="546"/>
      <c r="I74" s="546"/>
      <c r="J74" s="546"/>
      <c r="K74" s="546"/>
      <c r="L74" s="546"/>
      <c r="M74" s="546"/>
      <c r="N74" s="546"/>
      <c r="O74" s="546"/>
      <c r="P74" s="546"/>
      <c r="Q74" s="546"/>
      <c r="R74" s="546"/>
      <c r="S74" s="546"/>
      <c r="T74" s="546"/>
      <c r="U74" s="546"/>
      <c r="V74" s="546"/>
      <c r="W74" s="584"/>
      <c r="X74" s="122"/>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5"/>
      <c r="BJ74" s="122"/>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6"/>
    </row>
    <row r="75" spans="2:99" ht="9.75" customHeight="1">
      <c r="B75" s="607"/>
      <c r="C75" s="546"/>
      <c r="D75" s="546"/>
      <c r="E75" s="546"/>
      <c r="F75" s="546"/>
      <c r="G75" s="546"/>
      <c r="H75" s="546"/>
      <c r="I75" s="546"/>
      <c r="J75" s="546"/>
      <c r="K75" s="546"/>
      <c r="L75" s="546"/>
      <c r="M75" s="546"/>
      <c r="N75" s="546"/>
      <c r="O75" s="546"/>
      <c r="P75" s="546"/>
      <c r="Q75" s="546"/>
      <c r="R75" s="546"/>
      <c r="S75" s="546"/>
      <c r="T75" s="546"/>
      <c r="U75" s="546"/>
      <c r="V75" s="546"/>
      <c r="W75" s="584"/>
      <c r="X75" s="127"/>
      <c r="Y75" s="109"/>
      <c r="Z75" s="109"/>
      <c r="AA75" s="109"/>
      <c r="AC75" s="539" t="s">
        <v>222</v>
      </c>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108"/>
      <c r="BF75" s="109"/>
      <c r="BG75" s="109"/>
      <c r="BH75" s="109"/>
      <c r="BI75" s="128"/>
      <c r="BJ75" s="127"/>
      <c r="BK75" s="109"/>
      <c r="BL75" s="109"/>
      <c r="BM75" s="109"/>
      <c r="BO75" s="539" t="s">
        <v>222</v>
      </c>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108"/>
      <c r="CR75" s="109"/>
      <c r="CS75" s="109"/>
      <c r="CT75" s="109"/>
      <c r="CU75" s="129"/>
    </row>
    <row r="76" spans="2:99" ht="9.75" customHeight="1">
      <c r="B76" s="607"/>
      <c r="C76" s="546"/>
      <c r="D76" s="546"/>
      <c r="E76" s="546"/>
      <c r="F76" s="546"/>
      <c r="G76" s="546"/>
      <c r="H76" s="546"/>
      <c r="I76" s="546"/>
      <c r="J76" s="546"/>
      <c r="K76" s="546"/>
      <c r="L76" s="546"/>
      <c r="M76" s="546"/>
      <c r="N76" s="546"/>
      <c r="O76" s="546"/>
      <c r="P76" s="546"/>
      <c r="Q76" s="546"/>
      <c r="R76" s="546"/>
      <c r="S76" s="546"/>
      <c r="T76" s="546"/>
      <c r="U76" s="546"/>
      <c r="V76" s="546"/>
      <c r="W76" s="584"/>
      <c r="X76" s="127"/>
      <c r="Y76" s="109"/>
      <c r="Z76" s="109"/>
      <c r="AA76" s="109"/>
      <c r="AB76" s="108"/>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108"/>
      <c r="BF76" s="109"/>
      <c r="BG76" s="109"/>
      <c r="BH76" s="109"/>
      <c r="BI76" s="128"/>
      <c r="BJ76" s="127"/>
      <c r="BK76" s="109"/>
      <c r="BL76" s="109"/>
      <c r="BM76" s="109"/>
      <c r="BN76" s="108"/>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108"/>
      <c r="CR76" s="109"/>
      <c r="CS76" s="109"/>
      <c r="CT76" s="109"/>
      <c r="CU76" s="129"/>
    </row>
    <row r="77" spans="2:99" ht="9.75" customHeight="1">
      <c r="B77" s="607"/>
      <c r="C77" s="546"/>
      <c r="D77" s="546"/>
      <c r="E77" s="546"/>
      <c r="F77" s="546"/>
      <c r="G77" s="546"/>
      <c r="H77" s="546"/>
      <c r="I77" s="546"/>
      <c r="J77" s="546"/>
      <c r="K77" s="546"/>
      <c r="L77" s="546"/>
      <c r="M77" s="546"/>
      <c r="N77" s="546"/>
      <c r="O77" s="546"/>
      <c r="P77" s="546"/>
      <c r="Q77" s="546"/>
      <c r="R77" s="546"/>
      <c r="S77" s="546"/>
      <c r="T77" s="546"/>
      <c r="U77" s="546"/>
      <c r="V77" s="546"/>
      <c r="W77" s="584"/>
      <c r="X77" s="127"/>
      <c r="Y77" s="109"/>
      <c r="Z77" s="109"/>
      <c r="AA77" s="109"/>
      <c r="AB77" s="108"/>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108"/>
      <c r="BF77" s="109"/>
      <c r="BG77" s="109"/>
      <c r="BH77" s="109"/>
      <c r="BI77" s="128"/>
      <c r="BJ77" s="127"/>
      <c r="BK77" s="109"/>
      <c r="BL77" s="109"/>
      <c r="BM77" s="109"/>
      <c r="BN77" s="108"/>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108"/>
      <c r="CR77" s="109"/>
      <c r="CS77" s="109"/>
      <c r="CT77" s="109"/>
      <c r="CU77" s="129"/>
    </row>
    <row r="78" spans="2:99" ht="9.75" customHeight="1">
      <c r="B78" s="607"/>
      <c r="C78" s="546"/>
      <c r="D78" s="546"/>
      <c r="E78" s="546"/>
      <c r="F78" s="546"/>
      <c r="G78" s="546"/>
      <c r="H78" s="546"/>
      <c r="I78" s="546"/>
      <c r="J78" s="546"/>
      <c r="K78" s="546"/>
      <c r="L78" s="546"/>
      <c r="M78" s="546"/>
      <c r="N78" s="546"/>
      <c r="O78" s="546"/>
      <c r="P78" s="546"/>
      <c r="Q78" s="546"/>
      <c r="R78" s="546"/>
      <c r="S78" s="546"/>
      <c r="T78" s="546"/>
      <c r="U78" s="546"/>
      <c r="V78" s="546"/>
      <c r="W78" s="584"/>
      <c r="X78" s="127"/>
      <c r="Y78" s="109"/>
      <c r="Z78" s="109"/>
      <c r="AA78" s="109"/>
      <c r="AB78" s="108"/>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108"/>
      <c r="BF78" s="109"/>
      <c r="BG78" s="109"/>
      <c r="BH78" s="109"/>
      <c r="BI78" s="128"/>
      <c r="BJ78" s="127"/>
      <c r="BK78" s="109"/>
      <c r="BL78" s="109"/>
      <c r="BM78" s="109"/>
      <c r="BN78" s="108"/>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108"/>
      <c r="CR78" s="109"/>
      <c r="CS78" s="109"/>
      <c r="CT78" s="109"/>
      <c r="CU78" s="129"/>
    </row>
    <row r="79" spans="2:99" ht="9.75" customHeight="1">
      <c r="B79" s="607"/>
      <c r="C79" s="546"/>
      <c r="D79" s="546"/>
      <c r="E79" s="546"/>
      <c r="F79" s="546"/>
      <c r="G79" s="546"/>
      <c r="H79" s="546"/>
      <c r="I79" s="546"/>
      <c r="J79" s="546"/>
      <c r="K79" s="546"/>
      <c r="L79" s="546"/>
      <c r="M79" s="546"/>
      <c r="N79" s="546"/>
      <c r="O79" s="546"/>
      <c r="P79" s="546"/>
      <c r="Q79" s="546"/>
      <c r="R79" s="546"/>
      <c r="S79" s="546"/>
      <c r="T79" s="546"/>
      <c r="U79" s="546"/>
      <c r="V79" s="546"/>
      <c r="W79" s="584"/>
      <c r="X79" s="127"/>
      <c r="Y79" s="109"/>
      <c r="Z79" s="109"/>
      <c r="AA79" s="109"/>
      <c r="AB79" s="108"/>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108"/>
      <c r="BF79" s="109"/>
      <c r="BG79" s="109"/>
      <c r="BH79" s="109"/>
      <c r="BI79" s="128"/>
      <c r="BJ79" s="127"/>
      <c r="BK79" s="109"/>
      <c r="BL79" s="109"/>
      <c r="BM79" s="109"/>
      <c r="BN79" s="108"/>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108"/>
      <c r="CR79" s="109"/>
      <c r="CS79" s="109"/>
      <c r="CT79" s="109"/>
      <c r="CU79" s="129"/>
    </row>
    <row r="80" spans="2:99" ht="9.75" customHeight="1">
      <c r="B80" s="607"/>
      <c r="C80" s="546"/>
      <c r="D80" s="546"/>
      <c r="E80" s="546"/>
      <c r="F80" s="546"/>
      <c r="G80" s="546"/>
      <c r="H80" s="546"/>
      <c r="I80" s="546"/>
      <c r="J80" s="546"/>
      <c r="K80" s="546"/>
      <c r="L80" s="546"/>
      <c r="M80" s="546"/>
      <c r="N80" s="546"/>
      <c r="O80" s="546"/>
      <c r="P80" s="546"/>
      <c r="Q80" s="546"/>
      <c r="R80" s="546"/>
      <c r="S80" s="546"/>
      <c r="T80" s="546"/>
      <c r="U80" s="546"/>
      <c r="V80" s="546"/>
      <c r="W80" s="584"/>
      <c r="X80" s="127"/>
      <c r="Y80" s="109"/>
      <c r="Z80" s="109"/>
      <c r="AA80" s="109"/>
      <c r="AB80" s="108"/>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108"/>
      <c r="BF80" s="109"/>
      <c r="BG80" s="109"/>
      <c r="BH80" s="109"/>
      <c r="BI80" s="128"/>
      <c r="BJ80" s="127"/>
      <c r="BK80" s="109"/>
      <c r="BL80" s="109"/>
      <c r="BM80" s="109"/>
      <c r="BN80" s="108"/>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108"/>
      <c r="CR80" s="109"/>
      <c r="CS80" s="109"/>
      <c r="CT80" s="109"/>
      <c r="CU80" s="129"/>
    </row>
    <row r="81" spans="2:99" ht="9.75" customHeight="1">
      <c r="B81" s="607"/>
      <c r="C81" s="546"/>
      <c r="D81" s="546"/>
      <c r="E81" s="546"/>
      <c r="F81" s="546"/>
      <c r="G81" s="546"/>
      <c r="H81" s="546"/>
      <c r="I81" s="546"/>
      <c r="J81" s="546"/>
      <c r="K81" s="546"/>
      <c r="L81" s="546"/>
      <c r="M81" s="546"/>
      <c r="N81" s="546"/>
      <c r="O81" s="546"/>
      <c r="P81" s="546"/>
      <c r="Q81" s="546"/>
      <c r="R81" s="546"/>
      <c r="S81" s="546"/>
      <c r="T81" s="546"/>
      <c r="U81" s="546"/>
      <c r="V81" s="546"/>
      <c r="W81" s="584"/>
      <c r="X81" s="127"/>
      <c r="Y81" s="109"/>
      <c r="Z81" s="109"/>
      <c r="AA81" s="109"/>
      <c r="AB81" s="108"/>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108"/>
      <c r="BF81" s="109"/>
      <c r="BG81" s="109"/>
      <c r="BH81" s="109"/>
      <c r="BI81" s="128"/>
      <c r="BJ81" s="127"/>
      <c r="BK81" s="109"/>
      <c r="BL81" s="109"/>
      <c r="BM81" s="109"/>
      <c r="BN81" s="108"/>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108"/>
      <c r="CR81" s="109"/>
      <c r="CS81" s="109"/>
      <c r="CT81" s="109"/>
      <c r="CU81" s="129"/>
    </row>
    <row r="82" spans="2:99" ht="9.75" customHeight="1">
      <c r="B82" s="607"/>
      <c r="C82" s="546"/>
      <c r="D82" s="546"/>
      <c r="E82" s="546"/>
      <c r="F82" s="546"/>
      <c r="G82" s="546"/>
      <c r="H82" s="546"/>
      <c r="I82" s="546"/>
      <c r="J82" s="546"/>
      <c r="K82" s="546"/>
      <c r="L82" s="546"/>
      <c r="M82" s="546"/>
      <c r="N82" s="546"/>
      <c r="O82" s="546"/>
      <c r="P82" s="546"/>
      <c r="Q82" s="546"/>
      <c r="R82" s="546"/>
      <c r="S82" s="546"/>
      <c r="T82" s="546"/>
      <c r="U82" s="546"/>
      <c r="V82" s="546"/>
      <c r="W82" s="584"/>
      <c r="X82" s="127"/>
      <c r="Y82" s="109"/>
      <c r="Z82" s="109"/>
      <c r="AA82" s="109"/>
      <c r="AB82" s="108"/>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108"/>
      <c r="BF82" s="109"/>
      <c r="BG82" s="109"/>
      <c r="BH82" s="109"/>
      <c r="BI82" s="128"/>
      <c r="BJ82" s="127"/>
      <c r="BK82" s="109"/>
      <c r="BL82" s="109"/>
      <c r="BM82" s="109"/>
      <c r="BN82" s="108"/>
      <c r="BO82" s="539"/>
      <c r="BP82" s="539"/>
      <c r="BQ82" s="539"/>
      <c r="BR82" s="539"/>
      <c r="BS82" s="539"/>
      <c r="BT82" s="539"/>
      <c r="BU82" s="539"/>
      <c r="BV82" s="539"/>
      <c r="BW82" s="539"/>
      <c r="BX82" s="539"/>
      <c r="BY82" s="539"/>
      <c r="BZ82" s="539"/>
      <c r="CA82" s="539"/>
      <c r="CB82" s="539"/>
      <c r="CC82" s="539"/>
      <c r="CD82" s="539"/>
      <c r="CE82" s="539"/>
      <c r="CF82" s="539"/>
      <c r="CG82" s="539"/>
      <c r="CH82" s="539"/>
      <c r="CI82" s="539"/>
      <c r="CJ82" s="539"/>
      <c r="CK82" s="539"/>
      <c r="CL82" s="539"/>
      <c r="CM82" s="539"/>
      <c r="CN82" s="539"/>
      <c r="CO82" s="539"/>
      <c r="CP82" s="539"/>
      <c r="CQ82" s="108"/>
      <c r="CR82" s="109"/>
      <c r="CS82" s="109"/>
      <c r="CT82" s="109"/>
      <c r="CU82" s="129"/>
    </row>
    <row r="83" spans="2:99" ht="9.75" customHeight="1">
      <c r="B83" s="607"/>
      <c r="C83" s="546"/>
      <c r="D83" s="546"/>
      <c r="E83" s="546"/>
      <c r="F83" s="546"/>
      <c r="G83" s="546"/>
      <c r="H83" s="546"/>
      <c r="I83" s="546"/>
      <c r="J83" s="546"/>
      <c r="K83" s="546"/>
      <c r="L83" s="546"/>
      <c r="M83" s="546"/>
      <c r="N83" s="546"/>
      <c r="O83" s="546"/>
      <c r="P83" s="546"/>
      <c r="Q83" s="546"/>
      <c r="R83" s="546"/>
      <c r="S83" s="546"/>
      <c r="T83" s="546"/>
      <c r="U83" s="546"/>
      <c r="V83" s="546"/>
      <c r="W83" s="584"/>
      <c r="X83" s="127"/>
      <c r="Y83" s="109"/>
      <c r="Z83" s="109"/>
      <c r="AA83" s="109"/>
      <c r="AB83" s="108"/>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108"/>
      <c r="BF83" s="109"/>
      <c r="BG83" s="109"/>
      <c r="BH83" s="109"/>
      <c r="BI83" s="128"/>
      <c r="BJ83" s="127"/>
      <c r="BK83" s="109"/>
      <c r="BL83" s="109"/>
      <c r="BM83" s="109"/>
      <c r="BN83" s="108"/>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108"/>
      <c r="CR83" s="109"/>
      <c r="CS83" s="109"/>
      <c r="CT83" s="109"/>
      <c r="CU83" s="129"/>
    </row>
    <row r="84" spans="2:99" ht="9.75" customHeight="1">
      <c r="B84" s="607"/>
      <c r="C84" s="546"/>
      <c r="D84" s="546"/>
      <c r="E84" s="546"/>
      <c r="F84" s="546"/>
      <c r="G84" s="546"/>
      <c r="H84" s="546"/>
      <c r="I84" s="546"/>
      <c r="J84" s="546"/>
      <c r="K84" s="546"/>
      <c r="L84" s="546"/>
      <c r="M84" s="546"/>
      <c r="N84" s="546"/>
      <c r="O84" s="546"/>
      <c r="P84" s="546"/>
      <c r="Q84" s="546"/>
      <c r="R84" s="546"/>
      <c r="S84" s="546"/>
      <c r="T84" s="546"/>
      <c r="U84" s="546"/>
      <c r="V84" s="546"/>
      <c r="W84" s="584"/>
      <c r="X84" s="127"/>
      <c r="Y84" s="109"/>
      <c r="Z84" s="109"/>
      <c r="AA84" s="109"/>
      <c r="AB84" s="108"/>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108"/>
      <c r="BF84" s="109"/>
      <c r="BG84" s="109"/>
      <c r="BH84" s="109"/>
      <c r="BI84" s="128"/>
      <c r="BJ84" s="127"/>
      <c r="BK84" s="109"/>
      <c r="BL84" s="109"/>
      <c r="BM84" s="109"/>
      <c r="BN84" s="108"/>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108"/>
      <c r="CR84" s="109"/>
      <c r="CS84" s="109"/>
      <c r="CT84" s="109"/>
      <c r="CU84" s="129"/>
    </row>
    <row r="85" spans="2:99" ht="9.75" customHeight="1">
      <c r="B85" s="607"/>
      <c r="C85" s="546"/>
      <c r="D85" s="546"/>
      <c r="E85" s="546"/>
      <c r="F85" s="546"/>
      <c r="G85" s="546"/>
      <c r="H85" s="546"/>
      <c r="I85" s="546"/>
      <c r="J85" s="546"/>
      <c r="K85" s="546"/>
      <c r="L85" s="546"/>
      <c r="M85" s="546"/>
      <c r="N85" s="546"/>
      <c r="O85" s="546"/>
      <c r="P85" s="546"/>
      <c r="Q85" s="546"/>
      <c r="R85" s="546"/>
      <c r="S85" s="546"/>
      <c r="T85" s="546"/>
      <c r="U85" s="546"/>
      <c r="V85" s="546"/>
      <c r="W85" s="584"/>
      <c r="X85" s="127"/>
      <c r="Y85" s="109"/>
      <c r="Z85" s="109"/>
      <c r="AA85" s="109"/>
      <c r="AB85" s="108"/>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108"/>
      <c r="BF85" s="109"/>
      <c r="BG85" s="109"/>
      <c r="BH85" s="109"/>
      <c r="BI85" s="128"/>
      <c r="BJ85" s="127"/>
      <c r="BK85" s="109"/>
      <c r="BL85" s="109"/>
      <c r="BM85" s="109"/>
      <c r="BN85" s="108"/>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108"/>
      <c r="CR85" s="109"/>
      <c r="CS85" s="109"/>
      <c r="CT85" s="109"/>
      <c r="CU85" s="129"/>
    </row>
    <row r="86" spans="2:99" ht="9.75" customHeight="1">
      <c r="B86" s="607"/>
      <c r="C86" s="546"/>
      <c r="D86" s="546"/>
      <c r="E86" s="546"/>
      <c r="F86" s="546"/>
      <c r="G86" s="546"/>
      <c r="H86" s="546"/>
      <c r="I86" s="546"/>
      <c r="J86" s="546"/>
      <c r="K86" s="546"/>
      <c r="L86" s="546"/>
      <c r="M86" s="546"/>
      <c r="N86" s="546"/>
      <c r="O86" s="546"/>
      <c r="P86" s="546"/>
      <c r="Q86" s="546"/>
      <c r="R86" s="546"/>
      <c r="S86" s="546"/>
      <c r="T86" s="546"/>
      <c r="U86" s="546"/>
      <c r="V86" s="546"/>
      <c r="W86" s="584"/>
      <c r="X86" s="127"/>
      <c r="Y86" s="109"/>
      <c r="Z86" s="109"/>
      <c r="AA86" s="109"/>
      <c r="AB86" s="108"/>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108"/>
      <c r="BF86" s="109"/>
      <c r="BG86" s="109"/>
      <c r="BH86" s="109"/>
      <c r="BI86" s="128"/>
      <c r="BJ86" s="127"/>
      <c r="BK86" s="109"/>
      <c r="BL86" s="109"/>
      <c r="BM86" s="109"/>
      <c r="BN86" s="108"/>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108"/>
      <c r="CR86" s="109"/>
      <c r="CS86" s="109"/>
      <c r="CT86" s="109"/>
      <c r="CU86" s="129"/>
    </row>
    <row r="87" spans="2:99" ht="9.75" customHeight="1">
      <c r="B87" s="607"/>
      <c r="C87" s="546"/>
      <c r="D87" s="546"/>
      <c r="E87" s="546"/>
      <c r="F87" s="546"/>
      <c r="G87" s="546"/>
      <c r="H87" s="546"/>
      <c r="I87" s="546"/>
      <c r="J87" s="546"/>
      <c r="K87" s="546"/>
      <c r="L87" s="546"/>
      <c r="M87" s="546"/>
      <c r="N87" s="546"/>
      <c r="O87" s="546"/>
      <c r="P87" s="546"/>
      <c r="Q87" s="546"/>
      <c r="R87" s="546"/>
      <c r="S87" s="546"/>
      <c r="T87" s="546"/>
      <c r="U87" s="546"/>
      <c r="V87" s="546"/>
      <c r="W87" s="584"/>
      <c r="X87" s="127"/>
      <c r="Y87" s="109"/>
      <c r="Z87" s="109"/>
      <c r="AA87" s="109"/>
      <c r="AB87" s="108"/>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108"/>
      <c r="BF87" s="109"/>
      <c r="BG87" s="109"/>
      <c r="BH87" s="109"/>
      <c r="BI87" s="128"/>
      <c r="BJ87" s="127"/>
      <c r="BK87" s="109"/>
      <c r="BL87" s="109"/>
      <c r="BM87" s="109"/>
      <c r="BN87" s="108"/>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108"/>
      <c r="CR87" s="109"/>
      <c r="CS87" s="109"/>
      <c r="CT87" s="109"/>
      <c r="CU87" s="129"/>
    </row>
    <row r="88" spans="2:99" ht="9.75" customHeight="1">
      <c r="B88" s="607"/>
      <c r="C88" s="546"/>
      <c r="D88" s="546"/>
      <c r="E88" s="546"/>
      <c r="F88" s="546"/>
      <c r="G88" s="546"/>
      <c r="H88" s="546"/>
      <c r="I88" s="546"/>
      <c r="J88" s="546"/>
      <c r="K88" s="546"/>
      <c r="L88" s="546"/>
      <c r="M88" s="546"/>
      <c r="N88" s="546"/>
      <c r="O88" s="546"/>
      <c r="P88" s="546"/>
      <c r="Q88" s="546"/>
      <c r="R88" s="546"/>
      <c r="S88" s="546"/>
      <c r="T88" s="546"/>
      <c r="U88" s="546"/>
      <c r="V88" s="546"/>
      <c r="W88" s="584"/>
      <c r="X88" s="127"/>
      <c r="Y88" s="109"/>
      <c r="Z88" s="109"/>
      <c r="AA88" s="109"/>
      <c r="AB88" s="108"/>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108"/>
      <c r="BF88" s="109"/>
      <c r="BG88" s="109"/>
      <c r="BH88" s="109"/>
      <c r="BI88" s="128"/>
      <c r="BJ88" s="127"/>
      <c r="BK88" s="109"/>
      <c r="BL88" s="109"/>
      <c r="BM88" s="109"/>
      <c r="BN88" s="108"/>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108"/>
      <c r="CR88" s="109"/>
      <c r="CS88" s="109"/>
      <c r="CT88" s="109"/>
      <c r="CU88" s="129"/>
    </row>
    <row r="89" spans="2:99" ht="9.75" customHeight="1">
      <c r="B89" s="607"/>
      <c r="C89" s="546"/>
      <c r="D89" s="546"/>
      <c r="E89" s="546"/>
      <c r="F89" s="546"/>
      <c r="G89" s="546"/>
      <c r="H89" s="546"/>
      <c r="I89" s="546"/>
      <c r="J89" s="546"/>
      <c r="K89" s="546"/>
      <c r="L89" s="546"/>
      <c r="M89" s="546"/>
      <c r="N89" s="546"/>
      <c r="O89" s="546"/>
      <c r="P89" s="546"/>
      <c r="Q89" s="546"/>
      <c r="R89" s="546"/>
      <c r="S89" s="546"/>
      <c r="T89" s="546"/>
      <c r="U89" s="546"/>
      <c r="V89" s="546"/>
      <c r="W89" s="584"/>
      <c r="X89" s="127"/>
      <c r="Y89" s="109"/>
      <c r="Z89" s="109"/>
      <c r="AA89" s="109"/>
      <c r="AB89" s="108"/>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108"/>
      <c r="BF89" s="109"/>
      <c r="BG89" s="109"/>
      <c r="BH89" s="109"/>
      <c r="BI89" s="128"/>
      <c r="BJ89" s="127"/>
      <c r="BK89" s="109"/>
      <c r="BL89" s="109"/>
      <c r="BM89" s="109"/>
      <c r="BN89" s="108"/>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108"/>
      <c r="CR89" s="109"/>
      <c r="CS89" s="109"/>
      <c r="CT89" s="109"/>
      <c r="CU89" s="129"/>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6"/>
      <c r="X90" s="130"/>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2"/>
      <c r="BJ90" s="130"/>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3"/>
    </row>
    <row r="91" spans="2:99" ht="9.75" customHeight="1">
      <c r="B91" s="643" t="s">
        <v>222</v>
      </c>
      <c r="C91" s="546"/>
      <c r="D91" s="546"/>
      <c r="E91" s="546"/>
      <c r="F91" s="546"/>
      <c r="G91" s="546"/>
      <c r="H91" s="546"/>
      <c r="I91" s="546"/>
      <c r="J91" s="546"/>
      <c r="K91" s="546"/>
      <c r="L91" s="546"/>
      <c r="M91" s="546"/>
      <c r="N91" s="546"/>
      <c r="O91" s="546"/>
      <c r="P91" s="546"/>
      <c r="Q91" s="546"/>
      <c r="R91" s="546"/>
      <c r="S91" s="546"/>
      <c r="T91" s="546"/>
      <c r="U91" s="546"/>
      <c r="V91" s="546"/>
      <c r="W91" s="584"/>
      <c r="X91" s="122"/>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5"/>
      <c r="BJ91" s="122"/>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6"/>
    </row>
    <row r="92" spans="2:99" ht="9.75" customHeight="1">
      <c r="B92" s="607"/>
      <c r="C92" s="546"/>
      <c r="D92" s="546"/>
      <c r="E92" s="546"/>
      <c r="F92" s="546"/>
      <c r="G92" s="546"/>
      <c r="H92" s="546"/>
      <c r="I92" s="546"/>
      <c r="J92" s="546"/>
      <c r="K92" s="546"/>
      <c r="L92" s="546"/>
      <c r="M92" s="546"/>
      <c r="N92" s="546"/>
      <c r="O92" s="546"/>
      <c r="P92" s="546"/>
      <c r="Q92" s="546"/>
      <c r="R92" s="546"/>
      <c r="S92" s="546"/>
      <c r="T92" s="546"/>
      <c r="U92" s="546"/>
      <c r="V92" s="546"/>
      <c r="W92" s="584"/>
      <c r="X92" s="127"/>
      <c r="Y92" s="109"/>
      <c r="Z92" s="109"/>
      <c r="AA92" s="109"/>
      <c r="AC92" s="539" t="s">
        <v>222</v>
      </c>
      <c r="AD92" s="539"/>
      <c r="AE92" s="539"/>
      <c r="AF92" s="539"/>
      <c r="AG92" s="539"/>
      <c r="AH92" s="539"/>
      <c r="AI92" s="539"/>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108"/>
      <c r="BF92" s="109"/>
      <c r="BG92" s="109"/>
      <c r="BH92" s="109"/>
      <c r="BI92" s="128"/>
      <c r="BJ92" s="127"/>
      <c r="BK92" s="109"/>
      <c r="BL92" s="109"/>
      <c r="BM92" s="109"/>
      <c r="BO92" s="539" t="s">
        <v>222</v>
      </c>
      <c r="BP92" s="539"/>
      <c r="BQ92" s="539"/>
      <c r="BR92" s="539"/>
      <c r="BS92" s="539"/>
      <c r="BT92" s="539"/>
      <c r="BU92" s="539"/>
      <c r="BV92" s="539"/>
      <c r="BW92" s="539"/>
      <c r="BX92" s="539"/>
      <c r="BY92" s="539"/>
      <c r="BZ92" s="539"/>
      <c r="CA92" s="539"/>
      <c r="CB92" s="539"/>
      <c r="CC92" s="539"/>
      <c r="CD92" s="539"/>
      <c r="CE92" s="539"/>
      <c r="CF92" s="539"/>
      <c r="CG92" s="539"/>
      <c r="CH92" s="539"/>
      <c r="CI92" s="539"/>
      <c r="CJ92" s="539"/>
      <c r="CK92" s="539"/>
      <c r="CL92" s="539"/>
      <c r="CM92" s="539"/>
      <c r="CN92" s="539"/>
      <c r="CO92" s="539"/>
      <c r="CP92" s="539"/>
      <c r="CQ92" s="108"/>
      <c r="CR92" s="109"/>
      <c r="CS92" s="109"/>
      <c r="CT92" s="109"/>
      <c r="CU92" s="129"/>
    </row>
    <row r="93" spans="2:99" ht="9.75" customHeight="1">
      <c r="B93" s="607"/>
      <c r="C93" s="546"/>
      <c r="D93" s="546"/>
      <c r="E93" s="546"/>
      <c r="F93" s="546"/>
      <c r="G93" s="546"/>
      <c r="H93" s="546"/>
      <c r="I93" s="546"/>
      <c r="J93" s="546"/>
      <c r="K93" s="546"/>
      <c r="L93" s="546"/>
      <c r="M93" s="546"/>
      <c r="N93" s="546"/>
      <c r="O93" s="546"/>
      <c r="P93" s="546"/>
      <c r="Q93" s="546"/>
      <c r="R93" s="546"/>
      <c r="S93" s="546"/>
      <c r="T93" s="546"/>
      <c r="U93" s="546"/>
      <c r="V93" s="546"/>
      <c r="W93" s="584"/>
      <c r="X93" s="127"/>
      <c r="Y93" s="109"/>
      <c r="Z93" s="109"/>
      <c r="AA93" s="109"/>
      <c r="AB93" s="108"/>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108"/>
      <c r="BF93" s="109"/>
      <c r="BG93" s="109"/>
      <c r="BH93" s="109"/>
      <c r="BI93" s="128"/>
      <c r="BJ93" s="127"/>
      <c r="BK93" s="109"/>
      <c r="BL93" s="109"/>
      <c r="BM93" s="109"/>
      <c r="BN93" s="108"/>
      <c r="BO93" s="539"/>
      <c r="BP93" s="539"/>
      <c r="BQ93" s="539"/>
      <c r="BR93" s="539"/>
      <c r="BS93" s="539"/>
      <c r="BT93" s="539"/>
      <c r="BU93" s="539"/>
      <c r="BV93" s="539"/>
      <c r="BW93" s="539"/>
      <c r="BX93" s="539"/>
      <c r="BY93" s="539"/>
      <c r="BZ93" s="539"/>
      <c r="CA93" s="539"/>
      <c r="CB93" s="539"/>
      <c r="CC93" s="539"/>
      <c r="CD93" s="539"/>
      <c r="CE93" s="539"/>
      <c r="CF93" s="539"/>
      <c r="CG93" s="539"/>
      <c r="CH93" s="539"/>
      <c r="CI93" s="539"/>
      <c r="CJ93" s="539"/>
      <c r="CK93" s="539"/>
      <c r="CL93" s="539"/>
      <c r="CM93" s="539"/>
      <c r="CN93" s="539"/>
      <c r="CO93" s="539"/>
      <c r="CP93" s="539"/>
      <c r="CQ93" s="108"/>
      <c r="CR93" s="109"/>
      <c r="CS93" s="109"/>
      <c r="CT93" s="109"/>
      <c r="CU93" s="129"/>
    </row>
    <row r="94" spans="2:99" ht="9.75" customHeight="1">
      <c r="B94" s="607"/>
      <c r="C94" s="546"/>
      <c r="D94" s="546"/>
      <c r="E94" s="546"/>
      <c r="F94" s="546"/>
      <c r="G94" s="546"/>
      <c r="H94" s="546"/>
      <c r="I94" s="546"/>
      <c r="J94" s="546"/>
      <c r="K94" s="546"/>
      <c r="L94" s="546"/>
      <c r="M94" s="546"/>
      <c r="N94" s="546"/>
      <c r="O94" s="546"/>
      <c r="P94" s="546"/>
      <c r="Q94" s="546"/>
      <c r="R94" s="546"/>
      <c r="S94" s="546"/>
      <c r="T94" s="546"/>
      <c r="U94" s="546"/>
      <c r="V94" s="546"/>
      <c r="W94" s="584"/>
      <c r="X94" s="127"/>
      <c r="Y94" s="109"/>
      <c r="Z94" s="109"/>
      <c r="AA94" s="109"/>
      <c r="AB94" s="108"/>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108"/>
      <c r="BF94" s="109"/>
      <c r="BG94" s="109"/>
      <c r="BH94" s="109"/>
      <c r="BI94" s="128"/>
      <c r="BJ94" s="127"/>
      <c r="BK94" s="109"/>
      <c r="BL94" s="109"/>
      <c r="BM94" s="109"/>
      <c r="BN94" s="108"/>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108"/>
      <c r="CR94" s="109"/>
      <c r="CS94" s="109"/>
      <c r="CT94" s="109"/>
      <c r="CU94" s="129"/>
    </row>
    <row r="95" spans="2:99" ht="9.75" customHeight="1">
      <c r="B95" s="607"/>
      <c r="C95" s="546"/>
      <c r="D95" s="546"/>
      <c r="E95" s="546"/>
      <c r="F95" s="546"/>
      <c r="G95" s="546"/>
      <c r="H95" s="546"/>
      <c r="I95" s="546"/>
      <c r="J95" s="546"/>
      <c r="K95" s="546"/>
      <c r="L95" s="546"/>
      <c r="M95" s="546"/>
      <c r="N95" s="546"/>
      <c r="O95" s="546"/>
      <c r="P95" s="546"/>
      <c r="Q95" s="546"/>
      <c r="R95" s="546"/>
      <c r="S95" s="546"/>
      <c r="T95" s="546"/>
      <c r="U95" s="546"/>
      <c r="V95" s="546"/>
      <c r="W95" s="584"/>
      <c r="X95" s="127"/>
      <c r="Y95" s="109"/>
      <c r="Z95" s="109"/>
      <c r="AA95" s="109"/>
      <c r="AB95" s="108"/>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108"/>
      <c r="BF95" s="109"/>
      <c r="BG95" s="109"/>
      <c r="BH95" s="109"/>
      <c r="BI95" s="128"/>
      <c r="BJ95" s="127"/>
      <c r="BK95" s="109"/>
      <c r="BL95" s="109"/>
      <c r="BM95" s="109"/>
      <c r="BN95" s="108"/>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108"/>
      <c r="CR95" s="109"/>
      <c r="CS95" s="109"/>
      <c r="CT95" s="109"/>
      <c r="CU95" s="129"/>
    </row>
    <row r="96" spans="2:99" ht="9.75" customHeight="1">
      <c r="B96" s="607"/>
      <c r="C96" s="546"/>
      <c r="D96" s="546"/>
      <c r="E96" s="546"/>
      <c r="F96" s="546"/>
      <c r="G96" s="546"/>
      <c r="H96" s="546"/>
      <c r="I96" s="546"/>
      <c r="J96" s="546"/>
      <c r="K96" s="546"/>
      <c r="L96" s="546"/>
      <c r="M96" s="546"/>
      <c r="N96" s="546"/>
      <c r="O96" s="546"/>
      <c r="P96" s="546"/>
      <c r="Q96" s="546"/>
      <c r="R96" s="546"/>
      <c r="S96" s="546"/>
      <c r="T96" s="546"/>
      <c r="U96" s="546"/>
      <c r="V96" s="546"/>
      <c r="W96" s="584"/>
      <c r="X96" s="127"/>
      <c r="Y96" s="109"/>
      <c r="Z96" s="109"/>
      <c r="AA96" s="109"/>
      <c r="AB96" s="108"/>
      <c r="AC96" s="539"/>
      <c r="AD96" s="539"/>
      <c r="AE96" s="539"/>
      <c r="AF96" s="539"/>
      <c r="AG96" s="539"/>
      <c r="AH96" s="539"/>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108"/>
      <c r="BF96" s="109"/>
      <c r="BG96" s="109"/>
      <c r="BH96" s="109"/>
      <c r="BI96" s="128"/>
      <c r="BJ96" s="127"/>
      <c r="BK96" s="109"/>
      <c r="BL96" s="109"/>
      <c r="BM96" s="109"/>
      <c r="BN96" s="108"/>
      <c r="BO96" s="539"/>
      <c r="BP96" s="539"/>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108"/>
      <c r="CR96" s="109"/>
      <c r="CS96" s="109"/>
      <c r="CT96" s="109"/>
      <c r="CU96" s="129"/>
    </row>
    <row r="97" spans="2:99" ht="9.75" customHeight="1">
      <c r="B97" s="607"/>
      <c r="C97" s="546"/>
      <c r="D97" s="546"/>
      <c r="E97" s="546"/>
      <c r="F97" s="546"/>
      <c r="G97" s="546"/>
      <c r="H97" s="546"/>
      <c r="I97" s="546"/>
      <c r="J97" s="546"/>
      <c r="K97" s="546"/>
      <c r="L97" s="546"/>
      <c r="M97" s="546"/>
      <c r="N97" s="546"/>
      <c r="O97" s="546"/>
      <c r="P97" s="546"/>
      <c r="Q97" s="546"/>
      <c r="R97" s="546"/>
      <c r="S97" s="546"/>
      <c r="T97" s="546"/>
      <c r="U97" s="546"/>
      <c r="V97" s="546"/>
      <c r="W97" s="584"/>
      <c r="X97" s="127"/>
      <c r="Y97" s="109"/>
      <c r="Z97" s="109"/>
      <c r="AA97" s="109"/>
      <c r="AB97" s="108"/>
      <c r="AC97" s="539"/>
      <c r="AD97" s="539"/>
      <c r="AE97" s="539"/>
      <c r="AF97" s="539"/>
      <c r="AG97" s="539"/>
      <c r="AH97" s="539"/>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108"/>
      <c r="BF97" s="109"/>
      <c r="BG97" s="109"/>
      <c r="BH97" s="109"/>
      <c r="BI97" s="128"/>
      <c r="BJ97" s="127"/>
      <c r="BK97" s="109"/>
      <c r="BL97" s="109"/>
      <c r="BM97" s="109"/>
      <c r="BN97" s="108"/>
      <c r="BO97" s="539"/>
      <c r="BP97" s="539"/>
      <c r="BQ97" s="539"/>
      <c r="BR97" s="539"/>
      <c r="BS97" s="539"/>
      <c r="BT97" s="539"/>
      <c r="BU97" s="539"/>
      <c r="BV97" s="539"/>
      <c r="BW97" s="539"/>
      <c r="BX97" s="539"/>
      <c r="BY97" s="539"/>
      <c r="BZ97" s="539"/>
      <c r="CA97" s="539"/>
      <c r="CB97" s="539"/>
      <c r="CC97" s="539"/>
      <c r="CD97" s="539"/>
      <c r="CE97" s="539"/>
      <c r="CF97" s="539"/>
      <c r="CG97" s="539"/>
      <c r="CH97" s="539"/>
      <c r="CI97" s="539"/>
      <c r="CJ97" s="539"/>
      <c r="CK97" s="539"/>
      <c r="CL97" s="539"/>
      <c r="CM97" s="539"/>
      <c r="CN97" s="539"/>
      <c r="CO97" s="539"/>
      <c r="CP97" s="539"/>
      <c r="CQ97" s="108"/>
      <c r="CR97" s="109"/>
      <c r="CS97" s="109"/>
      <c r="CT97" s="109"/>
      <c r="CU97" s="129"/>
    </row>
    <row r="98" spans="2:99" ht="9.75" customHeight="1">
      <c r="B98" s="607"/>
      <c r="C98" s="546"/>
      <c r="D98" s="546"/>
      <c r="E98" s="546"/>
      <c r="F98" s="546"/>
      <c r="G98" s="546"/>
      <c r="H98" s="546"/>
      <c r="I98" s="546"/>
      <c r="J98" s="546"/>
      <c r="K98" s="546"/>
      <c r="L98" s="546"/>
      <c r="M98" s="546"/>
      <c r="N98" s="546"/>
      <c r="O98" s="546"/>
      <c r="P98" s="546"/>
      <c r="Q98" s="546"/>
      <c r="R98" s="546"/>
      <c r="S98" s="546"/>
      <c r="T98" s="546"/>
      <c r="U98" s="546"/>
      <c r="V98" s="546"/>
      <c r="W98" s="584"/>
      <c r="X98" s="127"/>
      <c r="Y98" s="109"/>
      <c r="Z98" s="109"/>
      <c r="AA98" s="109"/>
      <c r="AB98" s="108"/>
      <c r="AC98" s="539"/>
      <c r="AD98" s="539"/>
      <c r="AE98" s="539"/>
      <c r="AF98" s="539"/>
      <c r="AG98" s="539"/>
      <c r="AH98" s="539"/>
      <c r="AI98" s="539"/>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108"/>
      <c r="BF98" s="109"/>
      <c r="BG98" s="109"/>
      <c r="BH98" s="109"/>
      <c r="BI98" s="128"/>
      <c r="BJ98" s="127"/>
      <c r="BK98" s="109"/>
      <c r="BL98" s="109"/>
      <c r="BM98" s="109"/>
      <c r="BN98" s="108"/>
      <c r="BO98" s="539"/>
      <c r="BP98" s="539"/>
      <c r="BQ98" s="539"/>
      <c r="BR98" s="539"/>
      <c r="BS98" s="539"/>
      <c r="BT98" s="539"/>
      <c r="BU98" s="539"/>
      <c r="BV98" s="539"/>
      <c r="BW98" s="539"/>
      <c r="BX98" s="539"/>
      <c r="BY98" s="539"/>
      <c r="BZ98" s="539"/>
      <c r="CA98" s="539"/>
      <c r="CB98" s="539"/>
      <c r="CC98" s="539"/>
      <c r="CD98" s="539"/>
      <c r="CE98" s="539"/>
      <c r="CF98" s="539"/>
      <c r="CG98" s="539"/>
      <c r="CH98" s="539"/>
      <c r="CI98" s="539"/>
      <c r="CJ98" s="539"/>
      <c r="CK98" s="539"/>
      <c r="CL98" s="539"/>
      <c r="CM98" s="539"/>
      <c r="CN98" s="539"/>
      <c r="CO98" s="539"/>
      <c r="CP98" s="539"/>
      <c r="CQ98" s="108"/>
      <c r="CR98" s="109"/>
      <c r="CS98" s="109"/>
      <c r="CT98" s="109"/>
      <c r="CU98" s="129"/>
    </row>
    <row r="99" spans="2:99" ht="9.75" customHeight="1">
      <c r="B99" s="607"/>
      <c r="C99" s="546"/>
      <c r="D99" s="546"/>
      <c r="E99" s="546"/>
      <c r="F99" s="546"/>
      <c r="G99" s="546"/>
      <c r="H99" s="546"/>
      <c r="I99" s="546"/>
      <c r="J99" s="546"/>
      <c r="K99" s="546"/>
      <c r="L99" s="546"/>
      <c r="M99" s="546"/>
      <c r="N99" s="546"/>
      <c r="O99" s="546"/>
      <c r="P99" s="546"/>
      <c r="Q99" s="546"/>
      <c r="R99" s="546"/>
      <c r="S99" s="546"/>
      <c r="T99" s="546"/>
      <c r="U99" s="546"/>
      <c r="V99" s="546"/>
      <c r="W99" s="584"/>
      <c r="X99" s="127"/>
      <c r="Y99" s="109"/>
      <c r="Z99" s="109"/>
      <c r="AA99" s="109"/>
      <c r="AB99" s="108"/>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108"/>
      <c r="BF99" s="109"/>
      <c r="BG99" s="109"/>
      <c r="BH99" s="109"/>
      <c r="BI99" s="128"/>
      <c r="BJ99" s="127"/>
      <c r="BK99" s="109"/>
      <c r="BL99" s="109"/>
      <c r="BM99" s="109"/>
      <c r="BN99" s="108"/>
      <c r="BO99" s="539"/>
      <c r="BP99" s="539"/>
      <c r="BQ99" s="539"/>
      <c r="BR99" s="539"/>
      <c r="BS99" s="539"/>
      <c r="BT99" s="539"/>
      <c r="BU99" s="539"/>
      <c r="BV99" s="539"/>
      <c r="BW99" s="539"/>
      <c r="BX99" s="539"/>
      <c r="BY99" s="539"/>
      <c r="BZ99" s="539"/>
      <c r="CA99" s="539"/>
      <c r="CB99" s="539"/>
      <c r="CC99" s="539"/>
      <c r="CD99" s="539"/>
      <c r="CE99" s="539"/>
      <c r="CF99" s="539"/>
      <c r="CG99" s="539"/>
      <c r="CH99" s="539"/>
      <c r="CI99" s="539"/>
      <c r="CJ99" s="539"/>
      <c r="CK99" s="539"/>
      <c r="CL99" s="539"/>
      <c r="CM99" s="539"/>
      <c r="CN99" s="539"/>
      <c r="CO99" s="539"/>
      <c r="CP99" s="539"/>
      <c r="CQ99" s="108"/>
      <c r="CR99" s="109"/>
      <c r="CS99" s="109"/>
      <c r="CT99" s="109"/>
      <c r="CU99" s="129"/>
    </row>
    <row r="100" spans="2:99" ht="9.75" customHeight="1">
      <c r="B100" s="607"/>
      <c r="C100" s="546"/>
      <c r="D100" s="546"/>
      <c r="E100" s="546"/>
      <c r="F100" s="546"/>
      <c r="G100" s="546"/>
      <c r="H100" s="546"/>
      <c r="I100" s="546"/>
      <c r="J100" s="546"/>
      <c r="K100" s="546"/>
      <c r="L100" s="546"/>
      <c r="M100" s="546"/>
      <c r="N100" s="546"/>
      <c r="O100" s="546"/>
      <c r="P100" s="546"/>
      <c r="Q100" s="546"/>
      <c r="R100" s="546"/>
      <c r="S100" s="546"/>
      <c r="T100" s="546"/>
      <c r="U100" s="546"/>
      <c r="V100" s="546"/>
      <c r="W100" s="584"/>
      <c r="X100" s="127"/>
      <c r="Y100" s="109"/>
      <c r="Z100" s="109"/>
      <c r="AA100" s="109"/>
      <c r="AB100" s="108"/>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108"/>
      <c r="BF100" s="109"/>
      <c r="BG100" s="109"/>
      <c r="BH100" s="109"/>
      <c r="BI100" s="128"/>
      <c r="BJ100" s="127"/>
      <c r="BK100" s="109"/>
      <c r="BL100" s="109"/>
      <c r="BM100" s="109"/>
      <c r="BN100" s="108"/>
      <c r="BO100" s="539"/>
      <c r="BP100" s="539"/>
      <c r="BQ100" s="539"/>
      <c r="BR100" s="539"/>
      <c r="BS100" s="539"/>
      <c r="BT100" s="539"/>
      <c r="BU100" s="539"/>
      <c r="BV100" s="539"/>
      <c r="BW100" s="539"/>
      <c r="BX100" s="539"/>
      <c r="BY100" s="539"/>
      <c r="BZ100" s="539"/>
      <c r="CA100" s="539"/>
      <c r="CB100" s="539"/>
      <c r="CC100" s="539"/>
      <c r="CD100" s="539"/>
      <c r="CE100" s="539"/>
      <c r="CF100" s="539"/>
      <c r="CG100" s="539"/>
      <c r="CH100" s="539"/>
      <c r="CI100" s="539"/>
      <c r="CJ100" s="539"/>
      <c r="CK100" s="539"/>
      <c r="CL100" s="539"/>
      <c r="CM100" s="539"/>
      <c r="CN100" s="539"/>
      <c r="CO100" s="539"/>
      <c r="CP100" s="539"/>
      <c r="CQ100" s="108"/>
      <c r="CR100" s="109"/>
      <c r="CS100" s="109"/>
      <c r="CT100" s="109"/>
      <c r="CU100" s="129"/>
    </row>
    <row r="101" spans="2:99" ht="9.75" customHeight="1">
      <c r="B101" s="607"/>
      <c r="C101" s="546"/>
      <c r="D101" s="546"/>
      <c r="E101" s="546"/>
      <c r="F101" s="546"/>
      <c r="G101" s="546"/>
      <c r="H101" s="546"/>
      <c r="I101" s="546"/>
      <c r="J101" s="546"/>
      <c r="K101" s="546"/>
      <c r="L101" s="546"/>
      <c r="M101" s="546"/>
      <c r="N101" s="546"/>
      <c r="O101" s="546"/>
      <c r="P101" s="546"/>
      <c r="Q101" s="546"/>
      <c r="R101" s="546"/>
      <c r="S101" s="546"/>
      <c r="T101" s="546"/>
      <c r="U101" s="546"/>
      <c r="V101" s="546"/>
      <c r="W101" s="584"/>
      <c r="X101" s="127"/>
      <c r="Y101" s="109"/>
      <c r="Z101" s="109"/>
      <c r="AA101" s="109"/>
      <c r="AB101" s="108"/>
      <c r="AC101" s="539"/>
      <c r="AD101" s="539"/>
      <c r="AE101" s="539"/>
      <c r="AF101" s="539"/>
      <c r="AG101" s="539"/>
      <c r="AH101" s="539"/>
      <c r="AI101" s="539"/>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108"/>
      <c r="BF101" s="109"/>
      <c r="BG101" s="109"/>
      <c r="BH101" s="109"/>
      <c r="BI101" s="128"/>
      <c r="BJ101" s="127"/>
      <c r="BK101" s="109"/>
      <c r="BL101" s="109"/>
      <c r="BM101" s="109"/>
      <c r="BN101" s="108"/>
      <c r="BO101" s="539"/>
      <c r="BP101" s="539"/>
      <c r="BQ101" s="539"/>
      <c r="BR101" s="539"/>
      <c r="BS101" s="539"/>
      <c r="BT101" s="539"/>
      <c r="BU101" s="539"/>
      <c r="BV101" s="539"/>
      <c r="BW101" s="539"/>
      <c r="BX101" s="539"/>
      <c r="BY101" s="539"/>
      <c r="BZ101" s="539"/>
      <c r="CA101" s="539"/>
      <c r="CB101" s="539"/>
      <c r="CC101" s="539"/>
      <c r="CD101" s="539"/>
      <c r="CE101" s="539"/>
      <c r="CF101" s="539"/>
      <c r="CG101" s="539"/>
      <c r="CH101" s="539"/>
      <c r="CI101" s="539"/>
      <c r="CJ101" s="539"/>
      <c r="CK101" s="539"/>
      <c r="CL101" s="539"/>
      <c r="CM101" s="539"/>
      <c r="CN101" s="539"/>
      <c r="CO101" s="539"/>
      <c r="CP101" s="539"/>
      <c r="CQ101" s="108"/>
      <c r="CR101" s="109"/>
      <c r="CS101" s="109"/>
      <c r="CT101" s="109"/>
      <c r="CU101" s="129"/>
    </row>
    <row r="102" spans="2:99" ht="9.75" customHeight="1">
      <c r="B102" s="607"/>
      <c r="C102" s="546"/>
      <c r="D102" s="546"/>
      <c r="E102" s="546"/>
      <c r="F102" s="546"/>
      <c r="G102" s="546"/>
      <c r="H102" s="546"/>
      <c r="I102" s="546"/>
      <c r="J102" s="546"/>
      <c r="K102" s="546"/>
      <c r="L102" s="546"/>
      <c r="M102" s="546"/>
      <c r="N102" s="546"/>
      <c r="O102" s="546"/>
      <c r="P102" s="546"/>
      <c r="Q102" s="546"/>
      <c r="R102" s="546"/>
      <c r="S102" s="546"/>
      <c r="T102" s="546"/>
      <c r="U102" s="546"/>
      <c r="V102" s="546"/>
      <c r="W102" s="584"/>
      <c r="X102" s="127"/>
      <c r="Y102" s="109"/>
      <c r="Z102" s="109"/>
      <c r="AA102" s="109"/>
      <c r="AB102" s="108"/>
      <c r="AC102" s="539"/>
      <c r="AD102" s="539"/>
      <c r="AE102" s="539"/>
      <c r="AF102" s="539"/>
      <c r="AG102" s="539"/>
      <c r="AH102" s="539"/>
      <c r="AI102" s="539"/>
      <c r="AJ102" s="539"/>
      <c r="AK102" s="539"/>
      <c r="AL102" s="539"/>
      <c r="AM102" s="539"/>
      <c r="AN102" s="539"/>
      <c r="AO102" s="539"/>
      <c r="AP102" s="539"/>
      <c r="AQ102" s="539"/>
      <c r="AR102" s="539"/>
      <c r="AS102" s="539"/>
      <c r="AT102" s="539"/>
      <c r="AU102" s="539"/>
      <c r="AV102" s="539"/>
      <c r="AW102" s="539"/>
      <c r="AX102" s="539"/>
      <c r="AY102" s="539"/>
      <c r="AZ102" s="539"/>
      <c r="BA102" s="539"/>
      <c r="BB102" s="539"/>
      <c r="BC102" s="539"/>
      <c r="BD102" s="539"/>
      <c r="BE102" s="108"/>
      <c r="BF102" s="109"/>
      <c r="BG102" s="109"/>
      <c r="BH102" s="109"/>
      <c r="BI102" s="128"/>
      <c r="BJ102" s="127"/>
      <c r="BK102" s="109"/>
      <c r="BL102" s="109"/>
      <c r="BM102" s="109"/>
      <c r="BN102" s="108"/>
      <c r="BO102" s="539"/>
      <c r="BP102" s="539"/>
      <c r="BQ102" s="539"/>
      <c r="BR102" s="539"/>
      <c r="BS102" s="539"/>
      <c r="BT102" s="539"/>
      <c r="BU102" s="539"/>
      <c r="BV102" s="539"/>
      <c r="BW102" s="539"/>
      <c r="BX102" s="539"/>
      <c r="BY102" s="539"/>
      <c r="BZ102" s="539"/>
      <c r="CA102" s="539"/>
      <c r="CB102" s="539"/>
      <c r="CC102" s="539"/>
      <c r="CD102" s="539"/>
      <c r="CE102" s="539"/>
      <c r="CF102" s="539"/>
      <c r="CG102" s="539"/>
      <c r="CH102" s="539"/>
      <c r="CI102" s="539"/>
      <c r="CJ102" s="539"/>
      <c r="CK102" s="539"/>
      <c r="CL102" s="539"/>
      <c r="CM102" s="539"/>
      <c r="CN102" s="539"/>
      <c r="CO102" s="539"/>
      <c r="CP102" s="539"/>
      <c r="CQ102" s="108"/>
      <c r="CR102" s="109"/>
      <c r="CS102" s="109"/>
      <c r="CT102" s="109"/>
      <c r="CU102" s="129"/>
    </row>
    <row r="103" spans="2:99" ht="9.75" customHeight="1">
      <c r="B103" s="607"/>
      <c r="C103" s="546"/>
      <c r="D103" s="546"/>
      <c r="E103" s="546"/>
      <c r="F103" s="546"/>
      <c r="G103" s="546"/>
      <c r="H103" s="546"/>
      <c r="I103" s="546"/>
      <c r="J103" s="546"/>
      <c r="K103" s="546"/>
      <c r="L103" s="546"/>
      <c r="M103" s="546"/>
      <c r="N103" s="546"/>
      <c r="O103" s="546"/>
      <c r="P103" s="546"/>
      <c r="Q103" s="546"/>
      <c r="R103" s="546"/>
      <c r="S103" s="546"/>
      <c r="T103" s="546"/>
      <c r="U103" s="546"/>
      <c r="V103" s="546"/>
      <c r="W103" s="584"/>
      <c r="X103" s="127"/>
      <c r="Y103" s="109"/>
      <c r="Z103" s="109"/>
      <c r="AA103" s="109"/>
      <c r="AB103" s="108"/>
      <c r="AC103" s="539"/>
      <c r="AD103" s="539"/>
      <c r="AE103" s="539"/>
      <c r="AF103" s="539"/>
      <c r="AG103" s="539"/>
      <c r="AH103" s="539"/>
      <c r="AI103" s="539"/>
      <c r="AJ103" s="539"/>
      <c r="AK103" s="539"/>
      <c r="AL103" s="539"/>
      <c r="AM103" s="539"/>
      <c r="AN103" s="539"/>
      <c r="AO103" s="539"/>
      <c r="AP103" s="539"/>
      <c r="AQ103" s="539"/>
      <c r="AR103" s="539"/>
      <c r="AS103" s="539"/>
      <c r="AT103" s="539"/>
      <c r="AU103" s="539"/>
      <c r="AV103" s="539"/>
      <c r="AW103" s="539"/>
      <c r="AX103" s="539"/>
      <c r="AY103" s="539"/>
      <c r="AZ103" s="539"/>
      <c r="BA103" s="539"/>
      <c r="BB103" s="539"/>
      <c r="BC103" s="539"/>
      <c r="BD103" s="539"/>
      <c r="BE103" s="108"/>
      <c r="BF103" s="109"/>
      <c r="BG103" s="109"/>
      <c r="BH103" s="109"/>
      <c r="BI103" s="128"/>
      <c r="BJ103" s="127"/>
      <c r="BK103" s="109"/>
      <c r="BL103" s="109"/>
      <c r="BM103" s="109"/>
      <c r="BN103" s="108"/>
      <c r="BO103" s="539"/>
      <c r="BP103" s="539"/>
      <c r="BQ103" s="539"/>
      <c r="BR103" s="539"/>
      <c r="BS103" s="539"/>
      <c r="BT103" s="539"/>
      <c r="BU103" s="539"/>
      <c r="BV103" s="539"/>
      <c r="BW103" s="539"/>
      <c r="BX103" s="539"/>
      <c r="BY103" s="539"/>
      <c r="BZ103" s="539"/>
      <c r="CA103" s="539"/>
      <c r="CB103" s="539"/>
      <c r="CC103" s="539"/>
      <c r="CD103" s="539"/>
      <c r="CE103" s="539"/>
      <c r="CF103" s="539"/>
      <c r="CG103" s="539"/>
      <c r="CH103" s="539"/>
      <c r="CI103" s="539"/>
      <c r="CJ103" s="539"/>
      <c r="CK103" s="539"/>
      <c r="CL103" s="539"/>
      <c r="CM103" s="539"/>
      <c r="CN103" s="539"/>
      <c r="CO103" s="539"/>
      <c r="CP103" s="539"/>
      <c r="CQ103" s="108"/>
      <c r="CR103" s="109"/>
      <c r="CS103" s="109"/>
      <c r="CT103" s="109"/>
      <c r="CU103" s="129"/>
    </row>
    <row r="104" spans="2:99" ht="9.75" customHeight="1">
      <c r="B104" s="607"/>
      <c r="C104" s="546"/>
      <c r="D104" s="546"/>
      <c r="E104" s="546"/>
      <c r="F104" s="546"/>
      <c r="G104" s="546"/>
      <c r="H104" s="546"/>
      <c r="I104" s="546"/>
      <c r="J104" s="546"/>
      <c r="K104" s="546"/>
      <c r="L104" s="546"/>
      <c r="M104" s="546"/>
      <c r="N104" s="546"/>
      <c r="O104" s="546"/>
      <c r="P104" s="546"/>
      <c r="Q104" s="546"/>
      <c r="R104" s="546"/>
      <c r="S104" s="546"/>
      <c r="T104" s="546"/>
      <c r="U104" s="546"/>
      <c r="V104" s="546"/>
      <c r="W104" s="584"/>
      <c r="X104" s="127"/>
      <c r="Y104" s="109"/>
      <c r="Z104" s="109"/>
      <c r="AA104" s="109"/>
      <c r="AB104" s="108"/>
      <c r="AC104" s="539"/>
      <c r="AD104" s="539"/>
      <c r="AE104" s="539"/>
      <c r="AF104" s="539"/>
      <c r="AG104" s="539"/>
      <c r="AH104" s="539"/>
      <c r="AI104" s="539"/>
      <c r="AJ104" s="539"/>
      <c r="AK104" s="539"/>
      <c r="AL104" s="539"/>
      <c r="AM104" s="539"/>
      <c r="AN104" s="539"/>
      <c r="AO104" s="539"/>
      <c r="AP104" s="539"/>
      <c r="AQ104" s="539"/>
      <c r="AR104" s="539"/>
      <c r="AS104" s="539"/>
      <c r="AT104" s="539"/>
      <c r="AU104" s="539"/>
      <c r="AV104" s="539"/>
      <c r="AW104" s="539"/>
      <c r="AX104" s="539"/>
      <c r="AY104" s="539"/>
      <c r="AZ104" s="539"/>
      <c r="BA104" s="539"/>
      <c r="BB104" s="539"/>
      <c r="BC104" s="539"/>
      <c r="BD104" s="539"/>
      <c r="BE104" s="108"/>
      <c r="BF104" s="109"/>
      <c r="BG104" s="109"/>
      <c r="BH104" s="109"/>
      <c r="BI104" s="128"/>
      <c r="BJ104" s="127"/>
      <c r="BK104" s="109"/>
      <c r="BL104" s="109"/>
      <c r="BM104" s="109"/>
      <c r="BN104" s="108"/>
      <c r="BO104" s="539"/>
      <c r="BP104" s="539"/>
      <c r="BQ104" s="539"/>
      <c r="BR104" s="539"/>
      <c r="BS104" s="539"/>
      <c r="BT104" s="539"/>
      <c r="BU104" s="539"/>
      <c r="BV104" s="539"/>
      <c r="BW104" s="539"/>
      <c r="BX104" s="539"/>
      <c r="BY104" s="539"/>
      <c r="BZ104" s="539"/>
      <c r="CA104" s="539"/>
      <c r="CB104" s="539"/>
      <c r="CC104" s="539"/>
      <c r="CD104" s="539"/>
      <c r="CE104" s="539"/>
      <c r="CF104" s="539"/>
      <c r="CG104" s="539"/>
      <c r="CH104" s="539"/>
      <c r="CI104" s="539"/>
      <c r="CJ104" s="539"/>
      <c r="CK104" s="539"/>
      <c r="CL104" s="539"/>
      <c r="CM104" s="539"/>
      <c r="CN104" s="539"/>
      <c r="CO104" s="539"/>
      <c r="CP104" s="539"/>
      <c r="CQ104" s="108"/>
      <c r="CR104" s="109"/>
      <c r="CS104" s="109"/>
      <c r="CT104" s="109"/>
      <c r="CU104" s="129"/>
    </row>
    <row r="105" spans="2:99" ht="9.75" customHeight="1">
      <c r="B105" s="607"/>
      <c r="C105" s="546"/>
      <c r="D105" s="546"/>
      <c r="E105" s="546"/>
      <c r="F105" s="546"/>
      <c r="G105" s="546"/>
      <c r="H105" s="546"/>
      <c r="I105" s="546"/>
      <c r="J105" s="546"/>
      <c r="K105" s="546"/>
      <c r="L105" s="546"/>
      <c r="M105" s="546"/>
      <c r="N105" s="546"/>
      <c r="O105" s="546"/>
      <c r="P105" s="546"/>
      <c r="Q105" s="546"/>
      <c r="R105" s="546"/>
      <c r="S105" s="546"/>
      <c r="T105" s="546"/>
      <c r="U105" s="546"/>
      <c r="V105" s="546"/>
      <c r="W105" s="584"/>
      <c r="X105" s="127"/>
      <c r="Y105" s="109"/>
      <c r="Z105" s="109"/>
      <c r="AA105" s="109"/>
      <c r="AB105" s="108"/>
      <c r="AC105" s="539"/>
      <c r="AD105" s="539"/>
      <c r="AE105" s="539"/>
      <c r="AF105" s="539"/>
      <c r="AG105" s="539"/>
      <c r="AH105" s="539"/>
      <c r="AI105" s="539"/>
      <c r="AJ105" s="539"/>
      <c r="AK105" s="539"/>
      <c r="AL105" s="539"/>
      <c r="AM105" s="539"/>
      <c r="AN105" s="539"/>
      <c r="AO105" s="539"/>
      <c r="AP105" s="539"/>
      <c r="AQ105" s="539"/>
      <c r="AR105" s="539"/>
      <c r="AS105" s="539"/>
      <c r="AT105" s="539"/>
      <c r="AU105" s="539"/>
      <c r="AV105" s="539"/>
      <c r="AW105" s="539"/>
      <c r="AX105" s="539"/>
      <c r="AY105" s="539"/>
      <c r="AZ105" s="539"/>
      <c r="BA105" s="539"/>
      <c r="BB105" s="539"/>
      <c r="BC105" s="539"/>
      <c r="BD105" s="539"/>
      <c r="BE105" s="108"/>
      <c r="BF105" s="109"/>
      <c r="BG105" s="109"/>
      <c r="BH105" s="109"/>
      <c r="BI105" s="128"/>
      <c r="BJ105" s="127"/>
      <c r="BK105" s="109"/>
      <c r="BL105" s="109"/>
      <c r="BM105" s="109"/>
      <c r="BN105" s="108"/>
      <c r="BO105" s="539"/>
      <c r="BP105" s="539"/>
      <c r="BQ105" s="539"/>
      <c r="BR105" s="539"/>
      <c r="BS105" s="539"/>
      <c r="BT105" s="539"/>
      <c r="BU105" s="539"/>
      <c r="BV105" s="539"/>
      <c r="BW105" s="539"/>
      <c r="BX105" s="539"/>
      <c r="BY105" s="539"/>
      <c r="BZ105" s="539"/>
      <c r="CA105" s="539"/>
      <c r="CB105" s="539"/>
      <c r="CC105" s="539"/>
      <c r="CD105" s="539"/>
      <c r="CE105" s="539"/>
      <c r="CF105" s="539"/>
      <c r="CG105" s="539"/>
      <c r="CH105" s="539"/>
      <c r="CI105" s="539"/>
      <c r="CJ105" s="539"/>
      <c r="CK105" s="539"/>
      <c r="CL105" s="539"/>
      <c r="CM105" s="539"/>
      <c r="CN105" s="539"/>
      <c r="CO105" s="539"/>
      <c r="CP105" s="539"/>
      <c r="CQ105" s="108"/>
      <c r="CR105" s="109"/>
      <c r="CS105" s="109"/>
      <c r="CT105" s="109"/>
      <c r="CU105" s="129"/>
    </row>
    <row r="106" spans="2:99" ht="9.75" customHeight="1">
      <c r="B106" s="607"/>
      <c r="C106" s="546"/>
      <c r="D106" s="546"/>
      <c r="E106" s="546"/>
      <c r="F106" s="546"/>
      <c r="G106" s="546"/>
      <c r="H106" s="546"/>
      <c r="I106" s="546"/>
      <c r="J106" s="546"/>
      <c r="K106" s="546"/>
      <c r="L106" s="546"/>
      <c r="M106" s="546"/>
      <c r="N106" s="546"/>
      <c r="O106" s="546"/>
      <c r="P106" s="546"/>
      <c r="Q106" s="546"/>
      <c r="R106" s="546"/>
      <c r="S106" s="546"/>
      <c r="T106" s="546"/>
      <c r="U106" s="546"/>
      <c r="V106" s="546"/>
      <c r="W106" s="584"/>
      <c r="X106" s="127"/>
      <c r="Y106" s="109"/>
      <c r="Z106" s="109"/>
      <c r="AA106" s="109"/>
      <c r="AB106" s="108"/>
      <c r="AC106" s="539"/>
      <c r="AD106" s="539"/>
      <c r="AE106" s="539"/>
      <c r="AF106" s="539"/>
      <c r="AG106" s="539"/>
      <c r="AH106" s="539"/>
      <c r="AI106" s="539"/>
      <c r="AJ106" s="539"/>
      <c r="AK106" s="539"/>
      <c r="AL106" s="539"/>
      <c r="AM106" s="539"/>
      <c r="AN106" s="539"/>
      <c r="AO106" s="539"/>
      <c r="AP106" s="539"/>
      <c r="AQ106" s="539"/>
      <c r="AR106" s="539"/>
      <c r="AS106" s="539"/>
      <c r="AT106" s="539"/>
      <c r="AU106" s="539"/>
      <c r="AV106" s="539"/>
      <c r="AW106" s="539"/>
      <c r="AX106" s="539"/>
      <c r="AY106" s="539"/>
      <c r="AZ106" s="539"/>
      <c r="BA106" s="539"/>
      <c r="BB106" s="539"/>
      <c r="BC106" s="539"/>
      <c r="BD106" s="539"/>
      <c r="BE106" s="108"/>
      <c r="BF106" s="109"/>
      <c r="BG106" s="109"/>
      <c r="BH106" s="109"/>
      <c r="BI106" s="128"/>
      <c r="BJ106" s="127"/>
      <c r="BK106" s="109"/>
      <c r="BL106" s="109"/>
      <c r="BM106" s="109"/>
      <c r="BN106" s="108"/>
      <c r="BO106" s="539"/>
      <c r="BP106" s="539"/>
      <c r="BQ106" s="539"/>
      <c r="BR106" s="539"/>
      <c r="BS106" s="539"/>
      <c r="BT106" s="539"/>
      <c r="BU106" s="539"/>
      <c r="BV106" s="539"/>
      <c r="BW106" s="539"/>
      <c r="BX106" s="539"/>
      <c r="BY106" s="539"/>
      <c r="BZ106" s="539"/>
      <c r="CA106" s="539"/>
      <c r="CB106" s="539"/>
      <c r="CC106" s="539"/>
      <c r="CD106" s="539"/>
      <c r="CE106" s="539"/>
      <c r="CF106" s="539"/>
      <c r="CG106" s="539"/>
      <c r="CH106" s="539"/>
      <c r="CI106" s="539"/>
      <c r="CJ106" s="539"/>
      <c r="CK106" s="539"/>
      <c r="CL106" s="539"/>
      <c r="CM106" s="539"/>
      <c r="CN106" s="539"/>
      <c r="CO106" s="539"/>
      <c r="CP106" s="539"/>
      <c r="CQ106" s="108"/>
      <c r="CR106" s="109"/>
      <c r="CS106" s="109"/>
      <c r="CT106" s="109"/>
      <c r="CU106" s="129"/>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6"/>
      <c r="X107" s="130"/>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2"/>
      <c r="BJ107" s="130"/>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3"/>
    </row>
    <row r="108" spans="2:99" ht="7.5" customHeight="1">
      <c r="B108" s="644" t="s">
        <v>223</v>
      </c>
      <c r="C108" s="645"/>
      <c r="D108" s="645"/>
      <c r="E108" s="645"/>
      <c r="F108" s="645"/>
      <c r="G108" s="645"/>
      <c r="H108" s="650" t="s">
        <v>208</v>
      </c>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50"/>
      <c r="CC108" s="650"/>
      <c r="CD108" s="650"/>
      <c r="CE108" s="650"/>
      <c r="CF108" s="650"/>
      <c r="CG108" s="650"/>
      <c r="CH108" s="650"/>
      <c r="CI108" s="650"/>
      <c r="CJ108" s="650"/>
      <c r="CK108" s="650"/>
      <c r="CL108" s="650"/>
      <c r="CM108" s="650"/>
      <c r="CN108" s="650"/>
      <c r="CO108" s="650"/>
      <c r="CP108" s="650"/>
      <c r="CQ108" s="650"/>
      <c r="CR108" s="650"/>
      <c r="CS108" s="650"/>
      <c r="CT108" s="650"/>
      <c r="CU108" s="651"/>
    </row>
    <row r="109" spans="2:99" ht="7.5" customHeight="1">
      <c r="B109" s="646"/>
      <c r="C109" s="647"/>
      <c r="D109" s="647"/>
      <c r="E109" s="647"/>
      <c r="F109" s="647"/>
      <c r="G109" s="647"/>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T109" s="652"/>
      <c r="AU109" s="652"/>
      <c r="AV109" s="652"/>
      <c r="AW109" s="652"/>
      <c r="AX109" s="652"/>
      <c r="AY109" s="652"/>
      <c r="AZ109" s="652"/>
      <c r="BA109" s="652"/>
      <c r="BB109" s="652"/>
      <c r="BC109" s="652"/>
      <c r="BD109" s="652"/>
      <c r="BE109" s="652"/>
      <c r="BF109" s="652"/>
      <c r="BG109" s="652"/>
      <c r="BH109" s="652"/>
      <c r="BI109" s="652"/>
      <c r="BJ109" s="652"/>
      <c r="BK109" s="652"/>
      <c r="BL109" s="652"/>
      <c r="BM109" s="652"/>
      <c r="BN109" s="652"/>
      <c r="BO109" s="652"/>
      <c r="BP109" s="652"/>
      <c r="BQ109" s="652"/>
      <c r="BR109" s="652"/>
      <c r="BS109" s="652"/>
      <c r="BT109" s="652"/>
      <c r="BU109" s="652"/>
      <c r="BV109" s="652"/>
      <c r="BW109" s="652"/>
      <c r="BX109" s="652"/>
      <c r="BY109" s="652"/>
      <c r="BZ109" s="652"/>
      <c r="CA109" s="652"/>
      <c r="CB109" s="652"/>
      <c r="CC109" s="652"/>
      <c r="CD109" s="652"/>
      <c r="CE109" s="652"/>
      <c r="CF109" s="652"/>
      <c r="CG109" s="652"/>
      <c r="CH109" s="652"/>
      <c r="CI109" s="652"/>
      <c r="CJ109" s="652"/>
      <c r="CK109" s="652"/>
      <c r="CL109" s="652"/>
      <c r="CM109" s="652"/>
      <c r="CN109" s="652"/>
      <c r="CO109" s="652"/>
      <c r="CP109" s="652"/>
      <c r="CQ109" s="652"/>
      <c r="CR109" s="652"/>
      <c r="CS109" s="652"/>
      <c r="CT109" s="652"/>
      <c r="CU109" s="653"/>
    </row>
    <row r="110" spans="2:99" ht="7.5" customHeight="1">
      <c r="B110" s="646"/>
      <c r="C110" s="647"/>
      <c r="D110" s="647"/>
      <c r="E110" s="647"/>
      <c r="F110" s="647"/>
      <c r="G110" s="647"/>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c r="AN110" s="652"/>
      <c r="AO110" s="652"/>
      <c r="AP110" s="652"/>
      <c r="AQ110" s="652"/>
      <c r="AR110" s="652"/>
      <c r="AS110" s="652"/>
      <c r="AT110" s="652"/>
      <c r="AU110" s="652"/>
      <c r="AV110" s="652"/>
      <c r="AW110" s="652"/>
      <c r="AX110" s="652"/>
      <c r="AY110" s="652"/>
      <c r="AZ110" s="652"/>
      <c r="BA110" s="652"/>
      <c r="BB110" s="652"/>
      <c r="BC110" s="652"/>
      <c r="BD110" s="652"/>
      <c r="BE110" s="652"/>
      <c r="BF110" s="652"/>
      <c r="BG110" s="652"/>
      <c r="BH110" s="652"/>
      <c r="BI110" s="652"/>
      <c r="BJ110" s="652"/>
      <c r="BK110" s="652"/>
      <c r="BL110" s="652"/>
      <c r="BM110" s="652"/>
      <c r="BN110" s="652"/>
      <c r="BO110" s="652"/>
      <c r="BP110" s="652"/>
      <c r="BQ110" s="652"/>
      <c r="BR110" s="652"/>
      <c r="BS110" s="652"/>
      <c r="BT110" s="652"/>
      <c r="BU110" s="652"/>
      <c r="BV110" s="652"/>
      <c r="BW110" s="652"/>
      <c r="BX110" s="652"/>
      <c r="BY110" s="652"/>
      <c r="BZ110" s="652"/>
      <c r="CA110" s="652"/>
      <c r="CB110" s="652"/>
      <c r="CC110" s="652"/>
      <c r="CD110" s="652"/>
      <c r="CE110" s="652"/>
      <c r="CF110" s="652"/>
      <c r="CG110" s="652"/>
      <c r="CH110" s="652"/>
      <c r="CI110" s="652"/>
      <c r="CJ110" s="652"/>
      <c r="CK110" s="652"/>
      <c r="CL110" s="652"/>
      <c r="CM110" s="652"/>
      <c r="CN110" s="652"/>
      <c r="CO110" s="652"/>
      <c r="CP110" s="652"/>
      <c r="CQ110" s="652"/>
      <c r="CR110" s="652"/>
      <c r="CS110" s="652"/>
      <c r="CT110" s="652"/>
      <c r="CU110" s="653"/>
    </row>
    <row r="111" spans="2:99" ht="7.5" customHeight="1" thickBot="1">
      <c r="B111" s="648"/>
      <c r="C111" s="649"/>
      <c r="D111" s="649"/>
      <c r="E111" s="649"/>
      <c r="F111" s="649"/>
      <c r="G111" s="649"/>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c r="AO111" s="654"/>
      <c r="AP111" s="654"/>
      <c r="AQ111" s="654"/>
      <c r="AR111" s="654"/>
      <c r="AS111" s="654"/>
      <c r="AT111" s="654"/>
      <c r="AU111" s="654"/>
      <c r="AV111" s="654"/>
      <c r="AW111" s="654"/>
      <c r="AX111" s="654"/>
      <c r="AY111" s="654"/>
      <c r="AZ111" s="654"/>
      <c r="BA111" s="654"/>
      <c r="BB111" s="654"/>
      <c r="BC111" s="654"/>
      <c r="BD111" s="654"/>
      <c r="BE111" s="654"/>
      <c r="BF111" s="654"/>
      <c r="BG111" s="654"/>
      <c r="BH111" s="654"/>
      <c r="BI111" s="654"/>
      <c r="BJ111" s="654"/>
      <c r="BK111" s="654"/>
      <c r="BL111" s="654"/>
      <c r="BM111" s="654"/>
      <c r="BN111" s="654"/>
      <c r="BO111" s="654"/>
      <c r="BP111" s="654"/>
      <c r="BQ111" s="654"/>
      <c r="BR111" s="654"/>
      <c r="BS111" s="654"/>
      <c r="BT111" s="654"/>
      <c r="BU111" s="654"/>
      <c r="BV111" s="654"/>
      <c r="BW111" s="654"/>
      <c r="BX111" s="654"/>
      <c r="BY111" s="654"/>
      <c r="BZ111" s="654"/>
      <c r="CA111" s="654"/>
      <c r="CB111" s="654"/>
      <c r="CC111" s="654"/>
      <c r="CD111" s="654"/>
      <c r="CE111" s="654"/>
      <c r="CF111" s="654"/>
      <c r="CG111" s="654"/>
      <c r="CH111" s="654"/>
      <c r="CI111" s="654"/>
      <c r="CJ111" s="654"/>
      <c r="CK111" s="654"/>
      <c r="CL111" s="654"/>
      <c r="CM111" s="654"/>
      <c r="CN111" s="654"/>
      <c r="CO111" s="654"/>
      <c r="CP111" s="654"/>
      <c r="CQ111" s="654"/>
      <c r="CR111" s="654"/>
      <c r="CS111" s="654"/>
      <c r="CT111" s="654"/>
      <c r="CU111" s="655"/>
    </row>
    <row r="112" spans="2:99" ht="11" customHeight="1">
      <c r="B112" s="656"/>
      <c r="C112" s="656"/>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56"/>
      <c r="BQ112" s="656"/>
      <c r="BR112" s="656"/>
      <c r="BS112" s="656"/>
      <c r="BT112" s="656"/>
      <c r="BU112" s="656"/>
      <c r="BV112" s="656"/>
      <c r="BW112" s="656"/>
      <c r="BX112" s="656"/>
      <c r="BY112" s="656"/>
      <c r="BZ112" s="656"/>
      <c r="CA112" s="656"/>
      <c r="CB112" s="656"/>
      <c r="CC112" s="656"/>
      <c r="CD112" s="656"/>
      <c r="CE112" s="656"/>
      <c r="CF112" s="656"/>
      <c r="CG112" s="656"/>
      <c r="CH112" s="656"/>
      <c r="CI112" s="656"/>
      <c r="CJ112" s="656"/>
      <c r="CK112" s="656"/>
      <c r="CL112" s="656"/>
      <c r="CM112" s="656"/>
      <c r="CN112" s="656"/>
      <c r="CO112" s="656"/>
      <c r="CP112" s="656"/>
      <c r="CQ112" s="656"/>
      <c r="CR112" s="656"/>
      <c r="CS112" s="656"/>
      <c r="CT112" s="656"/>
      <c r="CU112" s="656"/>
    </row>
    <row r="113" spans="2:99" ht="11" customHeight="1">
      <c r="B113" s="657" t="s">
        <v>224</v>
      </c>
      <c r="C113" s="657"/>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57"/>
      <c r="BQ113" s="657"/>
      <c r="BR113" s="657"/>
      <c r="BS113" s="657"/>
      <c r="BT113" s="657"/>
      <c r="BU113" s="657"/>
      <c r="BV113" s="657"/>
      <c r="BW113" s="657"/>
      <c r="BX113" s="657"/>
      <c r="BY113" s="657"/>
      <c r="BZ113" s="657"/>
      <c r="CA113" s="657"/>
      <c r="CB113" s="657"/>
      <c r="CC113" s="657"/>
      <c r="CD113" s="657"/>
      <c r="CE113" s="657"/>
      <c r="CF113" s="657"/>
      <c r="CG113" s="657"/>
      <c r="CH113" s="657"/>
      <c r="CI113" s="657"/>
      <c r="CJ113" s="657"/>
      <c r="CK113" s="657"/>
      <c r="CL113" s="657"/>
      <c r="CM113" s="657"/>
      <c r="CN113" s="657"/>
      <c r="CO113" s="657"/>
      <c r="CP113" s="657"/>
      <c r="CQ113" s="657"/>
      <c r="CR113" s="657"/>
      <c r="CS113" s="657"/>
      <c r="CT113" s="657"/>
      <c r="CU113" s="657"/>
    </row>
    <row r="114" spans="2:99" ht="11" customHeight="1">
      <c r="B114" s="657" t="s">
        <v>225</v>
      </c>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57"/>
      <c r="BQ114" s="657"/>
      <c r="BR114" s="657"/>
      <c r="BS114" s="657"/>
      <c r="BT114" s="657"/>
      <c r="BU114" s="657"/>
      <c r="BV114" s="657"/>
      <c r="BW114" s="657"/>
      <c r="BX114" s="657"/>
      <c r="BY114" s="657"/>
      <c r="BZ114" s="657"/>
      <c r="CA114" s="657"/>
      <c r="CB114" s="657"/>
      <c r="CC114" s="657"/>
      <c r="CD114" s="657"/>
      <c r="CE114" s="657"/>
      <c r="CF114" s="657"/>
      <c r="CG114" s="657"/>
      <c r="CH114" s="657"/>
      <c r="CI114" s="657"/>
      <c r="CJ114" s="657"/>
      <c r="CK114" s="657"/>
      <c r="CL114" s="657"/>
      <c r="CM114" s="657"/>
      <c r="CN114" s="657"/>
      <c r="CO114" s="657"/>
      <c r="CP114" s="657"/>
      <c r="CQ114" s="657"/>
      <c r="CR114" s="657"/>
      <c r="CS114" s="657"/>
      <c r="CT114" s="657"/>
      <c r="CU114" s="657"/>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3" priority="1">
      <formula>($AK43&lt;&gt;"-")</formula>
    </cfRule>
  </conditionalFormatting>
  <conditionalFormatting sqref="CE43">
    <cfRule type="cellIs" dxfId="2" priority="2" operator="equal">
      <formula>"検出"</formula>
    </cfRule>
  </conditionalFormatting>
  <dataValidations count="2">
    <dataValidation allowBlank="1" showErrorMessage="1" sqref="CW43:DA43 CW45:DA45 CW47:DA47 CW49:DA49 CW51:DA51" xr:uid="{08CA3C91-8BDC-4E7A-964A-01C02DB53790}"/>
    <dataValidation type="list" allowBlank="1" showInputMessage="1" showErrorMessage="1" sqref="M16:Z17" xr:uid="{5E5A8050-0D67-4BD0-ADF7-3C408D2A51AC}">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E3A96-4110-44F1-9D2A-C4C9EFE7942B}">
  <sheetPr>
    <pageSetUpPr fitToPage="1"/>
  </sheetPr>
  <dimension ref="A1:DA114"/>
  <sheetViews>
    <sheetView showZeros="0" view="pageBreakPreview" zoomScaleNormal="115" zoomScaleSheetLayoutView="100" workbookViewId="0">
      <selection activeCell="L43" sqref="L43:Y52"/>
    </sheetView>
    <sheetView workbookViewId="1"/>
  </sheetViews>
  <sheetFormatPr defaultColWidth="14.46484375" defaultRowHeight="15" customHeight="1"/>
  <cols>
    <col min="1" max="1" width="1.6640625" style="106" customWidth="1"/>
    <col min="2" max="99" width="1.33203125" style="106" customWidth="1"/>
    <col min="100" max="100" width="8.6640625" style="106" customWidth="1"/>
    <col min="101" max="101" width="14.46484375" style="106" customWidth="1"/>
    <col min="102" max="16384" width="14.46484375" style="106"/>
  </cols>
  <sheetData>
    <row r="1" spans="1:102" ht="15" customHeight="1" thickTop="1" thickBot="1">
      <c r="CN1" s="143" t="s">
        <v>249</v>
      </c>
      <c r="CO1" s="670" t="s">
        <v>289</v>
      </c>
      <c r="CP1" s="670"/>
      <c r="CQ1" s="550" t="s">
        <v>248</v>
      </c>
      <c r="CR1" s="550"/>
      <c r="CS1" s="549">
        <f>'★成績書 (30)'!$CW$1</f>
        <v>0</v>
      </c>
      <c r="CT1" s="549"/>
      <c r="CU1" s="142" t="s">
        <v>247</v>
      </c>
      <c r="CW1" s="145">
        <f>'★成績書 (9)'!CW1</f>
        <v>0</v>
      </c>
      <c r="CX1" s="144" t="s">
        <v>250</v>
      </c>
    </row>
    <row r="2" spans="1:102" ht="9" customHeight="1" thickTop="1">
      <c r="B2" s="543" t="s">
        <v>175</v>
      </c>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row>
    <row r="3" spans="1:102" ht="9" customHeight="1">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W3" s="537" t="s">
        <v>221</v>
      </c>
    </row>
    <row r="4" spans="1:102" ht="9" customHeight="1">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W4" s="537"/>
    </row>
    <row r="5" spans="1:102" ht="9" customHeight="1">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W5" s="537"/>
    </row>
    <row r="6" spans="1:102" ht="9" customHeight="1">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Y6" s="108"/>
      <c r="BZ6" s="108"/>
      <c r="CA6" s="539" t="s">
        <v>176</v>
      </c>
      <c r="CB6" s="539"/>
      <c r="CC6" s="539"/>
      <c r="CD6" s="539"/>
      <c r="CE6" s="539"/>
      <c r="CF6" s="539"/>
      <c r="CG6" s="538" t="str">
        <f>'★成績書 (30)'!$CW$3</f>
        <v>A04942-A1</v>
      </c>
      <c r="CH6" s="538"/>
      <c r="CI6" s="538"/>
      <c r="CJ6" s="538"/>
      <c r="CK6" s="538"/>
      <c r="CL6" s="538"/>
      <c r="CM6" s="538"/>
      <c r="CN6" s="538"/>
      <c r="CO6" s="538"/>
      <c r="CP6" s="538"/>
      <c r="CQ6" s="539" t="s">
        <v>189</v>
      </c>
      <c r="CR6" s="562">
        <v>30</v>
      </c>
      <c r="CS6" s="562"/>
      <c r="CT6" s="562"/>
      <c r="CU6" s="562"/>
      <c r="CW6" s="537"/>
    </row>
    <row r="7" spans="1:102" ht="9" customHeight="1">
      <c r="A7" s="547">
        <f>★注文シート!C28</f>
        <v>0</v>
      </c>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8" t="str">
        <f>IF(COUNTIF(★注文シート!C28,"*株式会社*")+COUNTIF(★注文シート!C28,"*有限会社*"),"御中","様")</f>
        <v>様</v>
      </c>
      <c r="AG7" s="548"/>
      <c r="AH7" s="548"/>
      <c r="AI7" s="548"/>
      <c r="AJ7" s="548"/>
      <c r="AK7" s="548"/>
      <c r="AL7" s="548"/>
      <c r="AM7"/>
      <c r="AN7"/>
      <c r="AO7"/>
      <c r="AP7"/>
      <c r="AQ7"/>
      <c r="AR7"/>
      <c r="AS7"/>
      <c r="AT7"/>
      <c r="AU7"/>
      <c r="AV7"/>
      <c r="AW7"/>
      <c r="AX7"/>
      <c r="AY7"/>
      <c r="AZ7"/>
      <c r="BA7"/>
      <c r="BB7"/>
      <c r="BC7"/>
      <c r="BD7"/>
      <c r="BE7"/>
      <c r="BF7"/>
      <c r="BG7"/>
      <c r="BH7"/>
      <c r="BI7"/>
      <c r="BJ7"/>
      <c r="BK7"/>
      <c r="BL7"/>
      <c r="BM7"/>
      <c r="BN7"/>
      <c r="BO7"/>
      <c r="BP7"/>
      <c r="BQ7"/>
      <c r="BR7"/>
      <c r="BS7" s="108"/>
      <c r="BT7" s="108"/>
      <c r="BU7" s="108"/>
      <c r="BV7" s="108"/>
      <c r="BW7" s="108"/>
      <c r="BX7" s="108"/>
      <c r="BY7" s="108"/>
      <c r="BZ7" s="108"/>
      <c r="CA7" s="539"/>
      <c r="CB7" s="539"/>
      <c r="CC7" s="539"/>
      <c r="CD7" s="539"/>
      <c r="CE7" s="539"/>
      <c r="CF7" s="539"/>
      <c r="CG7" s="538"/>
      <c r="CH7" s="538"/>
      <c r="CI7" s="538"/>
      <c r="CJ7" s="538"/>
      <c r="CK7" s="538"/>
      <c r="CL7" s="538"/>
      <c r="CM7" s="538"/>
      <c r="CN7" s="538"/>
      <c r="CO7" s="538"/>
      <c r="CP7" s="538"/>
      <c r="CQ7" s="539"/>
      <c r="CR7" s="562"/>
      <c r="CS7" s="562"/>
      <c r="CT7" s="562"/>
      <c r="CU7" s="562"/>
    </row>
    <row r="8" spans="1:102" ht="9" customHeight="1">
      <c r="A8" s="547"/>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8"/>
      <c r="AG8" s="548"/>
      <c r="AH8" s="548"/>
      <c r="AI8" s="548"/>
      <c r="AJ8" s="548"/>
      <c r="AK8" s="548"/>
      <c r="AL8" s="548"/>
      <c r="AM8"/>
      <c r="AN8"/>
      <c r="AO8"/>
      <c r="AP8"/>
      <c r="AQ8"/>
      <c r="AR8"/>
      <c r="AS8"/>
      <c r="AT8"/>
      <c r="AU8"/>
      <c r="AV8"/>
      <c r="AW8"/>
      <c r="AX8"/>
      <c r="AY8"/>
      <c r="AZ8"/>
      <c r="BA8"/>
      <c r="BB8"/>
      <c r="BC8"/>
      <c r="BD8"/>
      <c r="BE8"/>
      <c r="BF8"/>
      <c r="BG8"/>
      <c r="BH8"/>
      <c r="BI8"/>
      <c r="BJ8"/>
      <c r="BK8"/>
      <c r="BL8"/>
      <c r="BM8"/>
      <c r="BN8"/>
      <c r="BO8"/>
      <c r="BP8"/>
      <c r="BQ8"/>
      <c r="BR8"/>
      <c r="BS8" s="108"/>
      <c r="BT8" s="108"/>
      <c r="BU8" s="108"/>
      <c r="BV8" s="108"/>
      <c r="BW8" s="108"/>
      <c r="BX8" s="108"/>
      <c r="BY8" s="108"/>
      <c r="BZ8" s="108"/>
      <c r="CA8" s="539" t="s">
        <v>177</v>
      </c>
      <c r="CB8" s="539"/>
      <c r="CC8" s="539"/>
      <c r="CD8" s="539"/>
      <c r="CE8" s="539"/>
      <c r="CF8" s="539"/>
      <c r="CG8" s="545">
        <f>'★成績書 (27)'!CG8:CU9</f>
        <v>0</v>
      </c>
      <c r="CH8" s="545"/>
      <c r="CI8" s="545"/>
      <c r="CJ8" s="545"/>
      <c r="CK8" s="545"/>
      <c r="CL8" s="545"/>
      <c r="CM8" s="545"/>
      <c r="CN8" s="545"/>
      <c r="CO8" s="545"/>
      <c r="CP8" s="545"/>
      <c r="CQ8" s="545"/>
      <c r="CR8" s="545"/>
      <c r="CS8" s="545"/>
      <c r="CT8" s="545"/>
      <c r="CU8" s="545"/>
      <c r="CW8" s="658" t="s">
        <v>258</v>
      </c>
    </row>
    <row r="9" spans="1:102" ht="9" customHeight="1">
      <c r="A9" s="547"/>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8"/>
      <c r="AG9" s="548"/>
      <c r="AH9" s="548"/>
      <c r="AI9" s="548"/>
      <c r="AJ9" s="548"/>
      <c r="AK9" s="548"/>
      <c r="AL9" s="548"/>
      <c r="AM9"/>
      <c r="AN9"/>
      <c r="AO9"/>
      <c r="AP9"/>
      <c r="AQ9"/>
      <c r="AR9"/>
      <c r="AS9"/>
      <c r="AT9"/>
      <c r="AU9"/>
      <c r="AV9"/>
      <c r="AW9"/>
      <c r="AX9"/>
      <c r="AY9"/>
      <c r="AZ9"/>
      <c r="BA9"/>
      <c r="BB9"/>
      <c r="BC9"/>
      <c r="BD9"/>
      <c r="BE9"/>
      <c r="BF9"/>
      <c r="BG9"/>
      <c r="BH9"/>
      <c r="BI9"/>
      <c r="BJ9"/>
      <c r="BK9"/>
      <c r="BL9"/>
      <c r="BM9"/>
      <c r="BN9"/>
      <c r="BO9"/>
      <c r="BP9"/>
      <c r="BQ9"/>
      <c r="BR9"/>
      <c r="BS9" s="108"/>
      <c r="BT9" s="108"/>
      <c r="BU9" s="108"/>
      <c r="BV9" s="108"/>
      <c r="BW9" s="108"/>
      <c r="BX9" s="108"/>
      <c r="BY9" s="108"/>
      <c r="BZ9" s="108"/>
      <c r="CA9" s="539"/>
      <c r="CB9" s="539"/>
      <c r="CC9" s="539"/>
      <c r="CD9" s="539"/>
      <c r="CE9" s="539"/>
      <c r="CF9" s="539"/>
      <c r="CG9" s="545"/>
      <c r="CH9" s="545"/>
      <c r="CI9" s="545"/>
      <c r="CJ9" s="545"/>
      <c r="CK9" s="545"/>
      <c r="CL9" s="545"/>
      <c r="CM9" s="545"/>
      <c r="CN9" s="545"/>
      <c r="CO9" s="545"/>
      <c r="CP9" s="545"/>
      <c r="CQ9" s="545"/>
      <c r="CR9" s="545"/>
      <c r="CS9" s="545"/>
      <c r="CT9" s="545"/>
      <c r="CU9" s="545"/>
      <c r="CW9" s="658"/>
    </row>
    <row r="10" spans="1:102" ht="9" customHeight="1">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8"/>
      <c r="BP10" s="108"/>
      <c r="BQ10" s="108"/>
      <c r="BR10" s="108"/>
      <c r="BS10" s="108"/>
      <c r="BT10" s="108"/>
      <c r="BU10" s="108"/>
      <c r="BV10" s="108"/>
      <c r="BW10" s="108"/>
      <c r="BX10" s="108"/>
      <c r="BY10" s="108"/>
      <c r="BZ10" s="108"/>
      <c r="CA10" s="108"/>
      <c r="CB10" s="108"/>
      <c r="CC10" s="108"/>
      <c r="CD10" s="108"/>
      <c r="CE10" s="108"/>
      <c r="CF10" s="108"/>
      <c r="CG10" s="110"/>
      <c r="CH10" s="110"/>
      <c r="CI10" s="110"/>
      <c r="CJ10" s="110"/>
      <c r="CK10" s="110"/>
      <c r="CL10" s="110"/>
      <c r="CM10" s="110"/>
      <c r="CN10" s="110"/>
      <c r="CO10" s="110"/>
      <c r="CP10" s="110"/>
      <c r="CQ10" s="110"/>
      <c r="CR10" s="110"/>
      <c r="CS10" s="110"/>
      <c r="CT10" s="110"/>
      <c r="CU10" s="110"/>
    </row>
    <row r="11" spans="1:102" ht="9" customHeight="1">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8"/>
      <c r="BP11" s="108"/>
      <c r="BQ11" s="108"/>
      <c r="BR11" s="108"/>
      <c r="BS11" s="108"/>
      <c r="BT11" s="108"/>
      <c r="BU11" s="108"/>
      <c r="BV11" s="108"/>
      <c r="BW11" s="108"/>
      <c r="BX11" s="108"/>
      <c r="BY11" s="109"/>
      <c r="BZ11" s="109"/>
      <c r="CA11" s="109"/>
      <c r="CB11" s="109"/>
      <c r="CC11" s="109"/>
      <c r="CD11" s="109"/>
      <c r="CE11" s="108"/>
      <c r="CF11" s="108"/>
      <c r="CG11" s="111"/>
      <c r="CH11" s="111"/>
      <c r="CI11" s="111"/>
      <c r="CJ11" s="111"/>
      <c r="CK11" s="111"/>
      <c r="CL11" s="111"/>
      <c r="CM11" s="111"/>
      <c r="CN11" s="111"/>
      <c r="CO11" s="111"/>
      <c r="CP11" s="111"/>
      <c r="CQ11" s="111"/>
      <c r="CR11" s="111"/>
      <c r="CS11" s="111"/>
      <c r="CT11" s="111"/>
      <c r="CU11" s="111"/>
      <c r="CW11" s="541" t="s">
        <v>260</v>
      </c>
      <c r="CX11" s="541"/>
    </row>
    <row r="12" spans="1:102" ht="11" customHeight="1">
      <c r="B12" s="539" t="s">
        <v>178</v>
      </c>
      <c r="C12" s="546"/>
      <c r="D12" s="546"/>
      <c r="E12" s="546"/>
      <c r="F12" s="546"/>
      <c r="G12" s="546"/>
      <c r="H12" s="546"/>
      <c r="I12" s="546"/>
      <c r="J12" s="546"/>
      <c r="K12" s="546"/>
      <c r="L12" s="110"/>
      <c r="M12" s="551">
        <f>★注文シート!C13</f>
        <v>0</v>
      </c>
      <c r="N12" s="551"/>
      <c r="O12" s="551"/>
      <c r="P12" s="551"/>
      <c r="Q12" s="551"/>
      <c r="R12" s="551"/>
      <c r="S12" s="551"/>
      <c r="T12" s="551"/>
      <c r="U12" s="551"/>
      <c r="V12" s="551"/>
      <c r="W12" s="551"/>
      <c r="X12" s="551"/>
      <c r="Y12" s="551"/>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W12" s="541"/>
      <c r="CX12" s="541"/>
    </row>
    <row r="13" spans="1:102" ht="11" customHeight="1">
      <c r="B13" s="546"/>
      <c r="C13" s="546"/>
      <c r="D13" s="546"/>
      <c r="E13" s="546"/>
      <c r="F13" s="546"/>
      <c r="G13" s="546"/>
      <c r="H13" s="546"/>
      <c r="I13" s="546"/>
      <c r="J13" s="546"/>
      <c r="K13" s="546"/>
      <c r="L13" s="110"/>
      <c r="M13" s="551"/>
      <c r="N13" s="551"/>
      <c r="O13" s="551"/>
      <c r="P13" s="551"/>
      <c r="Q13" s="551"/>
      <c r="R13" s="551"/>
      <c r="S13" s="551"/>
      <c r="T13" s="551"/>
      <c r="U13" s="551"/>
      <c r="V13" s="551"/>
      <c r="W13" s="551"/>
      <c r="X13" s="551"/>
      <c r="Y13" s="551"/>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row>
    <row r="14" spans="1:102" ht="11" customHeight="1">
      <c r="B14" s="539" t="s">
        <v>179</v>
      </c>
      <c r="C14" s="546"/>
      <c r="D14" s="546"/>
      <c r="E14" s="546"/>
      <c r="F14" s="546"/>
      <c r="G14" s="546"/>
      <c r="H14" s="546"/>
      <c r="I14" s="546"/>
      <c r="J14" s="546"/>
      <c r="K14" s="546"/>
      <c r="L14" s="110"/>
      <c r="M14" s="551">
        <f>M12</f>
        <v>0</v>
      </c>
      <c r="N14" s="551"/>
      <c r="O14" s="551"/>
      <c r="P14" s="551"/>
      <c r="Q14" s="551"/>
      <c r="R14" s="551"/>
      <c r="S14" s="551"/>
      <c r="T14" s="551"/>
      <c r="U14" s="551"/>
      <c r="V14" s="551"/>
      <c r="W14" s="551"/>
      <c r="X14" s="551"/>
      <c r="Y14" s="551"/>
      <c r="Z14" s="545" t="s">
        <v>180</v>
      </c>
      <c r="AA14" s="545"/>
      <c r="AB14" s="545"/>
      <c r="AC14" s="545"/>
      <c r="AD14" s="551">
        <f>CG8</f>
        <v>0</v>
      </c>
      <c r="AE14" s="551"/>
      <c r="AF14" s="551"/>
      <c r="AG14" s="551"/>
      <c r="AH14" s="551"/>
      <c r="AI14" s="551"/>
      <c r="AJ14" s="551"/>
      <c r="AK14" s="551"/>
      <c r="AL14" s="551"/>
      <c r="AM14" s="551"/>
      <c r="AN14" s="551"/>
      <c r="AO14" s="551"/>
      <c r="AP14" s="551"/>
      <c r="AQ14" s="110"/>
      <c r="AR14" s="110"/>
      <c r="AS14" s="110"/>
      <c r="AT14" s="110"/>
      <c r="AU14" s="110"/>
      <c r="AV14" s="110"/>
      <c r="AW14" s="110"/>
      <c r="AX14" s="110"/>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row>
    <row r="15" spans="1:102" ht="11" customHeight="1">
      <c r="B15" s="546"/>
      <c r="C15" s="546"/>
      <c r="D15" s="546"/>
      <c r="E15" s="546"/>
      <c r="F15" s="546"/>
      <c r="G15" s="546"/>
      <c r="H15" s="546"/>
      <c r="I15" s="546"/>
      <c r="J15" s="546"/>
      <c r="K15" s="546"/>
      <c r="L15" s="110"/>
      <c r="M15" s="551"/>
      <c r="N15" s="551"/>
      <c r="O15" s="551"/>
      <c r="P15" s="551"/>
      <c r="Q15" s="551"/>
      <c r="R15" s="551"/>
      <c r="S15" s="551"/>
      <c r="T15" s="551"/>
      <c r="U15" s="551"/>
      <c r="V15" s="551"/>
      <c r="W15" s="551"/>
      <c r="X15" s="551"/>
      <c r="Y15" s="551"/>
      <c r="Z15" s="545"/>
      <c r="AA15" s="545"/>
      <c r="AB15" s="545"/>
      <c r="AC15" s="545"/>
      <c r="AD15" s="551"/>
      <c r="AE15" s="551"/>
      <c r="AF15" s="551"/>
      <c r="AG15" s="551"/>
      <c r="AH15" s="551"/>
      <c r="AI15" s="551"/>
      <c r="AJ15" s="551"/>
      <c r="AK15" s="551"/>
      <c r="AL15" s="551"/>
      <c r="AM15" s="551"/>
      <c r="AN15" s="551"/>
      <c r="AO15" s="551"/>
      <c r="AP15" s="551"/>
      <c r="AQ15" s="110"/>
      <c r="AR15" s="110"/>
      <c r="AS15" s="110"/>
      <c r="AT15" s="110"/>
      <c r="AU15" s="110"/>
      <c r="AV15" s="110"/>
      <c r="AW15" s="110"/>
      <c r="AX15" s="110"/>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row>
    <row r="16" spans="1:102" ht="11" customHeight="1">
      <c r="B16" s="539" t="s">
        <v>181</v>
      </c>
      <c r="C16" s="546"/>
      <c r="D16" s="546"/>
      <c r="E16" s="546"/>
      <c r="F16" s="546"/>
      <c r="G16" s="546"/>
      <c r="H16" s="546"/>
      <c r="I16" s="546"/>
      <c r="J16" s="546"/>
      <c r="K16" s="546"/>
      <c r="L16" s="108"/>
      <c r="M16" s="562" t="s">
        <v>182</v>
      </c>
      <c r="N16" s="562"/>
      <c r="O16" s="562"/>
      <c r="P16" s="562"/>
      <c r="Q16" s="562"/>
      <c r="R16" s="562"/>
      <c r="S16" s="562"/>
      <c r="T16" s="562"/>
      <c r="U16" s="562"/>
      <c r="V16" s="562"/>
      <c r="W16" s="562"/>
      <c r="X16" s="562"/>
      <c r="Y16" s="562"/>
      <c r="Z16" s="562"/>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row>
    <row r="17" spans="2:104" ht="11" customHeight="1">
      <c r="B17" s="546"/>
      <c r="C17" s="546"/>
      <c r="D17" s="546"/>
      <c r="E17" s="546"/>
      <c r="F17" s="546"/>
      <c r="G17" s="546"/>
      <c r="H17" s="546"/>
      <c r="I17" s="546"/>
      <c r="J17" s="546"/>
      <c r="K17" s="546"/>
      <c r="L17" s="108"/>
      <c r="M17" s="562"/>
      <c r="N17" s="562"/>
      <c r="O17" s="562"/>
      <c r="P17" s="562"/>
      <c r="Q17" s="562"/>
      <c r="R17" s="562"/>
      <c r="S17" s="562"/>
      <c r="T17" s="562"/>
      <c r="U17" s="562"/>
      <c r="V17" s="562"/>
      <c r="W17" s="562"/>
      <c r="X17" s="562"/>
      <c r="Y17" s="562"/>
      <c r="Z17" s="562"/>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row>
    <row r="18" spans="2:104" ht="11" customHeight="1">
      <c r="B18" s="539" t="s">
        <v>183</v>
      </c>
      <c r="C18" s="546"/>
      <c r="D18" s="546"/>
      <c r="E18" s="546"/>
      <c r="F18" s="546"/>
      <c r="G18" s="546"/>
      <c r="H18" s="546"/>
      <c r="I18" s="546"/>
      <c r="J18" s="546"/>
      <c r="K18" s="546"/>
      <c r="L18" s="108"/>
      <c r="M18" s="563">
        <f>★注文シート!G68</f>
        <v>0</v>
      </c>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113"/>
      <c r="AX18" s="113"/>
      <c r="AY18" s="113"/>
      <c r="AZ18" s="113"/>
      <c r="BA18" s="113"/>
      <c r="BB18" s="113"/>
      <c r="BC18" s="113"/>
      <c r="BD18" s="113"/>
      <c r="BE18" s="113"/>
      <c r="BF18" s="113"/>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row>
    <row r="19" spans="2:104" ht="11" customHeight="1">
      <c r="B19" s="546"/>
      <c r="C19" s="546"/>
      <c r="D19" s="546"/>
      <c r="E19" s="546"/>
      <c r="F19" s="546"/>
      <c r="G19" s="546"/>
      <c r="H19" s="546"/>
      <c r="I19" s="546"/>
      <c r="J19" s="546"/>
      <c r="K19" s="546"/>
      <c r="L19" s="108"/>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113"/>
      <c r="AX19" s="113"/>
      <c r="AY19" s="113"/>
      <c r="AZ19" s="113"/>
      <c r="BA19" s="113"/>
      <c r="BB19" s="113"/>
      <c r="BC19" s="113"/>
      <c r="BD19" s="113"/>
      <c r="BE19" s="113"/>
      <c r="BF19" s="113"/>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row>
    <row r="20" spans="2:104" ht="11" customHeight="1">
      <c r="B20" s="108"/>
      <c r="C20" s="108"/>
      <c r="D20" s="108"/>
      <c r="E20" s="108"/>
      <c r="F20" s="108"/>
      <c r="G20" s="108"/>
      <c r="H20" s="108"/>
      <c r="I20" s="108"/>
      <c r="J20" s="108"/>
      <c r="K20" s="108"/>
      <c r="L20" s="108"/>
      <c r="M20" s="108"/>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row>
    <row r="21" spans="2:104" ht="9" customHeight="1">
      <c r="B21" s="113"/>
      <c r="C21" s="113"/>
      <c r="D21" s="113"/>
      <c r="E21" s="113"/>
      <c r="F21" s="113"/>
      <c r="G21" s="113"/>
      <c r="H21" s="113"/>
      <c r="I21" s="113"/>
      <c r="J21" s="113"/>
      <c r="K21" s="113"/>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row>
    <row r="22" spans="2:104" ht="9" customHeight="1">
      <c r="B22" s="113"/>
      <c r="C22" s="113"/>
      <c r="D22" s="113"/>
      <c r="E22" s="113"/>
      <c r="F22" s="113"/>
      <c r="G22" s="113"/>
      <c r="H22" s="113"/>
      <c r="I22" s="113"/>
      <c r="J22" s="113"/>
      <c r="K22" s="113"/>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row>
    <row r="23" spans="2:104" ht="9" customHeight="1">
      <c r="B23" s="113"/>
      <c r="C23" s="113"/>
      <c r="D23" s="113"/>
      <c r="E23" s="113"/>
      <c r="F23" s="113"/>
      <c r="G23" s="113"/>
      <c r="H23" s="113"/>
      <c r="I23" s="113"/>
      <c r="J23" s="113"/>
      <c r="K23" s="113"/>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row>
    <row r="24" spans="2:104" ht="9" customHeight="1">
      <c r="B24" s="564" t="s">
        <v>184</v>
      </c>
      <c r="C24" s="565"/>
      <c r="D24" s="565"/>
      <c r="E24" s="565"/>
      <c r="F24" s="565"/>
      <c r="G24" s="565"/>
      <c r="H24" s="565"/>
      <c r="I24" s="565"/>
      <c r="J24" s="565"/>
      <c r="K24" s="565"/>
      <c r="L24" s="114"/>
      <c r="M24" s="566">
        <f>★注文シート!C35</f>
        <v>0</v>
      </c>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row>
    <row r="25" spans="2:104" ht="9" customHeight="1">
      <c r="B25" s="565"/>
      <c r="C25" s="565"/>
      <c r="D25" s="565"/>
      <c r="E25" s="565"/>
      <c r="F25" s="565"/>
      <c r="G25" s="565"/>
      <c r="H25" s="565"/>
      <c r="I25" s="565"/>
      <c r="J25" s="565"/>
      <c r="K25" s="565"/>
      <c r="L25" s="114"/>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row>
    <row r="26" spans="2:104" ht="9" customHeight="1">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row>
    <row r="27" spans="2:104" ht="7.5" customHeight="1">
      <c r="B27" s="539" t="s">
        <v>185</v>
      </c>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row>
    <row r="28" spans="2:104" ht="7.5" customHeight="1" thickBot="1">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row>
    <row r="29" spans="2:104" ht="9" customHeight="1">
      <c r="B29" s="567" t="s">
        <v>186</v>
      </c>
      <c r="C29" s="568"/>
      <c r="D29" s="568"/>
      <c r="E29" s="568"/>
      <c r="F29" s="568"/>
      <c r="G29" s="568"/>
      <c r="H29" s="568"/>
      <c r="I29" s="568"/>
      <c r="J29" s="568"/>
      <c r="K29" s="568"/>
      <c r="L29" s="568"/>
      <c r="M29" s="568"/>
      <c r="N29" s="568"/>
      <c r="O29" s="568"/>
      <c r="P29" s="568"/>
      <c r="Q29" s="568"/>
      <c r="R29" s="569"/>
      <c r="S29" s="115"/>
      <c r="T29" s="570">
        <f>★注文シート!D68</f>
        <v>0</v>
      </c>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1"/>
      <c r="CX29" s="149" t="s">
        <v>195</v>
      </c>
      <c r="CY29" s="149" t="s">
        <v>196</v>
      </c>
      <c r="CZ29" s="149" t="s">
        <v>197</v>
      </c>
    </row>
    <row r="30" spans="2:104" ht="9" customHeight="1">
      <c r="B30" s="555"/>
      <c r="C30" s="556"/>
      <c r="D30" s="556"/>
      <c r="E30" s="556"/>
      <c r="F30" s="556"/>
      <c r="G30" s="556"/>
      <c r="H30" s="556"/>
      <c r="I30" s="556"/>
      <c r="J30" s="556"/>
      <c r="K30" s="556"/>
      <c r="L30" s="556"/>
      <c r="M30" s="556"/>
      <c r="N30" s="556"/>
      <c r="O30" s="556"/>
      <c r="P30" s="556"/>
      <c r="Q30" s="556"/>
      <c r="R30" s="557"/>
      <c r="S30" s="117"/>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1"/>
      <c r="CW30" s="106" t="s">
        <v>203</v>
      </c>
      <c r="CX30" s="106" t="s">
        <v>204</v>
      </c>
      <c r="CY30" s="106" t="s">
        <v>205</v>
      </c>
      <c r="CZ30" s="150">
        <v>0</v>
      </c>
    </row>
    <row r="31" spans="2:104" ht="9" customHeight="1">
      <c r="B31" s="552" t="s">
        <v>187</v>
      </c>
      <c r="C31" s="553"/>
      <c r="D31" s="553"/>
      <c r="E31" s="553"/>
      <c r="F31" s="553"/>
      <c r="G31" s="553"/>
      <c r="H31" s="553"/>
      <c r="I31" s="553"/>
      <c r="J31" s="553"/>
      <c r="K31" s="553"/>
      <c r="L31" s="553"/>
      <c r="M31" s="553"/>
      <c r="N31" s="553"/>
      <c r="O31" s="553"/>
      <c r="P31" s="553"/>
      <c r="Q31" s="553"/>
      <c r="R31" s="554"/>
      <c r="S31" s="118"/>
      <c r="T31" s="558">
        <f>★注文シート!F68</f>
        <v>0</v>
      </c>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9"/>
      <c r="CW31" s="106" t="s">
        <v>206</v>
      </c>
      <c r="CX31" s="106" t="s">
        <v>207</v>
      </c>
      <c r="CY31" s="106" t="s">
        <v>205</v>
      </c>
      <c r="CZ31" s="150">
        <v>0</v>
      </c>
    </row>
    <row r="32" spans="2:104" ht="9" customHeight="1">
      <c r="B32" s="555"/>
      <c r="C32" s="556"/>
      <c r="D32" s="556"/>
      <c r="E32" s="556"/>
      <c r="F32" s="556"/>
      <c r="G32" s="556"/>
      <c r="H32" s="556"/>
      <c r="I32" s="556"/>
      <c r="J32" s="556"/>
      <c r="K32" s="556"/>
      <c r="L32" s="556"/>
      <c r="M32" s="556"/>
      <c r="N32" s="556"/>
      <c r="O32" s="556"/>
      <c r="P32" s="556"/>
      <c r="Q32" s="556"/>
      <c r="R32" s="557"/>
      <c r="S32" s="117"/>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1"/>
      <c r="CW32" s="106" t="s">
        <v>209</v>
      </c>
      <c r="CX32" s="106" t="s">
        <v>210</v>
      </c>
      <c r="CY32" s="106" t="s">
        <v>205</v>
      </c>
      <c r="CZ32" s="150">
        <v>0</v>
      </c>
    </row>
    <row r="33" spans="2:105" ht="9" customHeight="1">
      <c r="B33" s="552" t="s">
        <v>188</v>
      </c>
      <c r="C33" s="553"/>
      <c r="D33" s="553"/>
      <c r="E33" s="553"/>
      <c r="F33" s="553"/>
      <c r="G33" s="553"/>
      <c r="H33" s="553"/>
      <c r="I33" s="553"/>
      <c r="J33" s="553"/>
      <c r="K33" s="553"/>
      <c r="L33" s="553"/>
      <c r="M33" s="553"/>
      <c r="N33" s="553"/>
      <c r="O33" s="553"/>
      <c r="P33" s="553"/>
      <c r="Q33" s="553"/>
      <c r="R33" s="554"/>
      <c r="S33" s="119"/>
      <c r="T33" s="594">
        <f>★注文シート!E68</f>
        <v>0</v>
      </c>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4"/>
      <c r="BM33" s="594"/>
      <c r="BN33" s="594"/>
      <c r="BO33" s="594"/>
      <c r="BP33" s="594"/>
      <c r="BQ33" s="594"/>
      <c r="BR33" s="594"/>
      <c r="BS33" s="594"/>
      <c r="BT33" s="594"/>
      <c r="BU33" s="594"/>
      <c r="BV33" s="594"/>
      <c r="BW33" s="594"/>
      <c r="BX33" s="594"/>
      <c r="BY33" s="594"/>
      <c r="BZ33" s="594"/>
      <c r="CA33" s="594"/>
      <c r="CB33" s="594"/>
      <c r="CC33" s="594"/>
      <c r="CD33" s="594"/>
      <c r="CE33" s="594"/>
      <c r="CF33" s="594"/>
      <c r="CG33" s="594"/>
      <c r="CH33" s="594"/>
      <c r="CI33" s="594"/>
      <c r="CJ33" s="594"/>
      <c r="CK33" s="594"/>
      <c r="CL33" s="594"/>
      <c r="CM33" s="594"/>
      <c r="CN33" s="594"/>
      <c r="CO33" s="594"/>
      <c r="CP33" s="594"/>
      <c r="CQ33" s="594"/>
      <c r="CR33" s="594"/>
      <c r="CS33" s="594"/>
      <c r="CT33" s="594"/>
      <c r="CU33" s="595"/>
      <c r="CW33" s="67" t="s">
        <v>211</v>
      </c>
      <c r="CX33" s="106" t="s">
        <v>212</v>
      </c>
      <c r="CY33" s="106" t="s">
        <v>205</v>
      </c>
      <c r="CZ33" s="150">
        <v>0</v>
      </c>
    </row>
    <row r="34" spans="2:105" ht="9" customHeight="1">
      <c r="B34" s="555"/>
      <c r="C34" s="556"/>
      <c r="D34" s="556"/>
      <c r="E34" s="556"/>
      <c r="F34" s="556"/>
      <c r="G34" s="556"/>
      <c r="H34" s="556"/>
      <c r="I34" s="556"/>
      <c r="J34" s="556"/>
      <c r="K34" s="556"/>
      <c r="L34" s="556"/>
      <c r="M34" s="556"/>
      <c r="N34" s="556"/>
      <c r="O34" s="556"/>
      <c r="P34" s="556"/>
      <c r="Q34" s="556"/>
      <c r="R34" s="557"/>
      <c r="S34" s="11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c r="BM34" s="596"/>
      <c r="BN34" s="596"/>
      <c r="BO34" s="596"/>
      <c r="BP34" s="596"/>
      <c r="BQ34" s="596"/>
      <c r="BR34" s="596"/>
      <c r="BS34" s="596"/>
      <c r="BT34" s="596"/>
      <c r="BU34" s="596"/>
      <c r="BV34" s="596"/>
      <c r="BW34" s="596"/>
      <c r="BX34" s="596"/>
      <c r="BY34" s="596"/>
      <c r="BZ34" s="596"/>
      <c r="CA34" s="596"/>
      <c r="CB34" s="596"/>
      <c r="CC34" s="596"/>
      <c r="CD34" s="596"/>
      <c r="CE34" s="596"/>
      <c r="CF34" s="596"/>
      <c r="CG34" s="596"/>
      <c r="CH34" s="596"/>
      <c r="CI34" s="596"/>
      <c r="CJ34" s="596"/>
      <c r="CK34" s="596"/>
      <c r="CL34" s="596"/>
      <c r="CM34" s="596"/>
      <c r="CN34" s="596"/>
      <c r="CO34" s="596"/>
      <c r="CP34" s="596"/>
      <c r="CQ34" s="596"/>
      <c r="CR34" s="596"/>
      <c r="CS34" s="596"/>
      <c r="CT34" s="596"/>
      <c r="CU34" s="597"/>
      <c r="CW34" s="67" t="s">
        <v>213</v>
      </c>
      <c r="CX34" s="106" t="s">
        <v>214</v>
      </c>
      <c r="CY34" s="106" t="s">
        <v>205</v>
      </c>
      <c r="CZ34" s="150">
        <v>0</v>
      </c>
    </row>
    <row r="35" spans="2:105" ht="9" customHeight="1">
      <c r="B35" s="552" t="s">
        <v>190</v>
      </c>
      <c r="C35" s="553"/>
      <c r="D35" s="553"/>
      <c r="E35" s="553"/>
      <c r="F35" s="553"/>
      <c r="G35" s="553"/>
      <c r="H35" s="553"/>
      <c r="I35" s="553"/>
      <c r="J35" s="553"/>
      <c r="K35" s="553"/>
      <c r="L35" s="553"/>
      <c r="M35" s="553"/>
      <c r="N35" s="553"/>
      <c r="O35" s="553"/>
      <c r="P35" s="553"/>
      <c r="Q35" s="553"/>
      <c r="R35" s="554"/>
      <c r="S35" s="120"/>
      <c r="T35" s="601" t="s">
        <v>191</v>
      </c>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2"/>
      <c r="CW35" s="106" t="s">
        <v>215</v>
      </c>
      <c r="CX35" s="106" t="s">
        <v>216</v>
      </c>
      <c r="CY35" s="106" t="s">
        <v>205</v>
      </c>
      <c r="CZ35" s="150">
        <v>0</v>
      </c>
    </row>
    <row r="36" spans="2:105" ht="9" customHeight="1" thickBot="1">
      <c r="B36" s="598"/>
      <c r="C36" s="599"/>
      <c r="D36" s="599"/>
      <c r="E36" s="599"/>
      <c r="F36" s="599"/>
      <c r="G36" s="599"/>
      <c r="H36" s="599"/>
      <c r="I36" s="599"/>
      <c r="J36" s="599"/>
      <c r="K36" s="599"/>
      <c r="L36" s="599"/>
      <c r="M36" s="599"/>
      <c r="N36" s="599"/>
      <c r="O36" s="599"/>
      <c r="P36" s="599"/>
      <c r="Q36" s="599"/>
      <c r="R36" s="600"/>
      <c r="S36" s="121"/>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603"/>
      <c r="BB36" s="603"/>
      <c r="BC36" s="603"/>
      <c r="BD36" s="603"/>
      <c r="BE36" s="603"/>
      <c r="BF36" s="603"/>
      <c r="BG36" s="603"/>
      <c r="BH36" s="603"/>
      <c r="BI36" s="603"/>
      <c r="BJ36" s="603"/>
      <c r="BK36" s="603"/>
      <c r="BL36" s="603"/>
      <c r="BM36" s="603"/>
      <c r="BN36" s="603"/>
      <c r="BO36" s="603"/>
      <c r="BP36" s="603"/>
      <c r="BQ36" s="603"/>
      <c r="BR36" s="603"/>
      <c r="BS36" s="603"/>
      <c r="BT36" s="603"/>
      <c r="BU36" s="603"/>
      <c r="BV36" s="603"/>
      <c r="BW36" s="603"/>
      <c r="BX36" s="603"/>
      <c r="BY36" s="603"/>
      <c r="BZ36" s="603"/>
      <c r="CA36" s="603"/>
      <c r="CB36" s="603"/>
      <c r="CC36" s="603"/>
      <c r="CD36" s="603"/>
      <c r="CE36" s="603"/>
      <c r="CF36" s="603"/>
      <c r="CG36" s="603"/>
      <c r="CH36" s="603"/>
      <c r="CI36" s="603"/>
      <c r="CJ36" s="603"/>
      <c r="CK36" s="603"/>
      <c r="CL36" s="603"/>
      <c r="CM36" s="603"/>
      <c r="CN36" s="603"/>
      <c r="CO36" s="603"/>
      <c r="CP36" s="603"/>
      <c r="CQ36" s="603"/>
      <c r="CR36" s="603"/>
      <c r="CS36" s="603"/>
      <c r="CT36" s="603"/>
      <c r="CU36" s="604"/>
    </row>
    <row r="37" spans="2:105" ht="9" customHeight="1">
      <c r="B37" s="605" t="s">
        <v>192</v>
      </c>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606"/>
    </row>
    <row r="38" spans="2:105" ht="9" customHeight="1" thickBot="1">
      <c r="B38" s="60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606"/>
    </row>
    <row r="39" spans="2:105" ht="9" customHeight="1">
      <c r="B39" s="567" t="s">
        <v>193</v>
      </c>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3"/>
      <c r="CE39" s="567" t="s">
        <v>194</v>
      </c>
      <c r="CF39" s="572"/>
      <c r="CG39" s="572"/>
      <c r="CH39" s="572"/>
      <c r="CI39" s="572"/>
      <c r="CJ39" s="572"/>
      <c r="CK39" s="572"/>
      <c r="CL39" s="572"/>
      <c r="CM39" s="572"/>
      <c r="CN39" s="572"/>
      <c r="CO39" s="572"/>
      <c r="CP39" s="572"/>
      <c r="CQ39" s="572"/>
      <c r="CR39" s="572"/>
      <c r="CS39" s="572"/>
      <c r="CT39" s="572"/>
      <c r="CU39" s="573"/>
    </row>
    <row r="40" spans="2:105" ht="9" customHeight="1">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6"/>
      <c r="CE40" s="574"/>
      <c r="CF40" s="575"/>
      <c r="CG40" s="575"/>
      <c r="CH40" s="575"/>
      <c r="CI40" s="575"/>
      <c r="CJ40" s="575"/>
      <c r="CK40" s="575"/>
      <c r="CL40" s="575"/>
      <c r="CM40" s="575"/>
      <c r="CN40" s="575"/>
      <c r="CO40" s="575"/>
      <c r="CP40" s="575"/>
      <c r="CQ40" s="575"/>
      <c r="CR40" s="575"/>
      <c r="CS40" s="575"/>
      <c r="CT40" s="575"/>
      <c r="CU40" s="576"/>
    </row>
    <row r="41" spans="2:105" ht="9" customHeight="1">
      <c r="B41" s="574" t="s">
        <v>198</v>
      </c>
      <c r="C41" s="580"/>
      <c r="D41" s="580"/>
      <c r="E41" s="583" t="s">
        <v>199</v>
      </c>
      <c r="F41" s="580"/>
      <c r="G41" s="580"/>
      <c r="H41" s="580"/>
      <c r="I41" s="580"/>
      <c r="J41" s="580"/>
      <c r="K41" s="584"/>
      <c r="L41" s="583" t="s">
        <v>200</v>
      </c>
      <c r="M41" s="580"/>
      <c r="N41" s="580"/>
      <c r="O41" s="580"/>
      <c r="P41" s="580"/>
      <c r="Q41" s="580"/>
      <c r="R41" s="580"/>
      <c r="S41" s="580"/>
      <c r="T41" s="580"/>
      <c r="U41" s="580"/>
      <c r="V41" s="580"/>
      <c r="W41" s="580"/>
      <c r="X41" s="580"/>
      <c r="Y41" s="584"/>
      <c r="Z41" s="583" t="s">
        <v>201</v>
      </c>
      <c r="AA41" s="575"/>
      <c r="AB41" s="575"/>
      <c r="AC41" s="575"/>
      <c r="AD41" s="575"/>
      <c r="AE41" s="575"/>
      <c r="AF41" s="575"/>
      <c r="AG41" s="575"/>
      <c r="AH41" s="575"/>
      <c r="AI41" s="575"/>
      <c r="AJ41" s="575"/>
      <c r="AK41" s="588" t="s">
        <v>202</v>
      </c>
      <c r="AL41" s="589"/>
      <c r="AM41" s="589"/>
      <c r="AN41" s="589"/>
      <c r="AO41" s="589"/>
      <c r="AP41" s="589"/>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90"/>
      <c r="CE41" s="574"/>
      <c r="CF41" s="575"/>
      <c r="CG41" s="575"/>
      <c r="CH41" s="575"/>
      <c r="CI41" s="575"/>
      <c r="CJ41" s="575"/>
      <c r="CK41" s="575"/>
      <c r="CL41" s="575"/>
      <c r="CM41" s="575"/>
      <c r="CN41" s="575"/>
      <c r="CO41" s="575"/>
      <c r="CP41" s="575"/>
      <c r="CQ41" s="575"/>
      <c r="CR41" s="575"/>
      <c r="CS41" s="575"/>
      <c r="CT41" s="575"/>
      <c r="CU41" s="576"/>
    </row>
    <row r="42" spans="2:105" ht="9" customHeight="1">
      <c r="B42" s="581"/>
      <c r="C42" s="582"/>
      <c r="D42" s="582"/>
      <c r="E42" s="585"/>
      <c r="F42" s="582"/>
      <c r="G42" s="582"/>
      <c r="H42" s="582"/>
      <c r="I42" s="582"/>
      <c r="J42" s="582"/>
      <c r="K42" s="586"/>
      <c r="L42" s="585"/>
      <c r="M42" s="582"/>
      <c r="N42" s="582"/>
      <c r="O42" s="582"/>
      <c r="P42" s="582"/>
      <c r="Q42" s="582"/>
      <c r="R42" s="582"/>
      <c r="S42" s="582"/>
      <c r="T42" s="582"/>
      <c r="U42" s="582"/>
      <c r="V42" s="582"/>
      <c r="W42" s="582"/>
      <c r="X42" s="582"/>
      <c r="Y42" s="586"/>
      <c r="Z42" s="587"/>
      <c r="AA42" s="578"/>
      <c r="AB42" s="578"/>
      <c r="AC42" s="578"/>
      <c r="AD42" s="578"/>
      <c r="AE42" s="578"/>
      <c r="AF42" s="578"/>
      <c r="AG42" s="578"/>
      <c r="AH42" s="578"/>
      <c r="AI42" s="578"/>
      <c r="AJ42" s="578"/>
      <c r="AK42" s="591"/>
      <c r="AL42" s="592"/>
      <c r="AM42" s="592"/>
      <c r="AN42" s="592"/>
      <c r="AO42" s="592"/>
      <c r="AP42" s="592"/>
      <c r="AQ42" s="592"/>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3"/>
      <c r="CE42" s="577"/>
      <c r="CF42" s="578"/>
      <c r="CG42" s="578"/>
      <c r="CH42" s="578"/>
      <c r="CI42" s="578"/>
      <c r="CJ42" s="578"/>
      <c r="CK42" s="578"/>
      <c r="CL42" s="578"/>
      <c r="CM42" s="578"/>
      <c r="CN42" s="578"/>
      <c r="CO42" s="578"/>
      <c r="CP42" s="578"/>
      <c r="CQ42" s="578"/>
      <c r="CR42" s="578"/>
      <c r="CS42" s="578"/>
      <c r="CT42" s="578"/>
      <c r="CU42" s="579"/>
      <c r="CW42" s="146" t="s">
        <v>251</v>
      </c>
      <c r="CX42" s="147" t="s">
        <v>252</v>
      </c>
      <c r="CY42" s="147" t="s">
        <v>253</v>
      </c>
      <c r="CZ42" s="147" t="s">
        <v>254</v>
      </c>
      <c r="DA42" s="148" t="s">
        <v>255</v>
      </c>
    </row>
    <row r="43" spans="2:105" ht="9" customHeight="1">
      <c r="B43" s="614">
        <v>1</v>
      </c>
      <c r="C43" s="615"/>
      <c r="D43" s="616"/>
      <c r="E43" s="617" t="str">
        <f>CW43</f>
        <v>-</v>
      </c>
      <c r="F43" s="618"/>
      <c r="G43" s="618"/>
      <c r="H43" s="618"/>
      <c r="I43" s="618"/>
      <c r="J43" s="618"/>
      <c r="K43" s="619"/>
      <c r="L43" s="623" t="str">
        <f>CY43</f>
        <v>-</v>
      </c>
      <c r="M43" s="624"/>
      <c r="N43" s="624"/>
      <c r="O43" s="624"/>
      <c r="P43" s="624"/>
      <c r="Q43" s="624"/>
      <c r="R43" s="624"/>
      <c r="S43" s="624"/>
      <c r="T43" s="624"/>
      <c r="U43" s="624"/>
      <c r="V43" s="624"/>
      <c r="W43" s="624"/>
      <c r="X43" s="624"/>
      <c r="Y43" s="625"/>
      <c r="Z43" s="629" t="str">
        <f>CX43</f>
        <v>-</v>
      </c>
      <c r="AA43" s="630"/>
      <c r="AB43" s="630"/>
      <c r="AC43" s="630"/>
      <c r="AD43" s="630"/>
      <c r="AE43" s="630"/>
      <c r="AF43" s="630"/>
      <c r="AG43" s="630"/>
      <c r="AH43" s="630"/>
      <c r="AI43" s="630"/>
      <c r="AJ43" s="630"/>
      <c r="AK43" s="629" t="str">
        <f>IF(DA43="","-",DA43)</f>
        <v>-</v>
      </c>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0"/>
      <c r="BW43" s="630"/>
      <c r="BX43" s="630"/>
      <c r="BY43" s="630"/>
      <c r="BZ43" s="630"/>
      <c r="CA43" s="630"/>
      <c r="CB43" s="630"/>
      <c r="CC43" s="630"/>
      <c r="CD43" s="633"/>
      <c r="CE43" s="661" t="str">
        <f>IF(DA43&amp;DA45&amp;DA47&amp;DA49&amp;DA51&lt;&gt;"","検出","不検出")</f>
        <v>不検出</v>
      </c>
      <c r="CF43" s="662"/>
      <c r="CG43" s="662"/>
      <c r="CH43" s="662"/>
      <c r="CI43" s="662"/>
      <c r="CJ43" s="662"/>
      <c r="CK43" s="662"/>
      <c r="CL43" s="662"/>
      <c r="CM43" s="662"/>
      <c r="CN43" s="662"/>
      <c r="CO43" s="662"/>
      <c r="CP43" s="662"/>
      <c r="CQ43" s="662"/>
      <c r="CR43" s="662"/>
      <c r="CS43" s="662"/>
      <c r="CT43" s="662"/>
      <c r="CU43" s="663"/>
      <c r="CW43" s="533" t="s">
        <v>256</v>
      </c>
      <c r="CX43" s="535" t="s">
        <v>256</v>
      </c>
      <c r="CY43" s="535" t="s">
        <v>256</v>
      </c>
      <c r="CZ43" s="535" t="s">
        <v>256</v>
      </c>
      <c r="DA43" s="535"/>
    </row>
    <row r="44" spans="2:105" ht="9" customHeight="1">
      <c r="B44" s="581"/>
      <c r="C44" s="582"/>
      <c r="D44" s="586"/>
      <c r="E44" s="620"/>
      <c r="F44" s="621"/>
      <c r="G44" s="621"/>
      <c r="H44" s="621"/>
      <c r="I44" s="621"/>
      <c r="J44" s="621"/>
      <c r="K44" s="622"/>
      <c r="L44" s="626"/>
      <c r="M44" s="627"/>
      <c r="N44" s="627"/>
      <c r="O44" s="627"/>
      <c r="P44" s="627"/>
      <c r="Q44" s="627"/>
      <c r="R44" s="627"/>
      <c r="S44" s="627"/>
      <c r="T44" s="627"/>
      <c r="U44" s="627"/>
      <c r="V44" s="627"/>
      <c r="W44" s="627"/>
      <c r="X44" s="627"/>
      <c r="Y44" s="628"/>
      <c r="Z44" s="631"/>
      <c r="AA44" s="632"/>
      <c r="AB44" s="632"/>
      <c r="AC44" s="632"/>
      <c r="AD44" s="632"/>
      <c r="AE44" s="632"/>
      <c r="AF44" s="632"/>
      <c r="AG44" s="632"/>
      <c r="AH44" s="632"/>
      <c r="AI44" s="632"/>
      <c r="AJ44" s="632"/>
      <c r="AK44" s="608"/>
      <c r="AL44" s="609"/>
      <c r="AM44" s="609"/>
      <c r="AN44" s="609"/>
      <c r="AO44" s="609"/>
      <c r="AP44" s="609"/>
      <c r="AQ44" s="609"/>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09"/>
      <c r="BN44" s="609"/>
      <c r="BO44" s="609"/>
      <c r="BP44" s="609"/>
      <c r="BQ44" s="609"/>
      <c r="BR44" s="609"/>
      <c r="BS44" s="609"/>
      <c r="BT44" s="609"/>
      <c r="BU44" s="609"/>
      <c r="BV44" s="609"/>
      <c r="BW44" s="609"/>
      <c r="BX44" s="609"/>
      <c r="BY44" s="609"/>
      <c r="BZ44" s="609"/>
      <c r="CA44" s="609"/>
      <c r="CB44" s="609"/>
      <c r="CC44" s="609"/>
      <c r="CD44" s="610"/>
      <c r="CE44" s="664"/>
      <c r="CF44" s="665"/>
      <c r="CG44" s="665"/>
      <c r="CH44" s="665"/>
      <c r="CI44" s="665"/>
      <c r="CJ44" s="665"/>
      <c r="CK44" s="665"/>
      <c r="CL44" s="665"/>
      <c r="CM44" s="665"/>
      <c r="CN44" s="665"/>
      <c r="CO44" s="665"/>
      <c r="CP44" s="665"/>
      <c r="CQ44" s="665"/>
      <c r="CR44" s="665"/>
      <c r="CS44" s="665"/>
      <c r="CT44" s="665"/>
      <c r="CU44" s="666"/>
      <c r="CW44" s="534"/>
      <c r="CX44" s="536"/>
      <c r="CY44" s="536"/>
      <c r="CZ44" s="536"/>
      <c r="DA44" s="536"/>
    </row>
    <row r="45" spans="2:105" ht="9" customHeight="1">
      <c r="B45" s="634">
        <v>2</v>
      </c>
      <c r="C45" s="615"/>
      <c r="D45" s="616"/>
      <c r="E45" s="617" t="str">
        <f t="shared" ref="E45" si="0">CW45</f>
        <v>-</v>
      </c>
      <c r="F45" s="618"/>
      <c r="G45" s="618"/>
      <c r="H45" s="618"/>
      <c r="I45" s="618"/>
      <c r="J45" s="618"/>
      <c r="K45" s="619"/>
      <c r="L45" s="635" t="str">
        <f t="shared" ref="L45" si="1">CY45</f>
        <v>-</v>
      </c>
      <c r="M45" s="624"/>
      <c r="N45" s="624"/>
      <c r="O45" s="624"/>
      <c r="P45" s="624"/>
      <c r="Q45" s="624"/>
      <c r="R45" s="624"/>
      <c r="S45" s="624"/>
      <c r="T45" s="624"/>
      <c r="U45" s="624"/>
      <c r="V45" s="624"/>
      <c r="W45" s="624"/>
      <c r="X45" s="624"/>
      <c r="Y45" s="625"/>
      <c r="Z45" s="629" t="str">
        <f t="shared" ref="Z45" si="2">CX45</f>
        <v>-</v>
      </c>
      <c r="AA45" s="630"/>
      <c r="AB45" s="630"/>
      <c r="AC45" s="630"/>
      <c r="AD45" s="630"/>
      <c r="AE45" s="630"/>
      <c r="AF45" s="630"/>
      <c r="AG45" s="630"/>
      <c r="AH45" s="630"/>
      <c r="AI45" s="630"/>
      <c r="AJ45" s="630"/>
      <c r="AK45" s="629" t="str">
        <f t="shared" ref="AK45" si="3">IF(DA45="","-",DA45)</f>
        <v>-</v>
      </c>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0"/>
      <c r="BU45" s="630"/>
      <c r="BV45" s="630"/>
      <c r="BW45" s="630"/>
      <c r="BX45" s="630"/>
      <c r="BY45" s="630"/>
      <c r="BZ45" s="630"/>
      <c r="CA45" s="630"/>
      <c r="CB45" s="630"/>
      <c r="CC45" s="630"/>
      <c r="CD45" s="633"/>
      <c r="CE45" s="664"/>
      <c r="CF45" s="665"/>
      <c r="CG45" s="665"/>
      <c r="CH45" s="665"/>
      <c r="CI45" s="665"/>
      <c r="CJ45" s="665"/>
      <c r="CK45" s="665"/>
      <c r="CL45" s="665"/>
      <c r="CM45" s="665"/>
      <c r="CN45" s="665"/>
      <c r="CO45" s="665"/>
      <c r="CP45" s="665"/>
      <c r="CQ45" s="665"/>
      <c r="CR45" s="665"/>
      <c r="CS45" s="665"/>
      <c r="CT45" s="665"/>
      <c r="CU45" s="666"/>
      <c r="CW45" s="533" t="s">
        <v>256</v>
      </c>
      <c r="CX45" s="535" t="s">
        <v>256</v>
      </c>
      <c r="CY45" s="535" t="s">
        <v>256</v>
      </c>
      <c r="CZ45" s="535" t="s">
        <v>256</v>
      </c>
      <c r="DA45" s="535"/>
    </row>
    <row r="46" spans="2:105" ht="9" customHeight="1">
      <c r="B46" s="581"/>
      <c r="C46" s="582"/>
      <c r="D46" s="586"/>
      <c r="E46" s="620"/>
      <c r="F46" s="621"/>
      <c r="G46" s="621"/>
      <c r="H46" s="621"/>
      <c r="I46" s="621"/>
      <c r="J46" s="621"/>
      <c r="K46" s="622"/>
      <c r="L46" s="626"/>
      <c r="M46" s="627"/>
      <c r="N46" s="627"/>
      <c r="O46" s="627"/>
      <c r="P46" s="627"/>
      <c r="Q46" s="627"/>
      <c r="R46" s="627"/>
      <c r="S46" s="627"/>
      <c r="T46" s="627"/>
      <c r="U46" s="627"/>
      <c r="V46" s="627"/>
      <c r="W46" s="627"/>
      <c r="X46" s="627"/>
      <c r="Y46" s="628"/>
      <c r="Z46" s="631"/>
      <c r="AA46" s="632"/>
      <c r="AB46" s="632"/>
      <c r="AC46" s="632"/>
      <c r="AD46" s="632"/>
      <c r="AE46" s="632"/>
      <c r="AF46" s="632"/>
      <c r="AG46" s="632"/>
      <c r="AH46" s="632"/>
      <c r="AI46" s="632"/>
      <c r="AJ46" s="632"/>
      <c r="AK46" s="631"/>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60"/>
      <c r="CE46" s="664"/>
      <c r="CF46" s="665"/>
      <c r="CG46" s="665"/>
      <c r="CH46" s="665"/>
      <c r="CI46" s="665"/>
      <c r="CJ46" s="665"/>
      <c r="CK46" s="665"/>
      <c r="CL46" s="665"/>
      <c r="CM46" s="665"/>
      <c r="CN46" s="665"/>
      <c r="CO46" s="665"/>
      <c r="CP46" s="665"/>
      <c r="CQ46" s="665"/>
      <c r="CR46" s="665"/>
      <c r="CS46" s="665"/>
      <c r="CT46" s="665"/>
      <c r="CU46" s="666"/>
      <c r="CW46" s="534"/>
      <c r="CX46" s="536"/>
      <c r="CY46" s="536"/>
      <c r="CZ46" s="536"/>
      <c r="DA46" s="536"/>
    </row>
    <row r="47" spans="2:105" ht="9" customHeight="1">
      <c r="B47" s="634">
        <v>3</v>
      </c>
      <c r="C47" s="615"/>
      <c r="D47" s="616"/>
      <c r="E47" s="617" t="str">
        <f t="shared" ref="E47" si="4">CW47</f>
        <v>-</v>
      </c>
      <c r="F47" s="618"/>
      <c r="G47" s="618"/>
      <c r="H47" s="618"/>
      <c r="I47" s="618"/>
      <c r="J47" s="618"/>
      <c r="K47" s="619"/>
      <c r="L47" s="635" t="str">
        <f t="shared" ref="L47" si="5">CY47</f>
        <v>-</v>
      </c>
      <c r="M47" s="624"/>
      <c r="N47" s="624"/>
      <c r="O47" s="624"/>
      <c r="P47" s="624"/>
      <c r="Q47" s="624"/>
      <c r="R47" s="624"/>
      <c r="S47" s="624"/>
      <c r="T47" s="624"/>
      <c r="U47" s="624"/>
      <c r="V47" s="624"/>
      <c r="W47" s="624"/>
      <c r="X47" s="624"/>
      <c r="Y47" s="625"/>
      <c r="Z47" s="629" t="str">
        <f t="shared" ref="Z47" si="6">CX47</f>
        <v>-</v>
      </c>
      <c r="AA47" s="630"/>
      <c r="AB47" s="630"/>
      <c r="AC47" s="630"/>
      <c r="AD47" s="630"/>
      <c r="AE47" s="630"/>
      <c r="AF47" s="630"/>
      <c r="AG47" s="630"/>
      <c r="AH47" s="630"/>
      <c r="AI47" s="630"/>
      <c r="AJ47" s="630"/>
      <c r="AK47" s="608" t="str">
        <f t="shared" ref="AK47" si="7">IF(DA47="","-",DA47)</f>
        <v>-</v>
      </c>
      <c r="AL47" s="609"/>
      <c r="AM47" s="609"/>
      <c r="AN47" s="609"/>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10"/>
      <c r="CE47" s="664"/>
      <c r="CF47" s="665"/>
      <c r="CG47" s="665"/>
      <c r="CH47" s="665"/>
      <c r="CI47" s="665"/>
      <c r="CJ47" s="665"/>
      <c r="CK47" s="665"/>
      <c r="CL47" s="665"/>
      <c r="CM47" s="665"/>
      <c r="CN47" s="665"/>
      <c r="CO47" s="665"/>
      <c r="CP47" s="665"/>
      <c r="CQ47" s="665"/>
      <c r="CR47" s="665"/>
      <c r="CS47" s="665"/>
      <c r="CT47" s="665"/>
      <c r="CU47" s="666"/>
      <c r="CW47" s="533" t="s">
        <v>256</v>
      </c>
      <c r="CX47" s="535" t="s">
        <v>256</v>
      </c>
      <c r="CY47" s="535" t="s">
        <v>256</v>
      </c>
      <c r="CZ47" s="535" t="s">
        <v>256</v>
      </c>
      <c r="DA47" s="535"/>
    </row>
    <row r="48" spans="2:105" ht="9" customHeight="1">
      <c r="B48" s="581"/>
      <c r="C48" s="582"/>
      <c r="D48" s="586"/>
      <c r="E48" s="620"/>
      <c r="F48" s="621"/>
      <c r="G48" s="621"/>
      <c r="H48" s="621"/>
      <c r="I48" s="621"/>
      <c r="J48" s="621"/>
      <c r="K48" s="622"/>
      <c r="L48" s="626"/>
      <c r="M48" s="627"/>
      <c r="N48" s="627"/>
      <c r="O48" s="627"/>
      <c r="P48" s="627"/>
      <c r="Q48" s="627"/>
      <c r="R48" s="627"/>
      <c r="S48" s="627"/>
      <c r="T48" s="627"/>
      <c r="U48" s="627"/>
      <c r="V48" s="627"/>
      <c r="W48" s="627"/>
      <c r="X48" s="627"/>
      <c r="Y48" s="628"/>
      <c r="Z48" s="631"/>
      <c r="AA48" s="632"/>
      <c r="AB48" s="632"/>
      <c r="AC48" s="632"/>
      <c r="AD48" s="632"/>
      <c r="AE48" s="632"/>
      <c r="AF48" s="632"/>
      <c r="AG48" s="632"/>
      <c r="AH48" s="632"/>
      <c r="AI48" s="632"/>
      <c r="AJ48" s="632"/>
      <c r="AK48" s="608"/>
      <c r="AL48" s="609"/>
      <c r="AM48" s="609"/>
      <c r="AN48" s="609"/>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10"/>
      <c r="CE48" s="664"/>
      <c r="CF48" s="665"/>
      <c r="CG48" s="665"/>
      <c r="CH48" s="665"/>
      <c r="CI48" s="665"/>
      <c r="CJ48" s="665"/>
      <c r="CK48" s="665"/>
      <c r="CL48" s="665"/>
      <c r="CM48" s="665"/>
      <c r="CN48" s="665"/>
      <c r="CO48" s="665"/>
      <c r="CP48" s="665"/>
      <c r="CQ48" s="665"/>
      <c r="CR48" s="665"/>
      <c r="CS48" s="665"/>
      <c r="CT48" s="665"/>
      <c r="CU48" s="666"/>
      <c r="CW48" s="534"/>
      <c r="CX48" s="536"/>
      <c r="CY48" s="536"/>
      <c r="CZ48" s="536"/>
      <c r="DA48" s="536"/>
    </row>
    <row r="49" spans="2:105" ht="9" customHeight="1">
      <c r="B49" s="634">
        <v>4</v>
      </c>
      <c r="C49" s="615"/>
      <c r="D49" s="616"/>
      <c r="E49" s="617" t="str">
        <f t="shared" ref="E49" si="8">CW49</f>
        <v>-</v>
      </c>
      <c r="F49" s="618"/>
      <c r="G49" s="618"/>
      <c r="H49" s="618"/>
      <c r="I49" s="618"/>
      <c r="J49" s="618"/>
      <c r="K49" s="619"/>
      <c r="L49" s="635" t="str">
        <f t="shared" ref="L49" si="9">CY49</f>
        <v>-</v>
      </c>
      <c r="M49" s="624"/>
      <c r="N49" s="624"/>
      <c r="O49" s="624"/>
      <c r="P49" s="624"/>
      <c r="Q49" s="624"/>
      <c r="R49" s="624"/>
      <c r="S49" s="624"/>
      <c r="T49" s="624"/>
      <c r="U49" s="624"/>
      <c r="V49" s="624"/>
      <c r="W49" s="624"/>
      <c r="X49" s="624"/>
      <c r="Y49" s="625"/>
      <c r="Z49" s="629" t="str">
        <f t="shared" ref="Z49" si="10">CX49</f>
        <v>-</v>
      </c>
      <c r="AA49" s="630"/>
      <c r="AB49" s="630"/>
      <c r="AC49" s="630"/>
      <c r="AD49" s="630"/>
      <c r="AE49" s="630"/>
      <c r="AF49" s="630"/>
      <c r="AG49" s="630"/>
      <c r="AH49" s="630"/>
      <c r="AI49" s="630"/>
      <c r="AJ49" s="630"/>
      <c r="AK49" s="629" t="str">
        <f t="shared" ref="AK49" si="11">IF(DA49="","-",DA49)</f>
        <v>-</v>
      </c>
      <c r="AL49" s="630"/>
      <c r="AM49" s="630"/>
      <c r="AN49" s="630"/>
      <c r="AO49" s="630"/>
      <c r="AP49" s="630"/>
      <c r="AQ49" s="630"/>
      <c r="AR49" s="630"/>
      <c r="AS49" s="630"/>
      <c r="AT49" s="630"/>
      <c r="AU49" s="630"/>
      <c r="AV49" s="630"/>
      <c r="AW49" s="630"/>
      <c r="AX49" s="630"/>
      <c r="AY49" s="630"/>
      <c r="AZ49" s="630"/>
      <c r="BA49" s="630"/>
      <c r="BB49" s="630"/>
      <c r="BC49" s="630"/>
      <c r="BD49" s="630"/>
      <c r="BE49" s="630"/>
      <c r="BF49" s="630"/>
      <c r="BG49" s="630"/>
      <c r="BH49" s="630"/>
      <c r="BI49" s="630"/>
      <c r="BJ49" s="630"/>
      <c r="BK49" s="630"/>
      <c r="BL49" s="630"/>
      <c r="BM49" s="630"/>
      <c r="BN49" s="630"/>
      <c r="BO49" s="630"/>
      <c r="BP49" s="630"/>
      <c r="BQ49" s="630"/>
      <c r="BR49" s="630"/>
      <c r="BS49" s="630"/>
      <c r="BT49" s="630"/>
      <c r="BU49" s="630"/>
      <c r="BV49" s="630"/>
      <c r="BW49" s="630"/>
      <c r="BX49" s="630"/>
      <c r="BY49" s="630"/>
      <c r="BZ49" s="630"/>
      <c r="CA49" s="630"/>
      <c r="CB49" s="630"/>
      <c r="CC49" s="630"/>
      <c r="CD49" s="633"/>
      <c r="CE49" s="664"/>
      <c r="CF49" s="665"/>
      <c r="CG49" s="665"/>
      <c r="CH49" s="665"/>
      <c r="CI49" s="665"/>
      <c r="CJ49" s="665"/>
      <c r="CK49" s="665"/>
      <c r="CL49" s="665"/>
      <c r="CM49" s="665"/>
      <c r="CN49" s="665"/>
      <c r="CO49" s="665"/>
      <c r="CP49" s="665"/>
      <c r="CQ49" s="665"/>
      <c r="CR49" s="665"/>
      <c r="CS49" s="665"/>
      <c r="CT49" s="665"/>
      <c r="CU49" s="666"/>
      <c r="CW49" s="533" t="s">
        <v>256</v>
      </c>
      <c r="CX49" s="535" t="s">
        <v>256</v>
      </c>
      <c r="CY49" s="535" t="s">
        <v>256</v>
      </c>
      <c r="CZ49" s="535" t="s">
        <v>256</v>
      </c>
      <c r="DA49" s="535"/>
    </row>
    <row r="50" spans="2:105" ht="9" customHeight="1">
      <c r="B50" s="581"/>
      <c r="C50" s="582"/>
      <c r="D50" s="586"/>
      <c r="E50" s="620"/>
      <c r="F50" s="621"/>
      <c r="G50" s="621"/>
      <c r="H50" s="621"/>
      <c r="I50" s="621"/>
      <c r="J50" s="621"/>
      <c r="K50" s="622"/>
      <c r="L50" s="626"/>
      <c r="M50" s="627"/>
      <c r="N50" s="627"/>
      <c r="O50" s="627"/>
      <c r="P50" s="627"/>
      <c r="Q50" s="627"/>
      <c r="R50" s="627"/>
      <c r="S50" s="627"/>
      <c r="T50" s="627"/>
      <c r="U50" s="627"/>
      <c r="V50" s="627"/>
      <c r="W50" s="627"/>
      <c r="X50" s="627"/>
      <c r="Y50" s="628"/>
      <c r="Z50" s="631"/>
      <c r="AA50" s="632"/>
      <c r="AB50" s="632"/>
      <c r="AC50" s="632"/>
      <c r="AD50" s="632"/>
      <c r="AE50" s="632"/>
      <c r="AF50" s="632"/>
      <c r="AG50" s="632"/>
      <c r="AH50" s="632"/>
      <c r="AI50" s="632"/>
      <c r="AJ50" s="632"/>
      <c r="AK50" s="631"/>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2"/>
      <c r="BW50" s="632"/>
      <c r="BX50" s="632"/>
      <c r="BY50" s="632"/>
      <c r="BZ50" s="632"/>
      <c r="CA50" s="632"/>
      <c r="CB50" s="632"/>
      <c r="CC50" s="632"/>
      <c r="CD50" s="660"/>
      <c r="CE50" s="664"/>
      <c r="CF50" s="665"/>
      <c r="CG50" s="665"/>
      <c r="CH50" s="665"/>
      <c r="CI50" s="665"/>
      <c r="CJ50" s="665"/>
      <c r="CK50" s="665"/>
      <c r="CL50" s="665"/>
      <c r="CM50" s="665"/>
      <c r="CN50" s="665"/>
      <c r="CO50" s="665"/>
      <c r="CP50" s="665"/>
      <c r="CQ50" s="665"/>
      <c r="CR50" s="665"/>
      <c r="CS50" s="665"/>
      <c r="CT50" s="665"/>
      <c r="CU50" s="666"/>
      <c r="CW50" s="534"/>
      <c r="CX50" s="536"/>
      <c r="CY50" s="536"/>
      <c r="CZ50" s="536"/>
      <c r="DA50" s="536"/>
    </row>
    <row r="51" spans="2:105" ht="9" customHeight="1">
      <c r="B51" s="634">
        <v>5</v>
      </c>
      <c r="C51" s="615"/>
      <c r="D51" s="616"/>
      <c r="E51" s="617" t="str">
        <f t="shared" ref="E51" si="12">CW51</f>
        <v>-</v>
      </c>
      <c r="F51" s="618"/>
      <c r="G51" s="618"/>
      <c r="H51" s="618"/>
      <c r="I51" s="618"/>
      <c r="J51" s="618"/>
      <c r="K51" s="619"/>
      <c r="L51" s="635" t="str">
        <f t="shared" ref="L51" si="13">CY51</f>
        <v>-</v>
      </c>
      <c r="M51" s="624"/>
      <c r="N51" s="624"/>
      <c r="O51" s="624"/>
      <c r="P51" s="624"/>
      <c r="Q51" s="624"/>
      <c r="R51" s="624"/>
      <c r="S51" s="624"/>
      <c r="T51" s="624"/>
      <c r="U51" s="624"/>
      <c r="V51" s="624"/>
      <c r="W51" s="624"/>
      <c r="X51" s="624"/>
      <c r="Y51" s="625"/>
      <c r="Z51" s="629" t="str">
        <f t="shared" ref="Z51" si="14">CX51</f>
        <v>-</v>
      </c>
      <c r="AA51" s="630"/>
      <c r="AB51" s="630"/>
      <c r="AC51" s="630"/>
      <c r="AD51" s="630"/>
      <c r="AE51" s="630"/>
      <c r="AF51" s="630"/>
      <c r="AG51" s="630"/>
      <c r="AH51" s="630"/>
      <c r="AI51" s="630"/>
      <c r="AJ51" s="630"/>
      <c r="AK51" s="608" t="str">
        <f t="shared" ref="AK51" si="15">IF(DA51="","-",DA51)</f>
        <v>-</v>
      </c>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09"/>
      <c r="BN51" s="609"/>
      <c r="BO51" s="609"/>
      <c r="BP51" s="609"/>
      <c r="BQ51" s="609"/>
      <c r="BR51" s="609"/>
      <c r="BS51" s="609"/>
      <c r="BT51" s="609"/>
      <c r="BU51" s="609"/>
      <c r="BV51" s="609"/>
      <c r="BW51" s="609"/>
      <c r="BX51" s="609"/>
      <c r="BY51" s="609"/>
      <c r="BZ51" s="609"/>
      <c r="CA51" s="609"/>
      <c r="CB51" s="609"/>
      <c r="CC51" s="609"/>
      <c r="CD51" s="610"/>
      <c r="CE51" s="664"/>
      <c r="CF51" s="665"/>
      <c r="CG51" s="665"/>
      <c r="CH51" s="665"/>
      <c r="CI51" s="665"/>
      <c r="CJ51" s="665"/>
      <c r="CK51" s="665"/>
      <c r="CL51" s="665"/>
      <c r="CM51" s="665"/>
      <c r="CN51" s="665"/>
      <c r="CO51" s="665"/>
      <c r="CP51" s="665"/>
      <c r="CQ51" s="665"/>
      <c r="CR51" s="665"/>
      <c r="CS51" s="665"/>
      <c r="CT51" s="665"/>
      <c r="CU51" s="666"/>
      <c r="CW51" s="533" t="s">
        <v>256</v>
      </c>
      <c r="CX51" s="535" t="s">
        <v>256</v>
      </c>
      <c r="CY51" s="535" t="s">
        <v>256</v>
      </c>
      <c r="CZ51" s="535" t="s">
        <v>256</v>
      </c>
      <c r="DA51" s="535"/>
    </row>
    <row r="52" spans="2:105" ht="9" customHeight="1" thickBot="1">
      <c r="B52" s="598"/>
      <c r="C52" s="599"/>
      <c r="D52" s="600"/>
      <c r="E52" s="620"/>
      <c r="F52" s="621"/>
      <c r="G52" s="621"/>
      <c r="H52" s="621"/>
      <c r="I52" s="621"/>
      <c r="J52" s="621"/>
      <c r="K52" s="622"/>
      <c r="L52" s="636"/>
      <c r="M52" s="637"/>
      <c r="N52" s="637"/>
      <c r="O52" s="637"/>
      <c r="P52" s="637"/>
      <c r="Q52" s="637"/>
      <c r="R52" s="637"/>
      <c r="S52" s="637"/>
      <c r="T52" s="637"/>
      <c r="U52" s="637"/>
      <c r="V52" s="637"/>
      <c r="W52" s="637"/>
      <c r="X52" s="637"/>
      <c r="Y52" s="638"/>
      <c r="Z52" s="611"/>
      <c r="AA52" s="612"/>
      <c r="AB52" s="612"/>
      <c r="AC52" s="612"/>
      <c r="AD52" s="612"/>
      <c r="AE52" s="612"/>
      <c r="AF52" s="612"/>
      <c r="AG52" s="612"/>
      <c r="AH52" s="612"/>
      <c r="AI52" s="612"/>
      <c r="AJ52" s="612"/>
      <c r="AK52" s="611"/>
      <c r="AL52" s="612"/>
      <c r="AM52" s="612"/>
      <c r="AN52" s="612"/>
      <c r="AO52" s="612"/>
      <c r="AP52" s="612"/>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3"/>
      <c r="CE52" s="667"/>
      <c r="CF52" s="668"/>
      <c r="CG52" s="668"/>
      <c r="CH52" s="668"/>
      <c r="CI52" s="668"/>
      <c r="CJ52" s="668"/>
      <c r="CK52" s="668"/>
      <c r="CL52" s="668"/>
      <c r="CM52" s="668"/>
      <c r="CN52" s="668"/>
      <c r="CO52" s="668"/>
      <c r="CP52" s="668"/>
      <c r="CQ52" s="668"/>
      <c r="CR52" s="668"/>
      <c r="CS52" s="668"/>
      <c r="CT52" s="668"/>
      <c r="CU52" s="669"/>
      <c r="CW52" s="534"/>
      <c r="CX52" s="536"/>
      <c r="CY52" s="536"/>
      <c r="CZ52" s="536"/>
      <c r="DA52" s="536"/>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659"/>
      <c r="CY53" s="67"/>
    </row>
    <row r="54" spans="2:105" ht="9" customHeight="1">
      <c r="B54" s="607"/>
      <c r="C54" s="580"/>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0"/>
      <c r="AU54" s="580"/>
      <c r="AV54" s="580"/>
      <c r="AW54" s="580"/>
      <c r="AX54" s="580"/>
      <c r="AY54" s="580"/>
      <c r="AZ54" s="580"/>
      <c r="BA54" s="580"/>
      <c r="BB54" s="580"/>
      <c r="BC54" s="580"/>
      <c r="BD54" s="580"/>
      <c r="BE54" s="580"/>
      <c r="BF54" s="580"/>
      <c r="BG54" s="580"/>
      <c r="BH54" s="580"/>
      <c r="BI54" s="580"/>
      <c r="BJ54" s="580"/>
      <c r="BK54" s="580"/>
      <c r="BL54" s="580"/>
      <c r="BM54" s="580"/>
      <c r="BN54" s="580"/>
      <c r="BO54" s="580"/>
      <c r="BP54" s="580"/>
      <c r="BQ54" s="580"/>
      <c r="BR54" s="580"/>
      <c r="BS54" s="580"/>
      <c r="BT54" s="580"/>
      <c r="BU54" s="580"/>
      <c r="BV54" s="580"/>
      <c r="BW54" s="580"/>
      <c r="BX54" s="580"/>
      <c r="BY54" s="580"/>
      <c r="BZ54" s="580"/>
      <c r="CA54" s="580"/>
      <c r="CB54" s="580"/>
      <c r="CC54" s="580"/>
      <c r="CD54" s="580"/>
      <c r="CE54" s="580"/>
      <c r="CF54" s="580"/>
      <c r="CG54" s="580"/>
      <c r="CH54" s="580"/>
      <c r="CI54" s="580"/>
      <c r="CJ54" s="580"/>
      <c r="CK54" s="580"/>
      <c r="CL54" s="580"/>
      <c r="CM54" s="580"/>
      <c r="CN54" s="580"/>
      <c r="CO54" s="580"/>
      <c r="CP54" s="580"/>
      <c r="CQ54" s="580"/>
      <c r="CR54" s="580"/>
      <c r="CS54" s="580"/>
      <c r="CT54" s="580"/>
      <c r="CU54" s="606"/>
      <c r="CY54" s="67"/>
    </row>
    <row r="55" spans="2:105" ht="7.5" customHeight="1">
      <c r="B55" s="614" t="s">
        <v>218</v>
      </c>
      <c r="C55" s="639"/>
      <c r="D55" s="639"/>
      <c r="E55" s="639"/>
      <c r="F55" s="639"/>
      <c r="G55" s="639"/>
      <c r="H55" s="639"/>
      <c r="I55" s="639"/>
      <c r="J55" s="639"/>
      <c r="K55" s="639"/>
      <c r="L55" s="639"/>
      <c r="M55" s="639"/>
      <c r="N55" s="639"/>
      <c r="O55" s="639"/>
      <c r="P55" s="639"/>
      <c r="Q55" s="639"/>
      <c r="R55" s="639"/>
      <c r="S55" s="639"/>
      <c r="T55" s="639"/>
      <c r="U55" s="639"/>
      <c r="V55" s="639"/>
      <c r="W55" s="616"/>
      <c r="X55" s="640" t="s">
        <v>219</v>
      </c>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16"/>
      <c r="BJ55" s="640" t="s">
        <v>220</v>
      </c>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41"/>
      <c r="CW55" s="152">
        <f>SUM(CW43:CW52)</f>
        <v>0</v>
      </c>
      <c r="CX55" s="123"/>
      <c r="CY55" s="67"/>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6"/>
      <c r="X56" s="585"/>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6"/>
      <c r="BJ56" s="585"/>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42"/>
      <c r="CX56" s="123"/>
      <c r="CY56" s="67"/>
    </row>
    <row r="57" spans="2:105" ht="9.75" customHeight="1">
      <c r="B57" s="643" t="str">
        <f>IF(CE43="不検出","不検出",IF(CE43="検出","クリソタイル",""))</f>
        <v>不検出</v>
      </c>
      <c r="C57" s="546"/>
      <c r="D57" s="546"/>
      <c r="E57" s="546"/>
      <c r="F57" s="546"/>
      <c r="G57" s="546"/>
      <c r="H57" s="546"/>
      <c r="I57" s="546"/>
      <c r="J57" s="546"/>
      <c r="K57" s="546"/>
      <c r="L57" s="546"/>
      <c r="M57" s="546"/>
      <c r="N57" s="546"/>
      <c r="O57" s="546"/>
      <c r="P57" s="546"/>
      <c r="Q57" s="546"/>
      <c r="R57" s="546"/>
      <c r="S57" s="546"/>
      <c r="T57" s="546"/>
      <c r="U57" s="546"/>
      <c r="V57" s="546"/>
      <c r="W57" s="584"/>
      <c r="X57" s="122"/>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5"/>
      <c r="BJ57" s="122"/>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6"/>
      <c r="CX57" s="123"/>
      <c r="CY57" s="67"/>
    </row>
    <row r="58" spans="2:105" ht="9.75" customHeight="1">
      <c r="B58" s="607"/>
      <c r="C58" s="546"/>
      <c r="D58" s="546"/>
      <c r="E58" s="546"/>
      <c r="F58" s="546"/>
      <c r="G58" s="546"/>
      <c r="H58" s="546"/>
      <c r="I58" s="546"/>
      <c r="J58" s="546"/>
      <c r="K58" s="546"/>
      <c r="L58" s="546"/>
      <c r="M58" s="546"/>
      <c r="N58" s="546"/>
      <c r="O58" s="546"/>
      <c r="P58" s="546"/>
      <c r="Q58" s="546"/>
      <c r="R58" s="546"/>
      <c r="S58" s="546"/>
      <c r="T58" s="546"/>
      <c r="U58" s="546"/>
      <c r="V58" s="546"/>
      <c r="W58" s="584"/>
      <c r="X58" s="127"/>
      <c r="Y58" s="109"/>
      <c r="Z58" s="109"/>
      <c r="AA58" s="109"/>
      <c r="AC58" s="539" t="s">
        <v>222</v>
      </c>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108"/>
      <c r="BF58" s="109"/>
      <c r="BG58" s="109"/>
      <c r="BH58" s="109"/>
      <c r="BI58" s="128"/>
      <c r="BJ58" s="127"/>
      <c r="BK58" s="109"/>
      <c r="BL58" s="109"/>
      <c r="BM58" s="109"/>
      <c r="BO58" s="539" t="s">
        <v>222</v>
      </c>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108"/>
      <c r="CR58" s="109"/>
      <c r="CS58" s="109"/>
      <c r="CT58" s="109"/>
      <c r="CU58" s="129"/>
      <c r="CX58" s="123"/>
      <c r="CY58" s="67"/>
    </row>
    <row r="59" spans="2:105" ht="9.75" customHeight="1">
      <c r="B59" s="607"/>
      <c r="C59" s="546"/>
      <c r="D59" s="546"/>
      <c r="E59" s="546"/>
      <c r="F59" s="546"/>
      <c r="G59" s="546"/>
      <c r="H59" s="546"/>
      <c r="I59" s="546"/>
      <c r="J59" s="546"/>
      <c r="K59" s="546"/>
      <c r="L59" s="546"/>
      <c r="M59" s="546"/>
      <c r="N59" s="546"/>
      <c r="O59" s="546"/>
      <c r="P59" s="546"/>
      <c r="Q59" s="546"/>
      <c r="R59" s="546"/>
      <c r="S59" s="546"/>
      <c r="T59" s="546"/>
      <c r="U59" s="546"/>
      <c r="V59" s="546"/>
      <c r="W59" s="584"/>
      <c r="X59" s="127"/>
      <c r="Y59" s="109"/>
      <c r="Z59" s="109"/>
      <c r="AA59" s="109"/>
      <c r="AB59" s="108"/>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108"/>
      <c r="BF59" s="109"/>
      <c r="BG59" s="109"/>
      <c r="BH59" s="109"/>
      <c r="BI59" s="128"/>
      <c r="BJ59" s="127"/>
      <c r="BK59" s="109"/>
      <c r="BL59" s="109"/>
      <c r="BM59" s="109"/>
      <c r="BN59" s="108"/>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108"/>
      <c r="CR59" s="109"/>
      <c r="CS59" s="109"/>
      <c r="CT59" s="109"/>
      <c r="CU59" s="129"/>
      <c r="CX59" s="123"/>
      <c r="CY59" s="67"/>
    </row>
    <row r="60" spans="2:105" ht="9.75" customHeight="1">
      <c r="B60" s="607"/>
      <c r="C60" s="546"/>
      <c r="D60" s="546"/>
      <c r="E60" s="546"/>
      <c r="F60" s="546"/>
      <c r="G60" s="546"/>
      <c r="H60" s="546"/>
      <c r="I60" s="546"/>
      <c r="J60" s="546"/>
      <c r="K60" s="546"/>
      <c r="L60" s="546"/>
      <c r="M60" s="546"/>
      <c r="N60" s="546"/>
      <c r="O60" s="546"/>
      <c r="P60" s="546"/>
      <c r="Q60" s="546"/>
      <c r="R60" s="546"/>
      <c r="S60" s="546"/>
      <c r="T60" s="546"/>
      <c r="U60" s="546"/>
      <c r="V60" s="546"/>
      <c r="W60" s="584"/>
      <c r="X60" s="127"/>
      <c r="Y60" s="109"/>
      <c r="Z60" s="109"/>
      <c r="AA60" s="109"/>
      <c r="AB60" s="108"/>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108"/>
      <c r="BF60" s="109"/>
      <c r="BG60" s="109"/>
      <c r="BH60" s="109"/>
      <c r="BI60" s="128"/>
      <c r="BJ60" s="127"/>
      <c r="BK60" s="109"/>
      <c r="BL60" s="109"/>
      <c r="BM60" s="109"/>
      <c r="BN60" s="108"/>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108"/>
      <c r="CR60" s="109"/>
      <c r="CS60" s="109"/>
      <c r="CT60" s="109"/>
      <c r="CU60" s="129"/>
      <c r="CX60" s="123"/>
    </row>
    <row r="61" spans="2:105" ht="9.75" customHeight="1">
      <c r="B61" s="607"/>
      <c r="C61" s="546"/>
      <c r="D61" s="546"/>
      <c r="E61" s="546"/>
      <c r="F61" s="546"/>
      <c r="G61" s="546"/>
      <c r="H61" s="546"/>
      <c r="I61" s="546"/>
      <c r="J61" s="546"/>
      <c r="K61" s="546"/>
      <c r="L61" s="546"/>
      <c r="M61" s="546"/>
      <c r="N61" s="546"/>
      <c r="O61" s="546"/>
      <c r="P61" s="546"/>
      <c r="Q61" s="546"/>
      <c r="R61" s="546"/>
      <c r="S61" s="546"/>
      <c r="T61" s="546"/>
      <c r="U61" s="546"/>
      <c r="V61" s="546"/>
      <c r="W61" s="584"/>
      <c r="X61" s="127"/>
      <c r="Y61" s="109"/>
      <c r="Z61" s="109"/>
      <c r="AA61" s="109"/>
      <c r="AB61" s="108"/>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108"/>
      <c r="BF61" s="109"/>
      <c r="BG61" s="109"/>
      <c r="BH61" s="109"/>
      <c r="BI61" s="128"/>
      <c r="BJ61" s="127"/>
      <c r="BK61" s="109"/>
      <c r="BL61" s="109"/>
      <c r="BM61" s="109"/>
      <c r="BN61" s="108"/>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108"/>
      <c r="CR61" s="109"/>
      <c r="CS61" s="109"/>
      <c r="CT61" s="109"/>
      <c r="CU61" s="129"/>
    </row>
    <row r="62" spans="2:105" ht="9.75" customHeight="1">
      <c r="B62" s="607"/>
      <c r="C62" s="546"/>
      <c r="D62" s="546"/>
      <c r="E62" s="546"/>
      <c r="F62" s="546"/>
      <c r="G62" s="546"/>
      <c r="H62" s="546"/>
      <c r="I62" s="546"/>
      <c r="J62" s="546"/>
      <c r="K62" s="546"/>
      <c r="L62" s="546"/>
      <c r="M62" s="546"/>
      <c r="N62" s="546"/>
      <c r="O62" s="546"/>
      <c r="P62" s="546"/>
      <c r="Q62" s="546"/>
      <c r="R62" s="546"/>
      <c r="S62" s="546"/>
      <c r="T62" s="546"/>
      <c r="U62" s="546"/>
      <c r="V62" s="546"/>
      <c r="W62" s="584"/>
      <c r="X62" s="127"/>
      <c r="Y62" s="109"/>
      <c r="Z62" s="109"/>
      <c r="AA62" s="109"/>
      <c r="AB62" s="108"/>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108"/>
      <c r="BF62" s="109"/>
      <c r="BG62" s="109"/>
      <c r="BH62" s="109"/>
      <c r="BI62" s="128"/>
      <c r="BJ62" s="127"/>
      <c r="BK62" s="109"/>
      <c r="BL62" s="109"/>
      <c r="BM62" s="109"/>
      <c r="BN62" s="108"/>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108"/>
      <c r="CR62" s="109"/>
      <c r="CS62" s="109"/>
      <c r="CT62" s="109"/>
      <c r="CU62" s="129"/>
      <c r="CX62" s="123"/>
    </row>
    <row r="63" spans="2:105" ht="9.75" customHeight="1">
      <c r="B63" s="607"/>
      <c r="C63" s="546"/>
      <c r="D63" s="546"/>
      <c r="E63" s="546"/>
      <c r="F63" s="546"/>
      <c r="G63" s="546"/>
      <c r="H63" s="546"/>
      <c r="I63" s="546"/>
      <c r="J63" s="546"/>
      <c r="K63" s="546"/>
      <c r="L63" s="546"/>
      <c r="M63" s="546"/>
      <c r="N63" s="546"/>
      <c r="O63" s="546"/>
      <c r="P63" s="546"/>
      <c r="Q63" s="546"/>
      <c r="R63" s="546"/>
      <c r="S63" s="546"/>
      <c r="T63" s="546"/>
      <c r="U63" s="546"/>
      <c r="V63" s="546"/>
      <c r="W63" s="584"/>
      <c r="X63" s="127"/>
      <c r="Y63" s="109"/>
      <c r="Z63" s="109"/>
      <c r="AA63" s="109"/>
      <c r="AB63" s="108"/>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108"/>
      <c r="BF63" s="109"/>
      <c r="BG63" s="109"/>
      <c r="BH63" s="109"/>
      <c r="BI63" s="128"/>
      <c r="BJ63" s="127"/>
      <c r="BK63" s="109"/>
      <c r="BL63" s="109"/>
      <c r="BM63" s="109"/>
      <c r="BN63" s="108"/>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108"/>
      <c r="CR63" s="109"/>
      <c r="CS63" s="109"/>
      <c r="CT63" s="109"/>
      <c r="CU63" s="129"/>
    </row>
    <row r="64" spans="2:105" ht="9.75" customHeight="1">
      <c r="B64" s="607"/>
      <c r="C64" s="546"/>
      <c r="D64" s="546"/>
      <c r="E64" s="546"/>
      <c r="F64" s="546"/>
      <c r="G64" s="546"/>
      <c r="H64" s="546"/>
      <c r="I64" s="546"/>
      <c r="J64" s="546"/>
      <c r="K64" s="546"/>
      <c r="L64" s="546"/>
      <c r="M64" s="546"/>
      <c r="N64" s="546"/>
      <c r="O64" s="546"/>
      <c r="P64" s="546"/>
      <c r="Q64" s="546"/>
      <c r="R64" s="546"/>
      <c r="S64" s="546"/>
      <c r="T64" s="546"/>
      <c r="U64" s="546"/>
      <c r="V64" s="546"/>
      <c r="W64" s="584"/>
      <c r="X64" s="127"/>
      <c r="Y64" s="109"/>
      <c r="Z64" s="109"/>
      <c r="AA64" s="109"/>
      <c r="AB64" s="108"/>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108"/>
      <c r="BF64" s="109"/>
      <c r="BG64" s="109"/>
      <c r="BH64" s="109"/>
      <c r="BI64" s="128"/>
      <c r="BJ64" s="127"/>
      <c r="BK64" s="109"/>
      <c r="BL64" s="109"/>
      <c r="BM64" s="109"/>
      <c r="BN64" s="108"/>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108"/>
      <c r="CR64" s="109"/>
      <c r="CS64" s="109"/>
      <c r="CT64" s="109"/>
      <c r="CU64" s="129"/>
    </row>
    <row r="65" spans="2:99" ht="9.75" customHeight="1">
      <c r="B65" s="607"/>
      <c r="C65" s="546"/>
      <c r="D65" s="546"/>
      <c r="E65" s="546"/>
      <c r="F65" s="546"/>
      <c r="G65" s="546"/>
      <c r="H65" s="546"/>
      <c r="I65" s="546"/>
      <c r="J65" s="546"/>
      <c r="K65" s="546"/>
      <c r="L65" s="546"/>
      <c r="M65" s="546"/>
      <c r="N65" s="546"/>
      <c r="O65" s="546"/>
      <c r="P65" s="546"/>
      <c r="Q65" s="546"/>
      <c r="R65" s="546"/>
      <c r="S65" s="546"/>
      <c r="T65" s="546"/>
      <c r="U65" s="546"/>
      <c r="V65" s="546"/>
      <c r="W65" s="584"/>
      <c r="X65" s="127"/>
      <c r="Y65" s="109"/>
      <c r="Z65" s="109"/>
      <c r="AA65" s="109"/>
      <c r="AB65" s="108"/>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108"/>
      <c r="BF65" s="109"/>
      <c r="BG65" s="109"/>
      <c r="BH65" s="109"/>
      <c r="BI65" s="128"/>
      <c r="BJ65" s="127"/>
      <c r="BK65" s="109"/>
      <c r="BL65" s="109"/>
      <c r="BM65" s="109"/>
      <c r="BN65" s="108"/>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108"/>
      <c r="CR65" s="109"/>
      <c r="CS65" s="109"/>
      <c r="CT65" s="109"/>
      <c r="CU65" s="129"/>
    </row>
    <row r="66" spans="2:99" ht="9.75" customHeight="1">
      <c r="B66" s="607"/>
      <c r="C66" s="546"/>
      <c r="D66" s="546"/>
      <c r="E66" s="546"/>
      <c r="F66" s="546"/>
      <c r="G66" s="546"/>
      <c r="H66" s="546"/>
      <c r="I66" s="546"/>
      <c r="J66" s="546"/>
      <c r="K66" s="546"/>
      <c r="L66" s="546"/>
      <c r="M66" s="546"/>
      <c r="N66" s="546"/>
      <c r="O66" s="546"/>
      <c r="P66" s="546"/>
      <c r="Q66" s="546"/>
      <c r="R66" s="546"/>
      <c r="S66" s="546"/>
      <c r="T66" s="546"/>
      <c r="U66" s="546"/>
      <c r="V66" s="546"/>
      <c r="W66" s="584"/>
      <c r="X66" s="127"/>
      <c r="Y66" s="109"/>
      <c r="Z66" s="109"/>
      <c r="AA66" s="109"/>
      <c r="AB66" s="108"/>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108"/>
      <c r="BF66" s="109"/>
      <c r="BG66" s="109"/>
      <c r="BH66" s="109"/>
      <c r="BI66" s="128"/>
      <c r="BJ66" s="127"/>
      <c r="BK66" s="109"/>
      <c r="BL66" s="109"/>
      <c r="BM66" s="109"/>
      <c r="BN66" s="108"/>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108"/>
      <c r="CR66" s="109"/>
      <c r="CS66" s="109"/>
      <c r="CT66" s="109"/>
      <c r="CU66" s="129"/>
    </row>
    <row r="67" spans="2:99" ht="9.75" customHeight="1">
      <c r="B67" s="607"/>
      <c r="C67" s="546"/>
      <c r="D67" s="546"/>
      <c r="E67" s="546"/>
      <c r="F67" s="546"/>
      <c r="G67" s="546"/>
      <c r="H67" s="546"/>
      <c r="I67" s="546"/>
      <c r="J67" s="546"/>
      <c r="K67" s="546"/>
      <c r="L67" s="546"/>
      <c r="M67" s="546"/>
      <c r="N67" s="546"/>
      <c r="O67" s="546"/>
      <c r="P67" s="546"/>
      <c r="Q67" s="546"/>
      <c r="R67" s="546"/>
      <c r="S67" s="546"/>
      <c r="T67" s="546"/>
      <c r="U67" s="546"/>
      <c r="V67" s="546"/>
      <c r="W67" s="584"/>
      <c r="X67" s="127"/>
      <c r="Y67" s="109"/>
      <c r="Z67" s="109"/>
      <c r="AA67" s="109"/>
      <c r="AB67" s="108"/>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108"/>
      <c r="BF67" s="109"/>
      <c r="BG67" s="109"/>
      <c r="BH67" s="109"/>
      <c r="BI67" s="128"/>
      <c r="BJ67" s="127"/>
      <c r="BK67" s="109"/>
      <c r="BL67" s="109"/>
      <c r="BM67" s="109"/>
      <c r="BN67" s="108"/>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108"/>
      <c r="CR67" s="109"/>
      <c r="CS67" s="109"/>
      <c r="CT67" s="109"/>
      <c r="CU67" s="129"/>
    </row>
    <row r="68" spans="2:99" ht="9.75" customHeight="1">
      <c r="B68" s="607"/>
      <c r="C68" s="546"/>
      <c r="D68" s="546"/>
      <c r="E68" s="546"/>
      <c r="F68" s="546"/>
      <c r="G68" s="546"/>
      <c r="H68" s="546"/>
      <c r="I68" s="546"/>
      <c r="J68" s="546"/>
      <c r="K68" s="546"/>
      <c r="L68" s="546"/>
      <c r="M68" s="546"/>
      <c r="N68" s="546"/>
      <c r="O68" s="546"/>
      <c r="P68" s="546"/>
      <c r="Q68" s="546"/>
      <c r="R68" s="546"/>
      <c r="S68" s="546"/>
      <c r="T68" s="546"/>
      <c r="U68" s="546"/>
      <c r="V68" s="546"/>
      <c r="W68" s="584"/>
      <c r="X68" s="127"/>
      <c r="Y68" s="109"/>
      <c r="Z68" s="109"/>
      <c r="AA68" s="109"/>
      <c r="AB68" s="108"/>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108"/>
      <c r="BF68" s="109"/>
      <c r="BG68" s="109"/>
      <c r="BH68" s="109"/>
      <c r="BI68" s="128"/>
      <c r="BJ68" s="127"/>
      <c r="BK68" s="109"/>
      <c r="BL68" s="109"/>
      <c r="BM68" s="109"/>
      <c r="BN68" s="108"/>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108"/>
      <c r="CR68" s="109"/>
      <c r="CS68" s="109"/>
      <c r="CT68" s="109"/>
      <c r="CU68" s="129"/>
    </row>
    <row r="69" spans="2:99" ht="9.75" customHeight="1">
      <c r="B69" s="607"/>
      <c r="C69" s="546"/>
      <c r="D69" s="546"/>
      <c r="E69" s="546"/>
      <c r="F69" s="546"/>
      <c r="G69" s="546"/>
      <c r="H69" s="546"/>
      <c r="I69" s="546"/>
      <c r="J69" s="546"/>
      <c r="K69" s="546"/>
      <c r="L69" s="546"/>
      <c r="M69" s="546"/>
      <c r="N69" s="546"/>
      <c r="O69" s="546"/>
      <c r="P69" s="546"/>
      <c r="Q69" s="546"/>
      <c r="R69" s="546"/>
      <c r="S69" s="546"/>
      <c r="T69" s="546"/>
      <c r="U69" s="546"/>
      <c r="V69" s="546"/>
      <c r="W69" s="584"/>
      <c r="X69" s="127"/>
      <c r="Y69" s="109"/>
      <c r="Z69" s="109"/>
      <c r="AA69" s="109"/>
      <c r="AB69" s="108"/>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108"/>
      <c r="BF69" s="109"/>
      <c r="BG69" s="109"/>
      <c r="BH69" s="109"/>
      <c r="BI69" s="128"/>
      <c r="BJ69" s="127"/>
      <c r="BK69" s="109"/>
      <c r="BL69" s="109"/>
      <c r="BM69" s="109"/>
      <c r="BN69" s="108"/>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108"/>
      <c r="CR69" s="109"/>
      <c r="CS69" s="109"/>
      <c r="CT69" s="109"/>
      <c r="CU69" s="129"/>
    </row>
    <row r="70" spans="2:99" ht="9.75" customHeight="1">
      <c r="B70" s="607"/>
      <c r="C70" s="546"/>
      <c r="D70" s="546"/>
      <c r="E70" s="546"/>
      <c r="F70" s="546"/>
      <c r="G70" s="546"/>
      <c r="H70" s="546"/>
      <c r="I70" s="546"/>
      <c r="J70" s="546"/>
      <c r="K70" s="546"/>
      <c r="L70" s="546"/>
      <c r="M70" s="546"/>
      <c r="N70" s="546"/>
      <c r="O70" s="546"/>
      <c r="P70" s="546"/>
      <c r="Q70" s="546"/>
      <c r="R70" s="546"/>
      <c r="S70" s="546"/>
      <c r="T70" s="546"/>
      <c r="U70" s="546"/>
      <c r="V70" s="546"/>
      <c r="W70" s="584"/>
      <c r="X70" s="127"/>
      <c r="Y70" s="109"/>
      <c r="Z70" s="109"/>
      <c r="AA70" s="109"/>
      <c r="AB70" s="108"/>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108"/>
      <c r="BF70" s="109"/>
      <c r="BG70" s="109"/>
      <c r="BH70" s="109"/>
      <c r="BI70" s="128"/>
      <c r="BJ70" s="127"/>
      <c r="BK70" s="109"/>
      <c r="BL70" s="109"/>
      <c r="BM70" s="109"/>
      <c r="BN70" s="108"/>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108"/>
      <c r="CR70" s="109"/>
      <c r="CS70" s="109"/>
      <c r="CT70" s="109"/>
      <c r="CU70" s="129"/>
    </row>
    <row r="71" spans="2:99" ht="9.75" customHeight="1">
      <c r="B71" s="607"/>
      <c r="C71" s="546"/>
      <c r="D71" s="546"/>
      <c r="E71" s="546"/>
      <c r="F71" s="546"/>
      <c r="G71" s="546"/>
      <c r="H71" s="546"/>
      <c r="I71" s="546"/>
      <c r="J71" s="546"/>
      <c r="K71" s="546"/>
      <c r="L71" s="546"/>
      <c r="M71" s="546"/>
      <c r="N71" s="546"/>
      <c r="O71" s="546"/>
      <c r="P71" s="546"/>
      <c r="Q71" s="546"/>
      <c r="R71" s="546"/>
      <c r="S71" s="546"/>
      <c r="T71" s="546"/>
      <c r="U71" s="546"/>
      <c r="V71" s="546"/>
      <c r="W71" s="584"/>
      <c r="X71" s="127"/>
      <c r="Y71" s="109"/>
      <c r="Z71" s="109"/>
      <c r="AA71" s="109"/>
      <c r="AB71" s="108"/>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108"/>
      <c r="BF71" s="109"/>
      <c r="BG71" s="109"/>
      <c r="BH71" s="109"/>
      <c r="BI71" s="128"/>
      <c r="BJ71" s="127"/>
      <c r="BK71" s="109"/>
      <c r="BL71" s="109"/>
      <c r="BM71" s="109"/>
      <c r="BN71" s="108"/>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108"/>
      <c r="CR71" s="109"/>
      <c r="CS71" s="109"/>
      <c r="CT71" s="109"/>
      <c r="CU71" s="129"/>
    </row>
    <row r="72" spans="2:99" ht="9.75" customHeight="1">
      <c r="B72" s="607"/>
      <c r="C72" s="546"/>
      <c r="D72" s="546"/>
      <c r="E72" s="546"/>
      <c r="F72" s="546"/>
      <c r="G72" s="546"/>
      <c r="H72" s="546"/>
      <c r="I72" s="546"/>
      <c r="J72" s="546"/>
      <c r="K72" s="546"/>
      <c r="L72" s="546"/>
      <c r="M72" s="546"/>
      <c r="N72" s="546"/>
      <c r="O72" s="546"/>
      <c r="P72" s="546"/>
      <c r="Q72" s="546"/>
      <c r="R72" s="546"/>
      <c r="S72" s="546"/>
      <c r="T72" s="546"/>
      <c r="U72" s="546"/>
      <c r="V72" s="546"/>
      <c r="W72" s="584"/>
      <c r="X72" s="127"/>
      <c r="Y72" s="109"/>
      <c r="Z72" s="109"/>
      <c r="AA72" s="109"/>
      <c r="AB72" s="108"/>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108"/>
      <c r="BF72" s="109"/>
      <c r="BG72" s="109"/>
      <c r="BH72" s="109"/>
      <c r="BI72" s="128"/>
      <c r="BJ72" s="127"/>
      <c r="BK72" s="109"/>
      <c r="BL72" s="109"/>
      <c r="BM72" s="109"/>
      <c r="BN72" s="108"/>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108"/>
      <c r="CR72" s="109"/>
      <c r="CS72" s="109"/>
      <c r="CT72" s="109"/>
      <c r="CU72" s="129"/>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6"/>
      <c r="X73" s="130"/>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2"/>
      <c r="BJ73" s="130"/>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3"/>
    </row>
    <row r="74" spans="2:99" ht="9.75" customHeight="1">
      <c r="B74" s="643" t="s">
        <v>222</v>
      </c>
      <c r="C74" s="546"/>
      <c r="D74" s="546"/>
      <c r="E74" s="546"/>
      <c r="F74" s="546"/>
      <c r="G74" s="546"/>
      <c r="H74" s="546"/>
      <c r="I74" s="546"/>
      <c r="J74" s="546"/>
      <c r="K74" s="546"/>
      <c r="L74" s="546"/>
      <c r="M74" s="546"/>
      <c r="N74" s="546"/>
      <c r="O74" s="546"/>
      <c r="P74" s="546"/>
      <c r="Q74" s="546"/>
      <c r="R74" s="546"/>
      <c r="S74" s="546"/>
      <c r="T74" s="546"/>
      <c r="U74" s="546"/>
      <c r="V74" s="546"/>
      <c r="W74" s="584"/>
      <c r="X74" s="122"/>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5"/>
      <c r="BJ74" s="122"/>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6"/>
    </row>
    <row r="75" spans="2:99" ht="9.75" customHeight="1">
      <c r="B75" s="607"/>
      <c r="C75" s="546"/>
      <c r="D75" s="546"/>
      <c r="E75" s="546"/>
      <c r="F75" s="546"/>
      <c r="G75" s="546"/>
      <c r="H75" s="546"/>
      <c r="I75" s="546"/>
      <c r="J75" s="546"/>
      <c r="K75" s="546"/>
      <c r="L75" s="546"/>
      <c r="M75" s="546"/>
      <c r="N75" s="546"/>
      <c r="O75" s="546"/>
      <c r="P75" s="546"/>
      <c r="Q75" s="546"/>
      <c r="R75" s="546"/>
      <c r="S75" s="546"/>
      <c r="T75" s="546"/>
      <c r="U75" s="546"/>
      <c r="V75" s="546"/>
      <c r="W75" s="584"/>
      <c r="X75" s="127"/>
      <c r="Y75" s="109"/>
      <c r="Z75" s="109"/>
      <c r="AA75" s="109"/>
      <c r="AC75" s="539" t="s">
        <v>222</v>
      </c>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108"/>
      <c r="BF75" s="109"/>
      <c r="BG75" s="109"/>
      <c r="BH75" s="109"/>
      <c r="BI75" s="128"/>
      <c r="BJ75" s="127"/>
      <c r="BK75" s="109"/>
      <c r="BL75" s="109"/>
      <c r="BM75" s="109"/>
      <c r="BO75" s="539" t="s">
        <v>222</v>
      </c>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108"/>
      <c r="CR75" s="109"/>
      <c r="CS75" s="109"/>
      <c r="CT75" s="109"/>
      <c r="CU75" s="129"/>
    </row>
    <row r="76" spans="2:99" ht="9.75" customHeight="1">
      <c r="B76" s="607"/>
      <c r="C76" s="546"/>
      <c r="D76" s="546"/>
      <c r="E76" s="546"/>
      <c r="F76" s="546"/>
      <c r="G76" s="546"/>
      <c r="H76" s="546"/>
      <c r="I76" s="546"/>
      <c r="J76" s="546"/>
      <c r="K76" s="546"/>
      <c r="L76" s="546"/>
      <c r="M76" s="546"/>
      <c r="N76" s="546"/>
      <c r="O76" s="546"/>
      <c r="P76" s="546"/>
      <c r="Q76" s="546"/>
      <c r="R76" s="546"/>
      <c r="S76" s="546"/>
      <c r="T76" s="546"/>
      <c r="U76" s="546"/>
      <c r="V76" s="546"/>
      <c r="W76" s="584"/>
      <c r="X76" s="127"/>
      <c r="Y76" s="109"/>
      <c r="Z76" s="109"/>
      <c r="AA76" s="109"/>
      <c r="AB76" s="108"/>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108"/>
      <c r="BF76" s="109"/>
      <c r="BG76" s="109"/>
      <c r="BH76" s="109"/>
      <c r="BI76" s="128"/>
      <c r="BJ76" s="127"/>
      <c r="BK76" s="109"/>
      <c r="BL76" s="109"/>
      <c r="BM76" s="109"/>
      <c r="BN76" s="108"/>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108"/>
      <c r="CR76" s="109"/>
      <c r="CS76" s="109"/>
      <c r="CT76" s="109"/>
      <c r="CU76" s="129"/>
    </row>
    <row r="77" spans="2:99" ht="9.75" customHeight="1">
      <c r="B77" s="607"/>
      <c r="C77" s="546"/>
      <c r="D77" s="546"/>
      <c r="E77" s="546"/>
      <c r="F77" s="546"/>
      <c r="G77" s="546"/>
      <c r="H77" s="546"/>
      <c r="I77" s="546"/>
      <c r="J77" s="546"/>
      <c r="K77" s="546"/>
      <c r="L77" s="546"/>
      <c r="M77" s="546"/>
      <c r="N77" s="546"/>
      <c r="O77" s="546"/>
      <c r="P77" s="546"/>
      <c r="Q77" s="546"/>
      <c r="R77" s="546"/>
      <c r="S77" s="546"/>
      <c r="T77" s="546"/>
      <c r="U77" s="546"/>
      <c r="V77" s="546"/>
      <c r="W77" s="584"/>
      <c r="X77" s="127"/>
      <c r="Y77" s="109"/>
      <c r="Z77" s="109"/>
      <c r="AA77" s="109"/>
      <c r="AB77" s="108"/>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108"/>
      <c r="BF77" s="109"/>
      <c r="BG77" s="109"/>
      <c r="BH77" s="109"/>
      <c r="BI77" s="128"/>
      <c r="BJ77" s="127"/>
      <c r="BK77" s="109"/>
      <c r="BL77" s="109"/>
      <c r="BM77" s="109"/>
      <c r="BN77" s="108"/>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108"/>
      <c r="CR77" s="109"/>
      <c r="CS77" s="109"/>
      <c r="CT77" s="109"/>
      <c r="CU77" s="129"/>
    </row>
    <row r="78" spans="2:99" ht="9.75" customHeight="1">
      <c r="B78" s="607"/>
      <c r="C78" s="546"/>
      <c r="D78" s="546"/>
      <c r="E78" s="546"/>
      <c r="F78" s="546"/>
      <c r="G78" s="546"/>
      <c r="H78" s="546"/>
      <c r="I78" s="546"/>
      <c r="J78" s="546"/>
      <c r="K78" s="546"/>
      <c r="L78" s="546"/>
      <c r="M78" s="546"/>
      <c r="N78" s="546"/>
      <c r="O78" s="546"/>
      <c r="P78" s="546"/>
      <c r="Q78" s="546"/>
      <c r="R78" s="546"/>
      <c r="S78" s="546"/>
      <c r="T78" s="546"/>
      <c r="U78" s="546"/>
      <c r="V78" s="546"/>
      <c r="W78" s="584"/>
      <c r="X78" s="127"/>
      <c r="Y78" s="109"/>
      <c r="Z78" s="109"/>
      <c r="AA78" s="109"/>
      <c r="AB78" s="108"/>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108"/>
      <c r="BF78" s="109"/>
      <c r="BG78" s="109"/>
      <c r="BH78" s="109"/>
      <c r="BI78" s="128"/>
      <c r="BJ78" s="127"/>
      <c r="BK78" s="109"/>
      <c r="BL78" s="109"/>
      <c r="BM78" s="109"/>
      <c r="BN78" s="108"/>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108"/>
      <c r="CR78" s="109"/>
      <c r="CS78" s="109"/>
      <c r="CT78" s="109"/>
      <c r="CU78" s="129"/>
    </row>
    <row r="79" spans="2:99" ht="9.75" customHeight="1">
      <c r="B79" s="607"/>
      <c r="C79" s="546"/>
      <c r="D79" s="546"/>
      <c r="E79" s="546"/>
      <c r="F79" s="546"/>
      <c r="G79" s="546"/>
      <c r="H79" s="546"/>
      <c r="I79" s="546"/>
      <c r="J79" s="546"/>
      <c r="K79" s="546"/>
      <c r="L79" s="546"/>
      <c r="M79" s="546"/>
      <c r="N79" s="546"/>
      <c r="O79" s="546"/>
      <c r="P79" s="546"/>
      <c r="Q79" s="546"/>
      <c r="R79" s="546"/>
      <c r="S79" s="546"/>
      <c r="T79" s="546"/>
      <c r="U79" s="546"/>
      <c r="V79" s="546"/>
      <c r="W79" s="584"/>
      <c r="X79" s="127"/>
      <c r="Y79" s="109"/>
      <c r="Z79" s="109"/>
      <c r="AA79" s="109"/>
      <c r="AB79" s="108"/>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108"/>
      <c r="BF79" s="109"/>
      <c r="BG79" s="109"/>
      <c r="BH79" s="109"/>
      <c r="BI79" s="128"/>
      <c r="BJ79" s="127"/>
      <c r="BK79" s="109"/>
      <c r="BL79" s="109"/>
      <c r="BM79" s="109"/>
      <c r="BN79" s="108"/>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108"/>
      <c r="CR79" s="109"/>
      <c r="CS79" s="109"/>
      <c r="CT79" s="109"/>
      <c r="CU79" s="129"/>
    </row>
    <row r="80" spans="2:99" ht="9.75" customHeight="1">
      <c r="B80" s="607"/>
      <c r="C80" s="546"/>
      <c r="D80" s="546"/>
      <c r="E80" s="546"/>
      <c r="F80" s="546"/>
      <c r="G80" s="546"/>
      <c r="H80" s="546"/>
      <c r="I80" s="546"/>
      <c r="J80" s="546"/>
      <c r="K80" s="546"/>
      <c r="L80" s="546"/>
      <c r="M80" s="546"/>
      <c r="N80" s="546"/>
      <c r="O80" s="546"/>
      <c r="P80" s="546"/>
      <c r="Q80" s="546"/>
      <c r="R80" s="546"/>
      <c r="S80" s="546"/>
      <c r="T80" s="546"/>
      <c r="U80" s="546"/>
      <c r="V80" s="546"/>
      <c r="W80" s="584"/>
      <c r="X80" s="127"/>
      <c r="Y80" s="109"/>
      <c r="Z80" s="109"/>
      <c r="AA80" s="109"/>
      <c r="AB80" s="108"/>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108"/>
      <c r="BF80" s="109"/>
      <c r="BG80" s="109"/>
      <c r="BH80" s="109"/>
      <c r="BI80" s="128"/>
      <c r="BJ80" s="127"/>
      <c r="BK80" s="109"/>
      <c r="BL80" s="109"/>
      <c r="BM80" s="109"/>
      <c r="BN80" s="108"/>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108"/>
      <c r="CR80" s="109"/>
      <c r="CS80" s="109"/>
      <c r="CT80" s="109"/>
      <c r="CU80" s="129"/>
    </row>
    <row r="81" spans="2:99" ht="9.75" customHeight="1">
      <c r="B81" s="607"/>
      <c r="C81" s="546"/>
      <c r="D81" s="546"/>
      <c r="E81" s="546"/>
      <c r="F81" s="546"/>
      <c r="G81" s="546"/>
      <c r="H81" s="546"/>
      <c r="I81" s="546"/>
      <c r="J81" s="546"/>
      <c r="K81" s="546"/>
      <c r="L81" s="546"/>
      <c r="M81" s="546"/>
      <c r="N81" s="546"/>
      <c r="O81" s="546"/>
      <c r="P81" s="546"/>
      <c r="Q81" s="546"/>
      <c r="R81" s="546"/>
      <c r="S81" s="546"/>
      <c r="T81" s="546"/>
      <c r="U81" s="546"/>
      <c r="V81" s="546"/>
      <c r="W81" s="584"/>
      <c r="X81" s="127"/>
      <c r="Y81" s="109"/>
      <c r="Z81" s="109"/>
      <c r="AA81" s="109"/>
      <c r="AB81" s="108"/>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108"/>
      <c r="BF81" s="109"/>
      <c r="BG81" s="109"/>
      <c r="BH81" s="109"/>
      <c r="BI81" s="128"/>
      <c r="BJ81" s="127"/>
      <c r="BK81" s="109"/>
      <c r="BL81" s="109"/>
      <c r="BM81" s="109"/>
      <c r="BN81" s="108"/>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108"/>
      <c r="CR81" s="109"/>
      <c r="CS81" s="109"/>
      <c r="CT81" s="109"/>
      <c r="CU81" s="129"/>
    </row>
    <row r="82" spans="2:99" ht="9.75" customHeight="1">
      <c r="B82" s="607"/>
      <c r="C82" s="546"/>
      <c r="D82" s="546"/>
      <c r="E82" s="546"/>
      <c r="F82" s="546"/>
      <c r="G82" s="546"/>
      <c r="H82" s="546"/>
      <c r="I82" s="546"/>
      <c r="J82" s="546"/>
      <c r="K82" s="546"/>
      <c r="L82" s="546"/>
      <c r="M82" s="546"/>
      <c r="N82" s="546"/>
      <c r="O82" s="546"/>
      <c r="P82" s="546"/>
      <c r="Q82" s="546"/>
      <c r="R82" s="546"/>
      <c r="S82" s="546"/>
      <c r="T82" s="546"/>
      <c r="U82" s="546"/>
      <c r="V82" s="546"/>
      <c r="W82" s="584"/>
      <c r="X82" s="127"/>
      <c r="Y82" s="109"/>
      <c r="Z82" s="109"/>
      <c r="AA82" s="109"/>
      <c r="AB82" s="108"/>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108"/>
      <c r="BF82" s="109"/>
      <c r="BG82" s="109"/>
      <c r="BH82" s="109"/>
      <c r="BI82" s="128"/>
      <c r="BJ82" s="127"/>
      <c r="BK82" s="109"/>
      <c r="BL82" s="109"/>
      <c r="BM82" s="109"/>
      <c r="BN82" s="108"/>
      <c r="BO82" s="539"/>
      <c r="BP82" s="539"/>
      <c r="BQ82" s="539"/>
      <c r="BR82" s="539"/>
      <c r="BS82" s="539"/>
      <c r="BT82" s="539"/>
      <c r="BU82" s="539"/>
      <c r="BV82" s="539"/>
      <c r="BW82" s="539"/>
      <c r="BX82" s="539"/>
      <c r="BY82" s="539"/>
      <c r="BZ82" s="539"/>
      <c r="CA82" s="539"/>
      <c r="CB82" s="539"/>
      <c r="CC82" s="539"/>
      <c r="CD82" s="539"/>
      <c r="CE82" s="539"/>
      <c r="CF82" s="539"/>
      <c r="CG82" s="539"/>
      <c r="CH82" s="539"/>
      <c r="CI82" s="539"/>
      <c r="CJ82" s="539"/>
      <c r="CK82" s="539"/>
      <c r="CL82" s="539"/>
      <c r="CM82" s="539"/>
      <c r="CN82" s="539"/>
      <c r="CO82" s="539"/>
      <c r="CP82" s="539"/>
      <c r="CQ82" s="108"/>
      <c r="CR82" s="109"/>
      <c r="CS82" s="109"/>
      <c r="CT82" s="109"/>
      <c r="CU82" s="129"/>
    </row>
    <row r="83" spans="2:99" ht="9.75" customHeight="1">
      <c r="B83" s="607"/>
      <c r="C83" s="546"/>
      <c r="D83" s="546"/>
      <c r="E83" s="546"/>
      <c r="F83" s="546"/>
      <c r="G83" s="546"/>
      <c r="H83" s="546"/>
      <c r="I83" s="546"/>
      <c r="J83" s="546"/>
      <c r="K83" s="546"/>
      <c r="L83" s="546"/>
      <c r="M83" s="546"/>
      <c r="N83" s="546"/>
      <c r="O83" s="546"/>
      <c r="P83" s="546"/>
      <c r="Q83" s="546"/>
      <c r="R83" s="546"/>
      <c r="S83" s="546"/>
      <c r="T83" s="546"/>
      <c r="U83" s="546"/>
      <c r="V83" s="546"/>
      <c r="W83" s="584"/>
      <c r="X83" s="127"/>
      <c r="Y83" s="109"/>
      <c r="Z83" s="109"/>
      <c r="AA83" s="109"/>
      <c r="AB83" s="108"/>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108"/>
      <c r="BF83" s="109"/>
      <c r="BG83" s="109"/>
      <c r="BH83" s="109"/>
      <c r="BI83" s="128"/>
      <c r="BJ83" s="127"/>
      <c r="BK83" s="109"/>
      <c r="BL83" s="109"/>
      <c r="BM83" s="109"/>
      <c r="BN83" s="108"/>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108"/>
      <c r="CR83" s="109"/>
      <c r="CS83" s="109"/>
      <c r="CT83" s="109"/>
      <c r="CU83" s="129"/>
    </row>
    <row r="84" spans="2:99" ht="9.75" customHeight="1">
      <c r="B84" s="607"/>
      <c r="C84" s="546"/>
      <c r="D84" s="546"/>
      <c r="E84" s="546"/>
      <c r="F84" s="546"/>
      <c r="G84" s="546"/>
      <c r="H84" s="546"/>
      <c r="I84" s="546"/>
      <c r="J84" s="546"/>
      <c r="K84" s="546"/>
      <c r="L84" s="546"/>
      <c r="M84" s="546"/>
      <c r="N84" s="546"/>
      <c r="O84" s="546"/>
      <c r="P84" s="546"/>
      <c r="Q84" s="546"/>
      <c r="R84" s="546"/>
      <c r="S84" s="546"/>
      <c r="T84" s="546"/>
      <c r="U84" s="546"/>
      <c r="V84" s="546"/>
      <c r="W84" s="584"/>
      <c r="X84" s="127"/>
      <c r="Y84" s="109"/>
      <c r="Z84" s="109"/>
      <c r="AA84" s="109"/>
      <c r="AB84" s="108"/>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108"/>
      <c r="BF84" s="109"/>
      <c r="BG84" s="109"/>
      <c r="BH84" s="109"/>
      <c r="BI84" s="128"/>
      <c r="BJ84" s="127"/>
      <c r="BK84" s="109"/>
      <c r="BL84" s="109"/>
      <c r="BM84" s="109"/>
      <c r="BN84" s="108"/>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108"/>
      <c r="CR84" s="109"/>
      <c r="CS84" s="109"/>
      <c r="CT84" s="109"/>
      <c r="CU84" s="129"/>
    </row>
    <row r="85" spans="2:99" ht="9.75" customHeight="1">
      <c r="B85" s="607"/>
      <c r="C85" s="546"/>
      <c r="D85" s="546"/>
      <c r="E85" s="546"/>
      <c r="F85" s="546"/>
      <c r="G85" s="546"/>
      <c r="H85" s="546"/>
      <c r="I85" s="546"/>
      <c r="J85" s="546"/>
      <c r="K85" s="546"/>
      <c r="L85" s="546"/>
      <c r="M85" s="546"/>
      <c r="N85" s="546"/>
      <c r="O85" s="546"/>
      <c r="P85" s="546"/>
      <c r="Q85" s="546"/>
      <c r="R85" s="546"/>
      <c r="S85" s="546"/>
      <c r="T85" s="546"/>
      <c r="U85" s="546"/>
      <c r="V85" s="546"/>
      <c r="W85" s="584"/>
      <c r="X85" s="127"/>
      <c r="Y85" s="109"/>
      <c r="Z85" s="109"/>
      <c r="AA85" s="109"/>
      <c r="AB85" s="108"/>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108"/>
      <c r="BF85" s="109"/>
      <c r="BG85" s="109"/>
      <c r="BH85" s="109"/>
      <c r="BI85" s="128"/>
      <c r="BJ85" s="127"/>
      <c r="BK85" s="109"/>
      <c r="BL85" s="109"/>
      <c r="BM85" s="109"/>
      <c r="BN85" s="108"/>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108"/>
      <c r="CR85" s="109"/>
      <c r="CS85" s="109"/>
      <c r="CT85" s="109"/>
      <c r="CU85" s="129"/>
    </row>
    <row r="86" spans="2:99" ht="9.75" customHeight="1">
      <c r="B86" s="607"/>
      <c r="C86" s="546"/>
      <c r="D86" s="546"/>
      <c r="E86" s="546"/>
      <c r="F86" s="546"/>
      <c r="G86" s="546"/>
      <c r="H86" s="546"/>
      <c r="I86" s="546"/>
      <c r="J86" s="546"/>
      <c r="K86" s="546"/>
      <c r="L86" s="546"/>
      <c r="M86" s="546"/>
      <c r="N86" s="546"/>
      <c r="O86" s="546"/>
      <c r="P86" s="546"/>
      <c r="Q86" s="546"/>
      <c r="R86" s="546"/>
      <c r="S86" s="546"/>
      <c r="T86" s="546"/>
      <c r="U86" s="546"/>
      <c r="V86" s="546"/>
      <c r="W86" s="584"/>
      <c r="X86" s="127"/>
      <c r="Y86" s="109"/>
      <c r="Z86" s="109"/>
      <c r="AA86" s="109"/>
      <c r="AB86" s="108"/>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108"/>
      <c r="BF86" s="109"/>
      <c r="BG86" s="109"/>
      <c r="BH86" s="109"/>
      <c r="BI86" s="128"/>
      <c r="BJ86" s="127"/>
      <c r="BK86" s="109"/>
      <c r="BL86" s="109"/>
      <c r="BM86" s="109"/>
      <c r="BN86" s="108"/>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108"/>
      <c r="CR86" s="109"/>
      <c r="CS86" s="109"/>
      <c r="CT86" s="109"/>
      <c r="CU86" s="129"/>
    </row>
    <row r="87" spans="2:99" ht="9.75" customHeight="1">
      <c r="B87" s="607"/>
      <c r="C87" s="546"/>
      <c r="D87" s="546"/>
      <c r="E87" s="546"/>
      <c r="F87" s="546"/>
      <c r="G87" s="546"/>
      <c r="H87" s="546"/>
      <c r="I87" s="546"/>
      <c r="J87" s="546"/>
      <c r="K87" s="546"/>
      <c r="L87" s="546"/>
      <c r="M87" s="546"/>
      <c r="N87" s="546"/>
      <c r="O87" s="546"/>
      <c r="P87" s="546"/>
      <c r="Q87" s="546"/>
      <c r="R87" s="546"/>
      <c r="S87" s="546"/>
      <c r="T87" s="546"/>
      <c r="U87" s="546"/>
      <c r="V87" s="546"/>
      <c r="W87" s="584"/>
      <c r="X87" s="127"/>
      <c r="Y87" s="109"/>
      <c r="Z87" s="109"/>
      <c r="AA87" s="109"/>
      <c r="AB87" s="108"/>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108"/>
      <c r="BF87" s="109"/>
      <c r="BG87" s="109"/>
      <c r="BH87" s="109"/>
      <c r="BI87" s="128"/>
      <c r="BJ87" s="127"/>
      <c r="BK87" s="109"/>
      <c r="BL87" s="109"/>
      <c r="BM87" s="109"/>
      <c r="BN87" s="108"/>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108"/>
      <c r="CR87" s="109"/>
      <c r="CS87" s="109"/>
      <c r="CT87" s="109"/>
      <c r="CU87" s="129"/>
    </row>
    <row r="88" spans="2:99" ht="9.75" customHeight="1">
      <c r="B88" s="607"/>
      <c r="C88" s="546"/>
      <c r="D88" s="546"/>
      <c r="E88" s="546"/>
      <c r="F88" s="546"/>
      <c r="G88" s="546"/>
      <c r="H88" s="546"/>
      <c r="I88" s="546"/>
      <c r="J88" s="546"/>
      <c r="K88" s="546"/>
      <c r="L88" s="546"/>
      <c r="M88" s="546"/>
      <c r="N88" s="546"/>
      <c r="O88" s="546"/>
      <c r="P88" s="546"/>
      <c r="Q88" s="546"/>
      <c r="R88" s="546"/>
      <c r="S88" s="546"/>
      <c r="T88" s="546"/>
      <c r="U88" s="546"/>
      <c r="V88" s="546"/>
      <c r="W88" s="584"/>
      <c r="X88" s="127"/>
      <c r="Y88" s="109"/>
      <c r="Z88" s="109"/>
      <c r="AA88" s="109"/>
      <c r="AB88" s="108"/>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108"/>
      <c r="BF88" s="109"/>
      <c r="BG88" s="109"/>
      <c r="BH88" s="109"/>
      <c r="BI88" s="128"/>
      <c r="BJ88" s="127"/>
      <c r="BK88" s="109"/>
      <c r="BL88" s="109"/>
      <c r="BM88" s="109"/>
      <c r="BN88" s="108"/>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108"/>
      <c r="CR88" s="109"/>
      <c r="CS88" s="109"/>
      <c r="CT88" s="109"/>
      <c r="CU88" s="129"/>
    </row>
    <row r="89" spans="2:99" ht="9.75" customHeight="1">
      <c r="B89" s="607"/>
      <c r="C89" s="546"/>
      <c r="D89" s="546"/>
      <c r="E89" s="546"/>
      <c r="F89" s="546"/>
      <c r="G89" s="546"/>
      <c r="H89" s="546"/>
      <c r="I89" s="546"/>
      <c r="J89" s="546"/>
      <c r="K89" s="546"/>
      <c r="L89" s="546"/>
      <c r="M89" s="546"/>
      <c r="N89" s="546"/>
      <c r="O89" s="546"/>
      <c r="P89" s="546"/>
      <c r="Q89" s="546"/>
      <c r="R89" s="546"/>
      <c r="S89" s="546"/>
      <c r="T89" s="546"/>
      <c r="U89" s="546"/>
      <c r="V89" s="546"/>
      <c r="W89" s="584"/>
      <c r="X89" s="127"/>
      <c r="Y89" s="109"/>
      <c r="Z89" s="109"/>
      <c r="AA89" s="109"/>
      <c r="AB89" s="108"/>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108"/>
      <c r="BF89" s="109"/>
      <c r="BG89" s="109"/>
      <c r="BH89" s="109"/>
      <c r="BI89" s="128"/>
      <c r="BJ89" s="127"/>
      <c r="BK89" s="109"/>
      <c r="BL89" s="109"/>
      <c r="BM89" s="109"/>
      <c r="BN89" s="108"/>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108"/>
      <c r="CR89" s="109"/>
      <c r="CS89" s="109"/>
      <c r="CT89" s="109"/>
      <c r="CU89" s="129"/>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6"/>
      <c r="X90" s="130"/>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2"/>
      <c r="BJ90" s="130"/>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3"/>
    </row>
    <row r="91" spans="2:99" ht="9.75" customHeight="1">
      <c r="B91" s="643" t="s">
        <v>222</v>
      </c>
      <c r="C91" s="546"/>
      <c r="D91" s="546"/>
      <c r="E91" s="546"/>
      <c r="F91" s="546"/>
      <c r="G91" s="546"/>
      <c r="H91" s="546"/>
      <c r="I91" s="546"/>
      <c r="J91" s="546"/>
      <c r="K91" s="546"/>
      <c r="L91" s="546"/>
      <c r="M91" s="546"/>
      <c r="N91" s="546"/>
      <c r="O91" s="546"/>
      <c r="P91" s="546"/>
      <c r="Q91" s="546"/>
      <c r="R91" s="546"/>
      <c r="S91" s="546"/>
      <c r="T91" s="546"/>
      <c r="U91" s="546"/>
      <c r="V91" s="546"/>
      <c r="W91" s="584"/>
      <c r="X91" s="122"/>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5"/>
      <c r="BJ91" s="122"/>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6"/>
    </row>
    <row r="92" spans="2:99" ht="9.75" customHeight="1">
      <c r="B92" s="607"/>
      <c r="C92" s="546"/>
      <c r="D92" s="546"/>
      <c r="E92" s="546"/>
      <c r="F92" s="546"/>
      <c r="G92" s="546"/>
      <c r="H92" s="546"/>
      <c r="I92" s="546"/>
      <c r="J92" s="546"/>
      <c r="K92" s="546"/>
      <c r="L92" s="546"/>
      <c r="M92" s="546"/>
      <c r="N92" s="546"/>
      <c r="O92" s="546"/>
      <c r="P92" s="546"/>
      <c r="Q92" s="546"/>
      <c r="R92" s="546"/>
      <c r="S92" s="546"/>
      <c r="T92" s="546"/>
      <c r="U92" s="546"/>
      <c r="V92" s="546"/>
      <c r="W92" s="584"/>
      <c r="X92" s="127"/>
      <c r="Y92" s="109"/>
      <c r="Z92" s="109"/>
      <c r="AA92" s="109"/>
      <c r="AC92" s="539" t="s">
        <v>222</v>
      </c>
      <c r="AD92" s="539"/>
      <c r="AE92" s="539"/>
      <c r="AF92" s="539"/>
      <c r="AG92" s="539"/>
      <c r="AH92" s="539"/>
      <c r="AI92" s="539"/>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108"/>
      <c r="BF92" s="109"/>
      <c r="BG92" s="109"/>
      <c r="BH92" s="109"/>
      <c r="BI92" s="128"/>
      <c r="BJ92" s="127"/>
      <c r="BK92" s="109"/>
      <c r="BL92" s="109"/>
      <c r="BM92" s="109"/>
      <c r="BO92" s="539" t="s">
        <v>222</v>
      </c>
      <c r="BP92" s="539"/>
      <c r="BQ92" s="539"/>
      <c r="BR92" s="539"/>
      <c r="BS92" s="539"/>
      <c r="BT92" s="539"/>
      <c r="BU92" s="539"/>
      <c r="BV92" s="539"/>
      <c r="BW92" s="539"/>
      <c r="BX92" s="539"/>
      <c r="BY92" s="539"/>
      <c r="BZ92" s="539"/>
      <c r="CA92" s="539"/>
      <c r="CB92" s="539"/>
      <c r="CC92" s="539"/>
      <c r="CD92" s="539"/>
      <c r="CE92" s="539"/>
      <c r="CF92" s="539"/>
      <c r="CG92" s="539"/>
      <c r="CH92" s="539"/>
      <c r="CI92" s="539"/>
      <c r="CJ92" s="539"/>
      <c r="CK92" s="539"/>
      <c r="CL92" s="539"/>
      <c r="CM92" s="539"/>
      <c r="CN92" s="539"/>
      <c r="CO92" s="539"/>
      <c r="CP92" s="539"/>
      <c r="CQ92" s="108"/>
      <c r="CR92" s="109"/>
      <c r="CS92" s="109"/>
      <c r="CT92" s="109"/>
      <c r="CU92" s="129"/>
    </row>
    <row r="93" spans="2:99" ht="9.75" customHeight="1">
      <c r="B93" s="607"/>
      <c r="C93" s="546"/>
      <c r="D93" s="546"/>
      <c r="E93" s="546"/>
      <c r="F93" s="546"/>
      <c r="G93" s="546"/>
      <c r="H93" s="546"/>
      <c r="I93" s="546"/>
      <c r="J93" s="546"/>
      <c r="K93" s="546"/>
      <c r="L93" s="546"/>
      <c r="M93" s="546"/>
      <c r="N93" s="546"/>
      <c r="O93" s="546"/>
      <c r="P93" s="546"/>
      <c r="Q93" s="546"/>
      <c r="R93" s="546"/>
      <c r="S93" s="546"/>
      <c r="T93" s="546"/>
      <c r="U93" s="546"/>
      <c r="V93" s="546"/>
      <c r="W93" s="584"/>
      <c r="X93" s="127"/>
      <c r="Y93" s="109"/>
      <c r="Z93" s="109"/>
      <c r="AA93" s="109"/>
      <c r="AB93" s="108"/>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108"/>
      <c r="BF93" s="109"/>
      <c r="BG93" s="109"/>
      <c r="BH93" s="109"/>
      <c r="BI93" s="128"/>
      <c r="BJ93" s="127"/>
      <c r="BK93" s="109"/>
      <c r="BL93" s="109"/>
      <c r="BM93" s="109"/>
      <c r="BN93" s="108"/>
      <c r="BO93" s="539"/>
      <c r="BP93" s="539"/>
      <c r="BQ93" s="539"/>
      <c r="BR93" s="539"/>
      <c r="BS93" s="539"/>
      <c r="BT93" s="539"/>
      <c r="BU93" s="539"/>
      <c r="BV93" s="539"/>
      <c r="BW93" s="539"/>
      <c r="BX93" s="539"/>
      <c r="BY93" s="539"/>
      <c r="BZ93" s="539"/>
      <c r="CA93" s="539"/>
      <c r="CB93" s="539"/>
      <c r="CC93" s="539"/>
      <c r="CD93" s="539"/>
      <c r="CE93" s="539"/>
      <c r="CF93" s="539"/>
      <c r="CG93" s="539"/>
      <c r="CH93" s="539"/>
      <c r="CI93" s="539"/>
      <c r="CJ93" s="539"/>
      <c r="CK93" s="539"/>
      <c r="CL93" s="539"/>
      <c r="CM93" s="539"/>
      <c r="CN93" s="539"/>
      <c r="CO93" s="539"/>
      <c r="CP93" s="539"/>
      <c r="CQ93" s="108"/>
      <c r="CR93" s="109"/>
      <c r="CS93" s="109"/>
      <c r="CT93" s="109"/>
      <c r="CU93" s="129"/>
    </row>
    <row r="94" spans="2:99" ht="9.75" customHeight="1">
      <c r="B94" s="607"/>
      <c r="C94" s="546"/>
      <c r="D94" s="546"/>
      <c r="E94" s="546"/>
      <c r="F94" s="546"/>
      <c r="G94" s="546"/>
      <c r="H94" s="546"/>
      <c r="I94" s="546"/>
      <c r="J94" s="546"/>
      <c r="K94" s="546"/>
      <c r="L94" s="546"/>
      <c r="M94" s="546"/>
      <c r="N94" s="546"/>
      <c r="O94" s="546"/>
      <c r="P94" s="546"/>
      <c r="Q94" s="546"/>
      <c r="R94" s="546"/>
      <c r="S94" s="546"/>
      <c r="T94" s="546"/>
      <c r="U94" s="546"/>
      <c r="V94" s="546"/>
      <c r="W94" s="584"/>
      <c r="X94" s="127"/>
      <c r="Y94" s="109"/>
      <c r="Z94" s="109"/>
      <c r="AA94" s="109"/>
      <c r="AB94" s="108"/>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108"/>
      <c r="BF94" s="109"/>
      <c r="BG94" s="109"/>
      <c r="BH94" s="109"/>
      <c r="BI94" s="128"/>
      <c r="BJ94" s="127"/>
      <c r="BK94" s="109"/>
      <c r="BL94" s="109"/>
      <c r="BM94" s="109"/>
      <c r="BN94" s="108"/>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108"/>
      <c r="CR94" s="109"/>
      <c r="CS94" s="109"/>
      <c r="CT94" s="109"/>
      <c r="CU94" s="129"/>
    </row>
    <row r="95" spans="2:99" ht="9.75" customHeight="1">
      <c r="B95" s="607"/>
      <c r="C95" s="546"/>
      <c r="D95" s="546"/>
      <c r="E95" s="546"/>
      <c r="F95" s="546"/>
      <c r="G95" s="546"/>
      <c r="H95" s="546"/>
      <c r="I95" s="546"/>
      <c r="J95" s="546"/>
      <c r="K95" s="546"/>
      <c r="L95" s="546"/>
      <c r="M95" s="546"/>
      <c r="N95" s="546"/>
      <c r="O95" s="546"/>
      <c r="P95" s="546"/>
      <c r="Q95" s="546"/>
      <c r="R95" s="546"/>
      <c r="S95" s="546"/>
      <c r="T95" s="546"/>
      <c r="U95" s="546"/>
      <c r="V95" s="546"/>
      <c r="W95" s="584"/>
      <c r="X95" s="127"/>
      <c r="Y95" s="109"/>
      <c r="Z95" s="109"/>
      <c r="AA95" s="109"/>
      <c r="AB95" s="108"/>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108"/>
      <c r="BF95" s="109"/>
      <c r="BG95" s="109"/>
      <c r="BH95" s="109"/>
      <c r="BI95" s="128"/>
      <c r="BJ95" s="127"/>
      <c r="BK95" s="109"/>
      <c r="BL95" s="109"/>
      <c r="BM95" s="109"/>
      <c r="BN95" s="108"/>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108"/>
      <c r="CR95" s="109"/>
      <c r="CS95" s="109"/>
      <c r="CT95" s="109"/>
      <c r="CU95" s="129"/>
    </row>
    <row r="96" spans="2:99" ht="9.75" customHeight="1">
      <c r="B96" s="607"/>
      <c r="C96" s="546"/>
      <c r="D96" s="546"/>
      <c r="E96" s="546"/>
      <c r="F96" s="546"/>
      <c r="G96" s="546"/>
      <c r="H96" s="546"/>
      <c r="I96" s="546"/>
      <c r="J96" s="546"/>
      <c r="K96" s="546"/>
      <c r="L96" s="546"/>
      <c r="M96" s="546"/>
      <c r="N96" s="546"/>
      <c r="O96" s="546"/>
      <c r="P96" s="546"/>
      <c r="Q96" s="546"/>
      <c r="R96" s="546"/>
      <c r="S96" s="546"/>
      <c r="T96" s="546"/>
      <c r="U96" s="546"/>
      <c r="V96" s="546"/>
      <c r="W96" s="584"/>
      <c r="X96" s="127"/>
      <c r="Y96" s="109"/>
      <c r="Z96" s="109"/>
      <c r="AA96" s="109"/>
      <c r="AB96" s="108"/>
      <c r="AC96" s="539"/>
      <c r="AD96" s="539"/>
      <c r="AE96" s="539"/>
      <c r="AF96" s="539"/>
      <c r="AG96" s="539"/>
      <c r="AH96" s="539"/>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108"/>
      <c r="BF96" s="109"/>
      <c r="BG96" s="109"/>
      <c r="BH96" s="109"/>
      <c r="BI96" s="128"/>
      <c r="BJ96" s="127"/>
      <c r="BK96" s="109"/>
      <c r="BL96" s="109"/>
      <c r="BM96" s="109"/>
      <c r="BN96" s="108"/>
      <c r="BO96" s="539"/>
      <c r="BP96" s="539"/>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108"/>
      <c r="CR96" s="109"/>
      <c r="CS96" s="109"/>
      <c r="CT96" s="109"/>
      <c r="CU96" s="129"/>
    </row>
    <row r="97" spans="2:99" ht="9.75" customHeight="1">
      <c r="B97" s="607"/>
      <c r="C97" s="546"/>
      <c r="D97" s="546"/>
      <c r="E97" s="546"/>
      <c r="F97" s="546"/>
      <c r="G97" s="546"/>
      <c r="H97" s="546"/>
      <c r="I97" s="546"/>
      <c r="J97" s="546"/>
      <c r="K97" s="546"/>
      <c r="L97" s="546"/>
      <c r="M97" s="546"/>
      <c r="N97" s="546"/>
      <c r="O97" s="546"/>
      <c r="P97" s="546"/>
      <c r="Q97" s="546"/>
      <c r="R97" s="546"/>
      <c r="S97" s="546"/>
      <c r="T97" s="546"/>
      <c r="U97" s="546"/>
      <c r="V97" s="546"/>
      <c r="W97" s="584"/>
      <c r="X97" s="127"/>
      <c r="Y97" s="109"/>
      <c r="Z97" s="109"/>
      <c r="AA97" s="109"/>
      <c r="AB97" s="108"/>
      <c r="AC97" s="539"/>
      <c r="AD97" s="539"/>
      <c r="AE97" s="539"/>
      <c r="AF97" s="539"/>
      <c r="AG97" s="539"/>
      <c r="AH97" s="539"/>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108"/>
      <c r="BF97" s="109"/>
      <c r="BG97" s="109"/>
      <c r="BH97" s="109"/>
      <c r="BI97" s="128"/>
      <c r="BJ97" s="127"/>
      <c r="BK97" s="109"/>
      <c r="BL97" s="109"/>
      <c r="BM97" s="109"/>
      <c r="BN97" s="108"/>
      <c r="BO97" s="539"/>
      <c r="BP97" s="539"/>
      <c r="BQ97" s="539"/>
      <c r="BR97" s="539"/>
      <c r="BS97" s="539"/>
      <c r="BT97" s="539"/>
      <c r="BU97" s="539"/>
      <c r="BV97" s="539"/>
      <c r="BW97" s="539"/>
      <c r="BX97" s="539"/>
      <c r="BY97" s="539"/>
      <c r="BZ97" s="539"/>
      <c r="CA97" s="539"/>
      <c r="CB97" s="539"/>
      <c r="CC97" s="539"/>
      <c r="CD97" s="539"/>
      <c r="CE97" s="539"/>
      <c r="CF97" s="539"/>
      <c r="CG97" s="539"/>
      <c r="CH97" s="539"/>
      <c r="CI97" s="539"/>
      <c r="CJ97" s="539"/>
      <c r="CK97" s="539"/>
      <c r="CL97" s="539"/>
      <c r="CM97" s="539"/>
      <c r="CN97" s="539"/>
      <c r="CO97" s="539"/>
      <c r="CP97" s="539"/>
      <c r="CQ97" s="108"/>
      <c r="CR97" s="109"/>
      <c r="CS97" s="109"/>
      <c r="CT97" s="109"/>
      <c r="CU97" s="129"/>
    </row>
    <row r="98" spans="2:99" ht="9.75" customHeight="1">
      <c r="B98" s="607"/>
      <c r="C98" s="546"/>
      <c r="D98" s="546"/>
      <c r="E98" s="546"/>
      <c r="F98" s="546"/>
      <c r="G98" s="546"/>
      <c r="H98" s="546"/>
      <c r="I98" s="546"/>
      <c r="J98" s="546"/>
      <c r="K98" s="546"/>
      <c r="L98" s="546"/>
      <c r="M98" s="546"/>
      <c r="N98" s="546"/>
      <c r="O98" s="546"/>
      <c r="P98" s="546"/>
      <c r="Q98" s="546"/>
      <c r="R98" s="546"/>
      <c r="S98" s="546"/>
      <c r="T98" s="546"/>
      <c r="U98" s="546"/>
      <c r="V98" s="546"/>
      <c r="W98" s="584"/>
      <c r="X98" s="127"/>
      <c r="Y98" s="109"/>
      <c r="Z98" s="109"/>
      <c r="AA98" s="109"/>
      <c r="AB98" s="108"/>
      <c r="AC98" s="539"/>
      <c r="AD98" s="539"/>
      <c r="AE98" s="539"/>
      <c r="AF98" s="539"/>
      <c r="AG98" s="539"/>
      <c r="AH98" s="539"/>
      <c r="AI98" s="539"/>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108"/>
      <c r="BF98" s="109"/>
      <c r="BG98" s="109"/>
      <c r="BH98" s="109"/>
      <c r="BI98" s="128"/>
      <c r="BJ98" s="127"/>
      <c r="BK98" s="109"/>
      <c r="BL98" s="109"/>
      <c r="BM98" s="109"/>
      <c r="BN98" s="108"/>
      <c r="BO98" s="539"/>
      <c r="BP98" s="539"/>
      <c r="BQ98" s="539"/>
      <c r="BR98" s="539"/>
      <c r="BS98" s="539"/>
      <c r="BT98" s="539"/>
      <c r="BU98" s="539"/>
      <c r="BV98" s="539"/>
      <c r="BW98" s="539"/>
      <c r="BX98" s="539"/>
      <c r="BY98" s="539"/>
      <c r="BZ98" s="539"/>
      <c r="CA98" s="539"/>
      <c r="CB98" s="539"/>
      <c r="CC98" s="539"/>
      <c r="CD98" s="539"/>
      <c r="CE98" s="539"/>
      <c r="CF98" s="539"/>
      <c r="CG98" s="539"/>
      <c r="CH98" s="539"/>
      <c r="CI98" s="539"/>
      <c r="CJ98" s="539"/>
      <c r="CK98" s="539"/>
      <c r="CL98" s="539"/>
      <c r="CM98" s="539"/>
      <c r="CN98" s="539"/>
      <c r="CO98" s="539"/>
      <c r="CP98" s="539"/>
      <c r="CQ98" s="108"/>
      <c r="CR98" s="109"/>
      <c r="CS98" s="109"/>
      <c r="CT98" s="109"/>
      <c r="CU98" s="129"/>
    </row>
    <row r="99" spans="2:99" ht="9.75" customHeight="1">
      <c r="B99" s="607"/>
      <c r="C99" s="546"/>
      <c r="D99" s="546"/>
      <c r="E99" s="546"/>
      <c r="F99" s="546"/>
      <c r="G99" s="546"/>
      <c r="H99" s="546"/>
      <c r="I99" s="546"/>
      <c r="J99" s="546"/>
      <c r="K99" s="546"/>
      <c r="L99" s="546"/>
      <c r="M99" s="546"/>
      <c r="N99" s="546"/>
      <c r="O99" s="546"/>
      <c r="P99" s="546"/>
      <c r="Q99" s="546"/>
      <c r="R99" s="546"/>
      <c r="S99" s="546"/>
      <c r="T99" s="546"/>
      <c r="U99" s="546"/>
      <c r="V99" s="546"/>
      <c r="W99" s="584"/>
      <c r="X99" s="127"/>
      <c r="Y99" s="109"/>
      <c r="Z99" s="109"/>
      <c r="AA99" s="109"/>
      <c r="AB99" s="108"/>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108"/>
      <c r="BF99" s="109"/>
      <c r="BG99" s="109"/>
      <c r="BH99" s="109"/>
      <c r="BI99" s="128"/>
      <c r="BJ99" s="127"/>
      <c r="BK99" s="109"/>
      <c r="BL99" s="109"/>
      <c r="BM99" s="109"/>
      <c r="BN99" s="108"/>
      <c r="BO99" s="539"/>
      <c r="BP99" s="539"/>
      <c r="BQ99" s="539"/>
      <c r="BR99" s="539"/>
      <c r="BS99" s="539"/>
      <c r="BT99" s="539"/>
      <c r="BU99" s="539"/>
      <c r="BV99" s="539"/>
      <c r="BW99" s="539"/>
      <c r="BX99" s="539"/>
      <c r="BY99" s="539"/>
      <c r="BZ99" s="539"/>
      <c r="CA99" s="539"/>
      <c r="CB99" s="539"/>
      <c r="CC99" s="539"/>
      <c r="CD99" s="539"/>
      <c r="CE99" s="539"/>
      <c r="CF99" s="539"/>
      <c r="CG99" s="539"/>
      <c r="CH99" s="539"/>
      <c r="CI99" s="539"/>
      <c r="CJ99" s="539"/>
      <c r="CK99" s="539"/>
      <c r="CL99" s="539"/>
      <c r="CM99" s="539"/>
      <c r="CN99" s="539"/>
      <c r="CO99" s="539"/>
      <c r="CP99" s="539"/>
      <c r="CQ99" s="108"/>
      <c r="CR99" s="109"/>
      <c r="CS99" s="109"/>
      <c r="CT99" s="109"/>
      <c r="CU99" s="129"/>
    </row>
    <row r="100" spans="2:99" ht="9.75" customHeight="1">
      <c r="B100" s="607"/>
      <c r="C100" s="546"/>
      <c r="D100" s="546"/>
      <c r="E100" s="546"/>
      <c r="F100" s="546"/>
      <c r="G100" s="546"/>
      <c r="H100" s="546"/>
      <c r="I100" s="546"/>
      <c r="J100" s="546"/>
      <c r="K100" s="546"/>
      <c r="L100" s="546"/>
      <c r="M100" s="546"/>
      <c r="N100" s="546"/>
      <c r="O100" s="546"/>
      <c r="P100" s="546"/>
      <c r="Q100" s="546"/>
      <c r="R100" s="546"/>
      <c r="S100" s="546"/>
      <c r="T100" s="546"/>
      <c r="U100" s="546"/>
      <c r="V100" s="546"/>
      <c r="W100" s="584"/>
      <c r="X100" s="127"/>
      <c r="Y100" s="109"/>
      <c r="Z100" s="109"/>
      <c r="AA100" s="109"/>
      <c r="AB100" s="108"/>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108"/>
      <c r="BF100" s="109"/>
      <c r="BG100" s="109"/>
      <c r="BH100" s="109"/>
      <c r="BI100" s="128"/>
      <c r="BJ100" s="127"/>
      <c r="BK100" s="109"/>
      <c r="BL100" s="109"/>
      <c r="BM100" s="109"/>
      <c r="BN100" s="108"/>
      <c r="BO100" s="539"/>
      <c r="BP100" s="539"/>
      <c r="BQ100" s="539"/>
      <c r="BR100" s="539"/>
      <c r="BS100" s="539"/>
      <c r="BT100" s="539"/>
      <c r="BU100" s="539"/>
      <c r="BV100" s="539"/>
      <c r="BW100" s="539"/>
      <c r="BX100" s="539"/>
      <c r="BY100" s="539"/>
      <c r="BZ100" s="539"/>
      <c r="CA100" s="539"/>
      <c r="CB100" s="539"/>
      <c r="CC100" s="539"/>
      <c r="CD100" s="539"/>
      <c r="CE100" s="539"/>
      <c r="CF100" s="539"/>
      <c r="CG100" s="539"/>
      <c r="CH100" s="539"/>
      <c r="CI100" s="539"/>
      <c r="CJ100" s="539"/>
      <c r="CK100" s="539"/>
      <c r="CL100" s="539"/>
      <c r="CM100" s="539"/>
      <c r="CN100" s="539"/>
      <c r="CO100" s="539"/>
      <c r="CP100" s="539"/>
      <c r="CQ100" s="108"/>
      <c r="CR100" s="109"/>
      <c r="CS100" s="109"/>
      <c r="CT100" s="109"/>
      <c r="CU100" s="129"/>
    </row>
    <row r="101" spans="2:99" ht="9.75" customHeight="1">
      <c r="B101" s="607"/>
      <c r="C101" s="546"/>
      <c r="D101" s="546"/>
      <c r="E101" s="546"/>
      <c r="F101" s="546"/>
      <c r="G101" s="546"/>
      <c r="H101" s="546"/>
      <c r="I101" s="546"/>
      <c r="J101" s="546"/>
      <c r="K101" s="546"/>
      <c r="L101" s="546"/>
      <c r="M101" s="546"/>
      <c r="N101" s="546"/>
      <c r="O101" s="546"/>
      <c r="P101" s="546"/>
      <c r="Q101" s="546"/>
      <c r="R101" s="546"/>
      <c r="S101" s="546"/>
      <c r="T101" s="546"/>
      <c r="U101" s="546"/>
      <c r="V101" s="546"/>
      <c r="W101" s="584"/>
      <c r="X101" s="127"/>
      <c r="Y101" s="109"/>
      <c r="Z101" s="109"/>
      <c r="AA101" s="109"/>
      <c r="AB101" s="108"/>
      <c r="AC101" s="539"/>
      <c r="AD101" s="539"/>
      <c r="AE101" s="539"/>
      <c r="AF101" s="539"/>
      <c r="AG101" s="539"/>
      <c r="AH101" s="539"/>
      <c r="AI101" s="539"/>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108"/>
      <c r="BF101" s="109"/>
      <c r="BG101" s="109"/>
      <c r="BH101" s="109"/>
      <c r="BI101" s="128"/>
      <c r="BJ101" s="127"/>
      <c r="BK101" s="109"/>
      <c r="BL101" s="109"/>
      <c r="BM101" s="109"/>
      <c r="BN101" s="108"/>
      <c r="BO101" s="539"/>
      <c r="BP101" s="539"/>
      <c r="BQ101" s="539"/>
      <c r="BR101" s="539"/>
      <c r="BS101" s="539"/>
      <c r="BT101" s="539"/>
      <c r="BU101" s="539"/>
      <c r="BV101" s="539"/>
      <c r="BW101" s="539"/>
      <c r="BX101" s="539"/>
      <c r="BY101" s="539"/>
      <c r="BZ101" s="539"/>
      <c r="CA101" s="539"/>
      <c r="CB101" s="539"/>
      <c r="CC101" s="539"/>
      <c r="CD101" s="539"/>
      <c r="CE101" s="539"/>
      <c r="CF101" s="539"/>
      <c r="CG101" s="539"/>
      <c r="CH101" s="539"/>
      <c r="CI101" s="539"/>
      <c r="CJ101" s="539"/>
      <c r="CK101" s="539"/>
      <c r="CL101" s="539"/>
      <c r="CM101" s="539"/>
      <c r="CN101" s="539"/>
      <c r="CO101" s="539"/>
      <c r="CP101" s="539"/>
      <c r="CQ101" s="108"/>
      <c r="CR101" s="109"/>
      <c r="CS101" s="109"/>
      <c r="CT101" s="109"/>
      <c r="CU101" s="129"/>
    </row>
    <row r="102" spans="2:99" ht="9.75" customHeight="1">
      <c r="B102" s="607"/>
      <c r="C102" s="546"/>
      <c r="D102" s="546"/>
      <c r="E102" s="546"/>
      <c r="F102" s="546"/>
      <c r="G102" s="546"/>
      <c r="H102" s="546"/>
      <c r="I102" s="546"/>
      <c r="J102" s="546"/>
      <c r="K102" s="546"/>
      <c r="L102" s="546"/>
      <c r="M102" s="546"/>
      <c r="N102" s="546"/>
      <c r="O102" s="546"/>
      <c r="P102" s="546"/>
      <c r="Q102" s="546"/>
      <c r="R102" s="546"/>
      <c r="S102" s="546"/>
      <c r="T102" s="546"/>
      <c r="U102" s="546"/>
      <c r="V102" s="546"/>
      <c r="W102" s="584"/>
      <c r="X102" s="127"/>
      <c r="Y102" s="109"/>
      <c r="Z102" s="109"/>
      <c r="AA102" s="109"/>
      <c r="AB102" s="108"/>
      <c r="AC102" s="539"/>
      <c r="AD102" s="539"/>
      <c r="AE102" s="539"/>
      <c r="AF102" s="539"/>
      <c r="AG102" s="539"/>
      <c r="AH102" s="539"/>
      <c r="AI102" s="539"/>
      <c r="AJ102" s="539"/>
      <c r="AK102" s="539"/>
      <c r="AL102" s="539"/>
      <c r="AM102" s="539"/>
      <c r="AN102" s="539"/>
      <c r="AO102" s="539"/>
      <c r="AP102" s="539"/>
      <c r="AQ102" s="539"/>
      <c r="AR102" s="539"/>
      <c r="AS102" s="539"/>
      <c r="AT102" s="539"/>
      <c r="AU102" s="539"/>
      <c r="AV102" s="539"/>
      <c r="AW102" s="539"/>
      <c r="AX102" s="539"/>
      <c r="AY102" s="539"/>
      <c r="AZ102" s="539"/>
      <c r="BA102" s="539"/>
      <c r="BB102" s="539"/>
      <c r="BC102" s="539"/>
      <c r="BD102" s="539"/>
      <c r="BE102" s="108"/>
      <c r="BF102" s="109"/>
      <c r="BG102" s="109"/>
      <c r="BH102" s="109"/>
      <c r="BI102" s="128"/>
      <c r="BJ102" s="127"/>
      <c r="BK102" s="109"/>
      <c r="BL102" s="109"/>
      <c r="BM102" s="109"/>
      <c r="BN102" s="108"/>
      <c r="BO102" s="539"/>
      <c r="BP102" s="539"/>
      <c r="BQ102" s="539"/>
      <c r="BR102" s="539"/>
      <c r="BS102" s="539"/>
      <c r="BT102" s="539"/>
      <c r="BU102" s="539"/>
      <c r="BV102" s="539"/>
      <c r="BW102" s="539"/>
      <c r="BX102" s="539"/>
      <c r="BY102" s="539"/>
      <c r="BZ102" s="539"/>
      <c r="CA102" s="539"/>
      <c r="CB102" s="539"/>
      <c r="CC102" s="539"/>
      <c r="CD102" s="539"/>
      <c r="CE102" s="539"/>
      <c r="CF102" s="539"/>
      <c r="CG102" s="539"/>
      <c r="CH102" s="539"/>
      <c r="CI102" s="539"/>
      <c r="CJ102" s="539"/>
      <c r="CK102" s="539"/>
      <c r="CL102" s="539"/>
      <c r="CM102" s="539"/>
      <c r="CN102" s="539"/>
      <c r="CO102" s="539"/>
      <c r="CP102" s="539"/>
      <c r="CQ102" s="108"/>
      <c r="CR102" s="109"/>
      <c r="CS102" s="109"/>
      <c r="CT102" s="109"/>
      <c r="CU102" s="129"/>
    </row>
    <row r="103" spans="2:99" ht="9.75" customHeight="1">
      <c r="B103" s="607"/>
      <c r="C103" s="546"/>
      <c r="D103" s="546"/>
      <c r="E103" s="546"/>
      <c r="F103" s="546"/>
      <c r="G103" s="546"/>
      <c r="H103" s="546"/>
      <c r="I103" s="546"/>
      <c r="J103" s="546"/>
      <c r="K103" s="546"/>
      <c r="L103" s="546"/>
      <c r="M103" s="546"/>
      <c r="N103" s="546"/>
      <c r="O103" s="546"/>
      <c r="P103" s="546"/>
      <c r="Q103" s="546"/>
      <c r="R103" s="546"/>
      <c r="S103" s="546"/>
      <c r="T103" s="546"/>
      <c r="U103" s="546"/>
      <c r="V103" s="546"/>
      <c r="W103" s="584"/>
      <c r="X103" s="127"/>
      <c r="Y103" s="109"/>
      <c r="Z103" s="109"/>
      <c r="AA103" s="109"/>
      <c r="AB103" s="108"/>
      <c r="AC103" s="539"/>
      <c r="AD103" s="539"/>
      <c r="AE103" s="539"/>
      <c r="AF103" s="539"/>
      <c r="AG103" s="539"/>
      <c r="AH103" s="539"/>
      <c r="AI103" s="539"/>
      <c r="AJ103" s="539"/>
      <c r="AK103" s="539"/>
      <c r="AL103" s="539"/>
      <c r="AM103" s="539"/>
      <c r="AN103" s="539"/>
      <c r="AO103" s="539"/>
      <c r="AP103" s="539"/>
      <c r="AQ103" s="539"/>
      <c r="AR103" s="539"/>
      <c r="AS103" s="539"/>
      <c r="AT103" s="539"/>
      <c r="AU103" s="539"/>
      <c r="AV103" s="539"/>
      <c r="AW103" s="539"/>
      <c r="AX103" s="539"/>
      <c r="AY103" s="539"/>
      <c r="AZ103" s="539"/>
      <c r="BA103" s="539"/>
      <c r="BB103" s="539"/>
      <c r="BC103" s="539"/>
      <c r="BD103" s="539"/>
      <c r="BE103" s="108"/>
      <c r="BF103" s="109"/>
      <c r="BG103" s="109"/>
      <c r="BH103" s="109"/>
      <c r="BI103" s="128"/>
      <c r="BJ103" s="127"/>
      <c r="BK103" s="109"/>
      <c r="BL103" s="109"/>
      <c r="BM103" s="109"/>
      <c r="BN103" s="108"/>
      <c r="BO103" s="539"/>
      <c r="BP103" s="539"/>
      <c r="BQ103" s="539"/>
      <c r="BR103" s="539"/>
      <c r="BS103" s="539"/>
      <c r="BT103" s="539"/>
      <c r="BU103" s="539"/>
      <c r="BV103" s="539"/>
      <c r="BW103" s="539"/>
      <c r="BX103" s="539"/>
      <c r="BY103" s="539"/>
      <c r="BZ103" s="539"/>
      <c r="CA103" s="539"/>
      <c r="CB103" s="539"/>
      <c r="CC103" s="539"/>
      <c r="CD103" s="539"/>
      <c r="CE103" s="539"/>
      <c r="CF103" s="539"/>
      <c r="CG103" s="539"/>
      <c r="CH103" s="539"/>
      <c r="CI103" s="539"/>
      <c r="CJ103" s="539"/>
      <c r="CK103" s="539"/>
      <c r="CL103" s="539"/>
      <c r="CM103" s="539"/>
      <c r="CN103" s="539"/>
      <c r="CO103" s="539"/>
      <c r="CP103" s="539"/>
      <c r="CQ103" s="108"/>
      <c r="CR103" s="109"/>
      <c r="CS103" s="109"/>
      <c r="CT103" s="109"/>
      <c r="CU103" s="129"/>
    </row>
    <row r="104" spans="2:99" ht="9.75" customHeight="1">
      <c r="B104" s="607"/>
      <c r="C104" s="546"/>
      <c r="D104" s="546"/>
      <c r="E104" s="546"/>
      <c r="F104" s="546"/>
      <c r="G104" s="546"/>
      <c r="H104" s="546"/>
      <c r="I104" s="546"/>
      <c r="J104" s="546"/>
      <c r="K104" s="546"/>
      <c r="L104" s="546"/>
      <c r="M104" s="546"/>
      <c r="N104" s="546"/>
      <c r="O104" s="546"/>
      <c r="P104" s="546"/>
      <c r="Q104" s="546"/>
      <c r="R104" s="546"/>
      <c r="S104" s="546"/>
      <c r="T104" s="546"/>
      <c r="U104" s="546"/>
      <c r="V104" s="546"/>
      <c r="W104" s="584"/>
      <c r="X104" s="127"/>
      <c r="Y104" s="109"/>
      <c r="Z104" s="109"/>
      <c r="AA104" s="109"/>
      <c r="AB104" s="108"/>
      <c r="AC104" s="539"/>
      <c r="AD104" s="539"/>
      <c r="AE104" s="539"/>
      <c r="AF104" s="539"/>
      <c r="AG104" s="539"/>
      <c r="AH104" s="539"/>
      <c r="AI104" s="539"/>
      <c r="AJ104" s="539"/>
      <c r="AK104" s="539"/>
      <c r="AL104" s="539"/>
      <c r="AM104" s="539"/>
      <c r="AN104" s="539"/>
      <c r="AO104" s="539"/>
      <c r="AP104" s="539"/>
      <c r="AQ104" s="539"/>
      <c r="AR104" s="539"/>
      <c r="AS104" s="539"/>
      <c r="AT104" s="539"/>
      <c r="AU104" s="539"/>
      <c r="AV104" s="539"/>
      <c r="AW104" s="539"/>
      <c r="AX104" s="539"/>
      <c r="AY104" s="539"/>
      <c r="AZ104" s="539"/>
      <c r="BA104" s="539"/>
      <c r="BB104" s="539"/>
      <c r="BC104" s="539"/>
      <c r="BD104" s="539"/>
      <c r="BE104" s="108"/>
      <c r="BF104" s="109"/>
      <c r="BG104" s="109"/>
      <c r="BH104" s="109"/>
      <c r="BI104" s="128"/>
      <c r="BJ104" s="127"/>
      <c r="BK104" s="109"/>
      <c r="BL104" s="109"/>
      <c r="BM104" s="109"/>
      <c r="BN104" s="108"/>
      <c r="BO104" s="539"/>
      <c r="BP104" s="539"/>
      <c r="BQ104" s="539"/>
      <c r="BR104" s="539"/>
      <c r="BS104" s="539"/>
      <c r="BT104" s="539"/>
      <c r="BU104" s="539"/>
      <c r="BV104" s="539"/>
      <c r="BW104" s="539"/>
      <c r="BX104" s="539"/>
      <c r="BY104" s="539"/>
      <c r="BZ104" s="539"/>
      <c r="CA104" s="539"/>
      <c r="CB104" s="539"/>
      <c r="CC104" s="539"/>
      <c r="CD104" s="539"/>
      <c r="CE104" s="539"/>
      <c r="CF104" s="539"/>
      <c r="CG104" s="539"/>
      <c r="CH104" s="539"/>
      <c r="CI104" s="539"/>
      <c r="CJ104" s="539"/>
      <c r="CK104" s="539"/>
      <c r="CL104" s="539"/>
      <c r="CM104" s="539"/>
      <c r="CN104" s="539"/>
      <c r="CO104" s="539"/>
      <c r="CP104" s="539"/>
      <c r="CQ104" s="108"/>
      <c r="CR104" s="109"/>
      <c r="CS104" s="109"/>
      <c r="CT104" s="109"/>
      <c r="CU104" s="129"/>
    </row>
    <row r="105" spans="2:99" ht="9.75" customHeight="1">
      <c r="B105" s="607"/>
      <c r="C105" s="546"/>
      <c r="D105" s="546"/>
      <c r="E105" s="546"/>
      <c r="F105" s="546"/>
      <c r="G105" s="546"/>
      <c r="H105" s="546"/>
      <c r="I105" s="546"/>
      <c r="J105" s="546"/>
      <c r="K105" s="546"/>
      <c r="L105" s="546"/>
      <c r="M105" s="546"/>
      <c r="N105" s="546"/>
      <c r="O105" s="546"/>
      <c r="P105" s="546"/>
      <c r="Q105" s="546"/>
      <c r="R105" s="546"/>
      <c r="S105" s="546"/>
      <c r="T105" s="546"/>
      <c r="U105" s="546"/>
      <c r="V105" s="546"/>
      <c r="W105" s="584"/>
      <c r="X105" s="127"/>
      <c r="Y105" s="109"/>
      <c r="Z105" s="109"/>
      <c r="AA105" s="109"/>
      <c r="AB105" s="108"/>
      <c r="AC105" s="539"/>
      <c r="AD105" s="539"/>
      <c r="AE105" s="539"/>
      <c r="AF105" s="539"/>
      <c r="AG105" s="539"/>
      <c r="AH105" s="539"/>
      <c r="AI105" s="539"/>
      <c r="AJ105" s="539"/>
      <c r="AK105" s="539"/>
      <c r="AL105" s="539"/>
      <c r="AM105" s="539"/>
      <c r="AN105" s="539"/>
      <c r="AO105" s="539"/>
      <c r="AP105" s="539"/>
      <c r="AQ105" s="539"/>
      <c r="AR105" s="539"/>
      <c r="AS105" s="539"/>
      <c r="AT105" s="539"/>
      <c r="AU105" s="539"/>
      <c r="AV105" s="539"/>
      <c r="AW105" s="539"/>
      <c r="AX105" s="539"/>
      <c r="AY105" s="539"/>
      <c r="AZ105" s="539"/>
      <c r="BA105" s="539"/>
      <c r="BB105" s="539"/>
      <c r="BC105" s="539"/>
      <c r="BD105" s="539"/>
      <c r="BE105" s="108"/>
      <c r="BF105" s="109"/>
      <c r="BG105" s="109"/>
      <c r="BH105" s="109"/>
      <c r="BI105" s="128"/>
      <c r="BJ105" s="127"/>
      <c r="BK105" s="109"/>
      <c r="BL105" s="109"/>
      <c r="BM105" s="109"/>
      <c r="BN105" s="108"/>
      <c r="BO105" s="539"/>
      <c r="BP105" s="539"/>
      <c r="BQ105" s="539"/>
      <c r="BR105" s="539"/>
      <c r="BS105" s="539"/>
      <c r="BT105" s="539"/>
      <c r="BU105" s="539"/>
      <c r="BV105" s="539"/>
      <c r="BW105" s="539"/>
      <c r="BX105" s="539"/>
      <c r="BY105" s="539"/>
      <c r="BZ105" s="539"/>
      <c r="CA105" s="539"/>
      <c r="CB105" s="539"/>
      <c r="CC105" s="539"/>
      <c r="CD105" s="539"/>
      <c r="CE105" s="539"/>
      <c r="CF105" s="539"/>
      <c r="CG105" s="539"/>
      <c r="CH105" s="539"/>
      <c r="CI105" s="539"/>
      <c r="CJ105" s="539"/>
      <c r="CK105" s="539"/>
      <c r="CL105" s="539"/>
      <c r="CM105" s="539"/>
      <c r="CN105" s="539"/>
      <c r="CO105" s="539"/>
      <c r="CP105" s="539"/>
      <c r="CQ105" s="108"/>
      <c r="CR105" s="109"/>
      <c r="CS105" s="109"/>
      <c r="CT105" s="109"/>
      <c r="CU105" s="129"/>
    </row>
    <row r="106" spans="2:99" ht="9.75" customHeight="1">
      <c r="B106" s="607"/>
      <c r="C106" s="546"/>
      <c r="D106" s="546"/>
      <c r="E106" s="546"/>
      <c r="F106" s="546"/>
      <c r="G106" s="546"/>
      <c r="H106" s="546"/>
      <c r="I106" s="546"/>
      <c r="J106" s="546"/>
      <c r="K106" s="546"/>
      <c r="L106" s="546"/>
      <c r="M106" s="546"/>
      <c r="N106" s="546"/>
      <c r="O106" s="546"/>
      <c r="P106" s="546"/>
      <c r="Q106" s="546"/>
      <c r="R106" s="546"/>
      <c r="S106" s="546"/>
      <c r="T106" s="546"/>
      <c r="U106" s="546"/>
      <c r="V106" s="546"/>
      <c r="W106" s="584"/>
      <c r="X106" s="127"/>
      <c r="Y106" s="109"/>
      <c r="Z106" s="109"/>
      <c r="AA106" s="109"/>
      <c r="AB106" s="108"/>
      <c r="AC106" s="539"/>
      <c r="AD106" s="539"/>
      <c r="AE106" s="539"/>
      <c r="AF106" s="539"/>
      <c r="AG106" s="539"/>
      <c r="AH106" s="539"/>
      <c r="AI106" s="539"/>
      <c r="AJ106" s="539"/>
      <c r="AK106" s="539"/>
      <c r="AL106" s="539"/>
      <c r="AM106" s="539"/>
      <c r="AN106" s="539"/>
      <c r="AO106" s="539"/>
      <c r="AP106" s="539"/>
      <c r="AQ106" s="539"/>
      <c r="AR106" s="539"/>
      <c r="AS106" s="539"/>
      <c r="AT106" s="539"/>
      <c r="AU106" s="539"/>
      <c r="AV106" s="539"/>
      <c r="AW106" s="539"/>
      <c r="AX106" s="539"/>
      <c r="AY106" s="539"/>
      <c r="AZ106" s="539"/>
      <c r="BA106" s="539"/>
      <c r="BB106" s="539"/>
      <c r="BC106" s="539"/>
      <c r="BD106" s="539"/>
      <c r="BE106" s="108"/>
      <c r="BF106" s="109"/>
      <c r="BG106" s="109"/>
      <c r="BH106" s="109"/>
      <c r="BI106" s="128"/>
      <c r="BJ106" s="127"/>
      <c r="BK106" s="109"/>
      <c r="BL106" s="109"/>
      <c r="BM106" s="109"/>
      <c r="BN106" s="108"/>
      <c r="BO106" s="539"/>
      <c r="BP106" s="539"/>
      <c r="BQ106" s="539"/>
      <c r="BR106" s="539"/>
      <c r="BS106" s="539"/>
      <c r="BT106" s="539"/>
      <c r="BU106" s="539"/>
      <c r="BV106" s="539"/>
      <c r="BW106" s="539"/>
      <c r="BX106" s="539"/>
      <c r="BY106" s="539"/>
      <c r="BZ106" s="539"/>
      <c r="CA106" s="539"/>
      <c r="CB106" s="539"/>
      <c r="CC106" s="539"/>
      <c r="CD106" s="539"/>
      <c r="CE106" s="539"/>
      <c r="CF106" s="539"/>
      <c r="CG106" s="539"/>
      <c r="CH106" s="539"/>
      <c r="CI106" s="539"/>
      <c r="CJ106" s="539"/>
      <c r="CK106" s="539"/>
      <c r="CL106" s="539"/>
      <c r="CM106" s="539"/>
      <c r="CN106" s="539"/>
      <c r="CO106" s="539"/>
      <c r="CP106" s="539"/>
      <c r="CQ106" s="108"/>
      <c r="CR106" s="109"/>
      <c r="CS106" s="109"/>
      <c r="CT106" s="109"/>
      <c r="CU106" s="129"/>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6"/>
      <c r="X107" s="130"/>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2"/>
      <c r="BJ107" s="130"/>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3"/>
    </row>
    <row r="108" spans="2:99" ht="7.5" customHeight="1">
      <c r="B108" s="644" t="s">
        <v>223</v>
      </c>
      <c r="C108" s="645"/>
      <c r="D108" s="645"/>
      <c r="E108" s="645"/>
      <c r="F108" s="645"/>
      <c r="G108" s="645"/>
      <c r="H108" s="650" t="s">
        <v>208</v>
      </c>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50"/>
      <c r="CC108" s="650"/>
      <c r="CD108" s="650"/>
      <c r="CE108" s="650"/>
      <c r="CF108" s="650"/>
      <c r="CG108" s="650"/>
      <c r="CH108" s="650"/>
      <c r="CI108" s="650"/>
      <c r="CJ108" s="650"/>
      <c r="CK108" s="650"/>
      <c r="CL108" s="650"/>
      <c r="CM108" s="650"/>
      <c r="CN108" s="650"/>
      <c r="CO108" s="650"/>
      <c r="CP108" s="650"/>
      <c r="CQ108" s="650"/>
      <c r="CR108" s="650"/>
      <c r="CS108" s="650"/>
      <c r="CT108" s="650"/>
      <c r="CU108" s="651"/>
    </row>
    <row r="109" spans="2:99" ht="7.5" customHeight="1">
      <c r="B109" s="646"/>
      <c r="C109" s="647"/>
      <c r="D109" s="647"/>
      <c r="E109" s="647"/>
      <c r="F109" s="647"/>
      <c r="G109" s="647"/>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T109" s="652"/>
      <c r="AU109" s="652"/>
      <c r="AV109" s="652"/>
      <c r="AW109" s="652"/>
      <c r="AX109" s="652"/>
      <c r="AY109" s="652"/>
      <c r="AZ109" s="652"/>
      <c r="BA109" s="652"/>
      <c r="BB109" s="652"/>
      <c r="BC109" s="652"/>
      <c r="BD109" s="652"/>
      <c r="BE109" s="652"/>
      <c r="BF109" s="652"/>
      <c r="BG109" s="652"/>
      <c r="BH109" s="652"/>
      <c r="BI109" s="652"/>
      <c r="BJ109" s="652"/>
      <c r="BK109" s="652"/>
      <c r="BL109" s="652"/>
      <c r="BM109" s="652"/>
      <c r="BN109" s="652"/>
      <c r="BO109" s="652"/>
      <c r="BP109" s="652"/>
      <c r="BQ109" s="652"/>
      <c r="BR109" s="652"/>
      <c r="BS109" s="652"/>
      <c r="BT109" s="652"/>
      <c r="BU109" s="652"/>
      <c r="BV109" s="652"/>
      <c r="BW109" s="652"/>
      <c r="BX109" s="652"/>
      <c r="BY109" s="652"/>
      <c r="BZ109" s="652"/>
      <c r="CA109" s="652"/>
      <c r="CB109" s="652"/>
      <c r="CC109" s="652"/>
      <c r="CD109" s="652"/>
      <c r="CE109" s="652"/>
      <c r="CF109" s="652"/>
      <c r="CG109" s="652"/>
      <c r="CH109" s="652"/>
      <c r="CI109" s="652"/>
      <c r="CJ109" s="652"/>
      <c r="CK109" s="652"/>
      <c r="CL109" s="652"/>
      <c r="CM109" s="652"/>
      <c r="CN109" s="652"/>
      <c r="CO109" s="652"/>
      <c r="CP109" s="652"/>
      <c r="CQ109" s="652"/>
      <c r="CR109" s="652"/>
      <c r="CS109" s="652"/>
      <c r="CT109" s="652"/>
      <c r="CU109" s="653"/>
    </row>
    <row r="110" spans="2:99" ht="7.5" customHeight="1">
      <c r="B110" s="646"/>
      <c r="C110" s="647"/>
      <c r="D110" s="647"/>
      <c r="E110" s="647"/>
      <c r="F110" s="647"/>
      <c r="G110" s="647"/>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c r="AN110" s="652"/>
      <c r="AO110" s="652"/>
      <c r="AP110" s="652"/>
      <c r="AQ110" s="652"/>
      <c r="AR110" s="652"/>
      <c r="AS110" s="652"/>
      <c r="AT110" s="652"/>
      <c r="AU110" s="652"/>
      <c r="AV110" s="652"/>
      <c r="AW110" s="652"/>
      <c r="AX110" s="652"/>
      <c r="AY110" s="652"/>
      <c r="AZ110" s="652"/>
      <c r="BA110" s="652"/>
      <c r="BB110" s="652"/>
      <c r="BC110" s="652"/>
      <c r="BD110" s="652"/>
      <c r="BE110" s="652"/>
      <c r="BF110" s="652"/>
      <c r="BG110" s="652"/>
      <c r="BH110" s="652"/>
      <c r="BI110" s="652"/>
      <c r="BJ110" s="652"/>
      <c r="BK110" s="652"/>
      <c r="BL110" s="652"/>
      <c r="BM110" s="652"/>
      <c r="BN110" s="652"/>
      <c r="BO110" s="652"/>
      <c r="BP110" s="652"/>
      <c r="BQ110" s="652"/>
      <c r="BR110" s="652"/>
      <c r="BS110" s="652"/>
      <c r="BT110" s="652"/>
      <c r="BU110" s="652"/>
      <c r="BV110" s="652"/>
      <c r="BW110" s="652"/>
      <c r="BX110" s="652"/>
      <c r="BY110" s="652"/>
      <c r="BZ110" s="652"/>
      <c r="CA110" s="652"/>
      <c r="CB110" s="652"/>
      <c r="CC110" s="652"/>
      <c r="CD110" s="652"/>
      <c r="CE110" s="652"/>
      <c r="CF110" s="652"/>
      <c r="CG110" s="652"/>
      <c r="CH110" s="652"/>
      <c r="CI110" s="652"/>
      <c r="CJ110" s="652"/>
      <c r="CK110" s="652"/>
      <c r="CL110" s="652"/>
      <c r="CM110" s="652"/>
      <c r="CN110" s="652"/>
      <c r="CO110" s="652"/>
      <c r="CP110" s="652"/>
      <c r="CQ110" s="652"/>
      <c r="CR110" s="652"/>
      <c r="CS110" s="652"/>
      <c r="CT110" s="652"/>
      <c r="CU110" s="653"/>
    </row>
    <row r="111" spans="2:99" ht="7.5" customHeight="1" thickBot="1">
      <c r="B111" s="648"/>
      <c r="C111" s="649"/>
      <c r="D111" s="649"/>
      <c r="E111" s="649"/>
      <c r="F111" s="649"/>
      <c r="G111" s="649"/>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c r="AO111" s="654"/>
      <c r="AP111" s="654"/>
      <c r="AQ111" s="654"/>
      <c r="AR111" s="654"/>
      <c r="AS111" s="654"/>
      <c r="AT111" s="654"/>
      <c r="AU111" s="654"/>
      <c r="AV111" s="654"/>
      <c r="AW111" s="654"/>
      <c r="AX111" s="654"/>
      <c r="AY111" s="654"/>
      <c r="AZ111" s="654"/>
      <c r="BA111" s="654"/>
      <c r="BB111" s="654"/>
      <c r="BC111" s="654"/>
      <c r="BD111" s="654"/>
      <c r="BE111" s="654"/>
      <c r="BF111" s="654"/>
      <c r="BG111" s="654"/>
      <c r="BH111" s="654"/>
      <c r="BI111" s="654"/>
      <c r="BJ111" s="654"/>
      <c r="BK111" s="654"/>
      <c r="BL111" s="654"/>
      <c r="BM111" s="654"/>
      <c r="BN111" s="654"/>
      <c r="BO111" s="654"/>
      <c r="BP111" s="654"/>
      <c r="BQ111" s="654"/>
      <c r="BR111" s="654"/>
      <c r="BS111" s="654"/>
      <c r="BT111" s="654"/>
      <c r="BU111" s="654"/>
      <c r="BV111" s="654"/>
      <c r="BW111" s="654"/>
      <c r="BX111" s="654"/>
      <c r="BY111" s="654"/>
      <c r="BZ111" s="654"/>
      <c r="CA111" s="654"/>
      <c r="CB111" s="654"/>
      <c r="CC111" s="654"/>
      <c r="CD111" s="654"/>
      <c r="CE111" s="654"/>
      <c r="CF111" s="654"/>
      <c r="CG111" s="654"/>
      <c r="CH111" s="654"/>
      <c r="CI111" s="654"/>
      <c r="CJ111" s="654"/>
      <c r="CK111" s="654"/>
      <c r="CL111" s="654"/>
      <c r="CM111" s="654"/>
      <c r="CN111" s="654"/>
      <c r="CO111" s="654"/>
      <c r="CP111" s="654"/>
      <c r="CQ111" s="654"/>
      <c r="CR111" s="654"/>
      <c r="CS111" s="654"/>
      <c r="CT111" s="654"/>
      <c r="CU111" s="655"/>
    </row>
    <row r="112" spans="2:99" ht="11" customHeight="1">
      <c r="B112" s="656"/>
      <c r="C112" s="656"/>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56"/>
      <c r="BQ112" s="656"/>
      <c r="BR112" s="656"/>
      <c r="BS112" s="656"/>
      <c r="BT112" s="656"/>
      <c r="BU112" s="656"/>
      <c r="BV112" s="656"/>
      <c r="BW112" s="656"/>
      <c r="BX112" s="656"/>
      <c r="BY112" s="656"/>
      <c r="BZ112" s="656"/>
      <c r="CA112" s="656"/>
      <c r="CB112" s="656"/>
      <c r="CC112" s="656"/>
      <c r="CD112" s="656"/>
      <c r="CE112" s="656"/>
      <c r="CF112" s="656"/>
      <c r="CG112" s="656"/>
      <c r="CH112" s="656"/>
      <c r="CI112" s="656"/>
      <c r="CJ112" s="656"/>
      <c r="CK112" s="656"/>
      <c r="CL112" s="656"/>
      <c r="CM112" s="656"/>
      <c r="CN112" s="656"/>
      <c r="CO112" s="656"/>
      <c r="CP112" s="656"/>
      <c r="CQ112" s="656"/>
      <c r="CR112" s="656"/>
      <c r="CS112" s="656"/>
      <c r="CT112" s="656"/>
      <c r="CU112" s="656"/>
    </row>
    <row r="113" spans="2:99" ht="11" customHeight="1">
      <c r="B113" s="657" t="s">
        <v>224</v>
      </c>
      <c r="C113" s="657"/>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57"/>
      <c r="BQ113" s="657"/>
      <c r="BR113" s="657"/>
      <c r="BS113" s="657"/>
      <c r="BT113" s="657"/>
      <c r="BU113" s="657"/>
      <c r="BV113" s="657"/>
      <c r="BW113" s="657"/>
      <c r="BX113" s="657"/>
      <c r="BY113" s="657"/>
      <c r="BZ113" s="657"/>
      <c r="CA113" s="657"/>
      <c r="CB113" s="657"/>
      <c r="CC113" s="657"/>
      <c r="CD113" s="657"/>
      <c r="CE113" s="657"/>
      <c r="CF113" s="657"/>
      <c r="CG113" s="657"/>
      <c r="CH113" s="657"/>
      <c r="CI113" s="657"/>
      <c r="CJ113" s="657"/>
      <c r="CK113" s="657"/>
      <c r="CL113" s="657"/>
      <c r="CM113" s="657"/>
      <c r="CN113" s="657"/>
      <c r="CO113" s="657"/>
      <c r="CP113" s="657"/>
      <c r="CQ113" s="657"/>
      <c r="CR113" s="657"/>
      <c r="CS113" s="657"/>
      <c r="CT113" s="657"/>
      <c r="CU113" s="657"/>
    </row>
    <row r="114" spans="2:99" ht="11" customHeight="1">
      <c r="B114" s="657" t="s">
        <v>225</v>
      </c>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57"/>
      <c r="BQ114" s="657"/>
      <c r="BR114" s="657"/>
      <c r="BS114" s="657"/>
      <c r="BT114" s="657"/>
      <c r="BU114" s="657"/>
      <c r="BV114" s="657"/>
      <c r="BW114" s="657"/>
      <c r="BX114" s="657"/>
      <c r="BY114" s="657"/>
      <c r="BZ114" s="657"/>
      <c r="CA114" s="657"/>
      <c r="CB114" s="657"/>
      <c r="CC114" s="657"/>
      <c r="CD114" s="657"/>
      <c r="CE114" s="657"/>
      <c r="CF114" s="657"/>
      <c r="CG114" s="657"/>
      <c r="CH114" s="657"/>
      <c r="CI114" s="657"/>
      <c r="CJ114" s="657"/>
      <c r="CK114" s="657"/>
      <c r="CL114" s="657"/>
      <c r="CM114" s="657"/>
      <c r="CN114" s="657"/>
      <c r="CO114" s="657"/>
      <c r="CP114" s="657"/>
      <c r="CQ114" s="657"/>
      <c r="CR114" s="657"/>
      <c r="CS114" s="657"/>
      <c r="CT114" s="657"/>
      <c r="CU114" s="657"/>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1" priority="1">
      <formula>($AK43&lt;&gt;"-")</formula>
    </cfRule>
  </conditionalFormatting>
  <conditionalFormatting sqref="CE43">
    <cfRule type="cellIs" dxfId="0" priority="2" operator="equal">
      <formula>"検出"</formula>
    </cfRule>
  </conditionalFormatting>
  <dataValidations count="2">
    <dataValidation type="list" allowBlank="1" showInputMessage="1" showErrorMessage="1" sqref="M16:Z17" xr:uid="{AE2D92BD-1B9A-4EDA-8AD9-4E6C54B52D81}">
      <formula1>"持ち込み,郵送"</formula1>
    </dataValidation>
    <dataValidation allowBlank="1" showErrorMessage="1" sqref="CW43:DA43 CW45:DA45 CW47:DA47 CW49:DA49 CW51:DA51" xr:uid="{8A5E76CF-8F7C-45F7-9849-4016F0D310B2}"/>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581A3-131E-46D5-BB9C-9CF0771E8063}">
  <sheetPr>
    <pageSetUpPr fitToPage="1"/>
  </sheetPr>
  <dimension ref="A1:I106"/>
  <sheetViews>
    <sheetView showZeros="0" view="pageBreakPreview" zoomScale="80" zoomScaleNormal="100" zoomScaleSheetLayoutView="80" workbookViewId="0">
      <selection activeCell="F2" sqref="F2:I2"/>
    </sheetView>
    <sheetView topLeftCell="A13" workbookViewId="1">
      <selection sqref="A1:I1"/>
    </sheetView>
  </sheetViews>
  <sheetFormatPr defaultColWidth="8.86328125" defaultRowHeight="14.25"/>
  <cols>
    <col min="1" max="1" width="6.1328125" style="61" customWidth="1"/>
    <col min="2" max="2" width="6.33203125" style="61" customWidth="1"/>
    <col min="3" max="4" width="8.86328125" style="61"/>
    <col min="5" max="5" width="10.86328125" style="61" customWidth="1"/>
    <col min="6" max="6" width="14.33203125" style="61" customWidth="1"/>
    <col min="7" max="7" width="23.46484375" style="61" customWidth="1"/>
    <col min="8" max="16384" width="8.86328125" style="61"/>
  </cols>
  <sheetData>
    <row r="1" spans="1:9" ht="30" customHeight="1">
      <c r="A1" s="336" t="s">
        <v>90</v>
      </c>
      <c r="B1" s="337"/>
      <c r="C1" s="337"/>
      <c r="D1" s="337"/>
      <c r="E1" s="337"/>
      <c r="F1" s="337"/>
      <c r="G1" s="337"/>
      <c r="H1" s="337"/>
      <c r="I1" s="337"/>
    </row>
    <row r="2" spans="1:9" ht="81" customHeight="1">
      <c r="A2" s="338" t="s">
        <v>91</v>
      </c>
      <c r="B2" s="339"/>
      <c r="C2" s="339"/>
      <c r="D2" s="339"/>
      <c r="E2" s="340"/>
      <c r="F2" s="341" t="s">
        <v>92</v>
      </c>
      <c r="G2" s="342"/>
      <c r="H2" s="342"/>
      <c r="I2" s="342"/>
    </row>
    <row r="3" spans="1:9" ht="10.25" customHeight="1" thickBot="1">
      <c r="A3" s="59"/>
      <c r="B3" s="60"/>
      <c r="C3" s="60"/>
      <c r="D3" s="60"/>
      <c r="E3" s="60"/>
      <c r="F3" s="60"/>
      <c r="G3" s="60"/>
      <c r="H3" s="60"/>
      <c r="I3" s="60"/>
    </row>
    <row r="4" spans="1:9" ht="17.649999999999999">
      <c r="A4" s="343" t="s">
        <v>93</v>
      </c>
      <c r="B4" s="344"/>
      <c r="C4" s="349" t="s">
        <v>94</v>
      </c>
      <c r="D4" s="349"/>
      <c r="E4" s="349"/>
      <c r="F4" s="349"/>
      <c r="G4" s="349" t="s">
        <v>95</v>
      </c>
      <c r="H4" s="349"/>
      <c r="I4" s="350"/>
    </row>
    <row r="5" spans="1:9" ht="28.25" customHeight="1">
      <c r="A5" s="345"/>
      <c r="B5" s="346"/>
      <c r="C5" s="351">
        <f>★注文シート!C14</f>
        <v>0</v>
      </c>
      <c r="D5" s="351"/>
      <c r="E5" s="351"/>
      <c r="F5" s="351"/>
      <c r="G5" s="351">
        <f>★注文シート!C17</f>
        <v>0</v>
      </c>
      <c r="H5" s="351"/>
      <c r="I5" s="352"/>
    </row>
    <row r="6" spans="1:9" ht="17.649999999999999">
      <c r="A6" s="345"/>
      <c r="B6" s="346"/>
      <c r="C6" s="353" t="s">
        <v>96</v>
      </c>
      <c r="D6" s="353"/>
      <c r="E6" s="353"/>
      <c r="F6" s="353"/>
      <c r="G6" s="351"/>
      <c r="H6" s="351"/>
      <c r="I6" s="352"/>
    </row>
    <row r="7" spans="1:9" ht="17.649999999999999">
      <c r="A7" s="345"/>
      <c r="B7" s="346"/>
      <c r="C7" s="351">
        <f>★注文シート!C18</f>
        <v>0</v>
      </c>
      <c r="D7" s="351"/>
      <c r="E7" s="351"/>
      <c r="F7" s="62" t="s">
        <v>3</v>
      </c>
      <c r="G7" s="351">
        <f>★注文シート!C19</f>
        <v>0</v>
      </c>
      <c r="H7" s="351"/>
      <c r="I7" s="352"/>
    </row>
    <row r="8" spans="1:9" ht="18" thickBot="1">
      <c r="A8" s="347"/>
      <c r="B8" s="348"/>
      <c r="C8" s="354"/>
      <c r="D8" s="354"/>
      <c r="E8" s="354"/>
      <c r="F8" s="63" t="s">
        <v>97</v>
      </c>
      <c r="G8" s="354">
        <f>★注文シート!C20</f>
        <v>0</v>
      </c>
      <c r="H8" s="354"/>
      <c r="I8" s="355"/>
    </row>
    <row r="9" spans="1:9" ht="10.25" customHeight="1" thickBot="1">
      <c r="A9" s="64"/>
      <c r="B9" s="64"/>
      <c r="C9" s="64"/>
      <c r="D9" s="64"/>
      <c r="E9" s="64"/>
      <c r="F9" s="64"/>
      <c r="G9" s="64"/>
      <c r="H9" s="64"/>
      <c r="I9" s="64"/>
    </row>
    <row r="10" spans="1:9" ht="18" customHeight="1">
      <c r="A10" s="317" t="s">
        <v>98</v>
      </c>
      <c r="B10" s="318"/>
      <c r="C10" s="323" t="s">
        <v>99</v>
      </c>
      <c r="D10" s="323"/>
      <c r="E10" s="323"/>
      <c r="F10" s="323"/>
      <c r="G10" s="323"/>
      <c r="H10" s="323"/>
      <c r="I10" s="324"/>
    </row>
    <row r="11" spans="1:9" ht="30" customHeight="1">
      <c r="A11" s="319"/>
      <c r="B11" s="320"/>
      <c r="C11" s="325">
        <f>★注文シート!C35</f>
        <v>0</v>
      </c>
      <c r="D11" s="326"/>
      <c r="E11" s="326"/>
      <c r="F11" s="326"/>
      <c r="G11" s="326"/>
      <c r="H11" s="326"/>
      <c r="I11" s="327"/>
    </row>
    <row r="12" spans="1:9" ht="17.649999999999999">
      <c r="A12" s="319"/>
      <c r="B12" s="320"/>
      <c r="C12" s="328" t="s">
        <v>100</v>
      </c>
      <c r="D12" s="328"/>
      <c r="E12" s="328" t="s">
        <v>101</v>
      </c>
      <c r="F12" s="328"/>
      <c r="G12" s="328" t="s">
        <v>102</v>
      </c>
      <c r="H12" s="328"/>
      <c r="I12" s="329"/>
    </row>
    <row r="13" spans="1:9" ht="18" customHeight="1">
      <c r="A13" s="319"/>
      <c r="B13" s="320"/>
      <c r="C13" s="330" t="str">
        <f>★注文シート!C25</f>
        <v>通常納期</v>
      </c>
      <c r="D13" s="330"/>
      <c r="E13" s="330" t="s">
        <v>103</v>
      </c>
      <c r="F13" s="330"/>
      <c r="G13" s="330" t="str">
        <f>★注文シート!C32</f>
        <v>廃棄</v>
      </c>
      <c r="H13" s="330"/>
      <c r="I13" s="331"/>
    </row>
    <row r="14" spans="1:9" ht="18" customHeight="1">
      <c r="A14" s="319"/>
      <c r="B14" s="320"/>
      <c r="C14" s="330"/>
      <c r="D14" s="330"/>
      <c r="E14" s="330"/>
      <c r="F14" s="330"/>
      <c r="G14" s="330"/>
      <c r="H14" s="330"/>
      <c r="I14" s="331"/>
    </row>
    <row r="15" spans="1:9" ht="17.649999999999999">
      <c r="A15" s="319"/>
      <c r="B15" s="320"/>
      <c r="C15" s="328" t="s">
        <v>104</v>
      </c>
      <c r="D15" s="328"/>
      <c r="E15" s="328"/>
      <c r="F15" s="328"/>
      <c r="G15" s="328"/>
      <c r="H15" s="328"/>
      <c r="I15" s="329"/>
    </row>
    <row r="16" spans="1:9" ht="18" customHeight="1">
      <c r="A16" s="319"/>
      <c r="B16" s="320"/>
      <c r="C16" s="332"/>
      <c r="D16" s="332"/>
      <c r="E16" s="332"/>
      <c r="F16" s="332"/>
      <c r="G16" s="332"/>
      <c r="H16" s="332"/>
      <c r="I16" s="333"/>
    </row>
    <row r="17" spans="1:9" ht="18" customHeight="1" thickBot="1">
      <c r="A17" s="321"/>
      <c r="B17" s="322"/>
      <c r="C17" s="334"/>
      <c r="D17" s="334"/>
      <c r="E17" s="334"/>
      <c r="F17" s="334"/>
      <c r="G17" s="334"/>
      <c r="H17" s="334"/>
      <c r="I17" s="335"/>
    </row>
    <row r="18" spans="1:9" ht="10.25" customHeight="1">
      <c r="A18" s="65"/>
      <c r="B18" s="65"/>
      <c r="C18" s="66"/>
      <c r="D18" s="66"/>
      <c r="E18" s="66"/>
      <c r="F18" s="66"/>
      <c r="G18" s="66"/>
      <c r="H18" s="66"/>
      <c r="I18" s="66"/>
    </row>
    <row r="19" spans="1:9" ht="18" thickBot="1">
      <c r="A19" s="316" t="s">
        <v>105</v>
      </c>
      <c r="B19" s="316"/>
      <c r="C19" s="316"/>
      <c r="D19" s="64"/>
      <c r="E19" s="64"/>
      <c r="F19" s="64"/>
      <c r="G19" s="64"/>
      <c r="H19" s="64"/>
      <c r="I19" s="64"/>
    </row>
    <row r="20" spans="1:9" ht="18" customHeight="1">
      <c r="A20" s="296" t="s">
        <v>106</v>
      </c>
      <c r="B20" s="297"/>
      <c r="C20" s="300" t="s">
        <v>107</v>
      </c>
      <c r="D20" s="297"/>
      <c r="E20" s="302" t="s">
        <v>108</v>
      </c>
      <c r="F20" s="300" t="s">
        <v>109</v>
      </c>
      <c r="G20" s="297"/>
      <c r="H20" s="304" t="s">
        <v>110</v>
      </c>
      <c r="I20" s="305"/>
    </row>
    <row r="21" spans="1:9" ht="18" customHeight="1">
      <c r="A21" s="298"/>
      <c r="B21" s="299"/>
      <c r="C21" s="301"/>
      <c r="D21" s="299"/>
      <c r="E21" s="303"/>
      <c r="F21" s="301"/>
      <c r="G21" s="299"/>
      <c r="H21" s="306"/>
      <c r="I21" s="307"/>
    </row>
    <row r="22" spans="1:9" ht="18" customHeight="1">
      <c r="A22" s="280">
        <f>★注文シート!B39</f>
        <v>1</v>
      </c>
      <c r="B22" s="281"/>
      <c r="C22" s="284">
        <f>★注文シート!D39</f>
        <v>0</v>
      </c>
      <c r="D22" s="285"/>
      <c r="E22" s="288">
        <f>★注文シート!E39</f>
        <v>0</v>
      </c>
      <c r="F22" s="284">
        <f>★注文シート!F39</f>
        <v>0</v>
      </c>
      <c r="G22" s="285"/>
      <c r="H22" s="290">
        <f>★注文シート!G39</f>
        <v>0</v>
      </c>
      <c r="I22" s="291"/>
    </row>
    <row r="23" spans="1:9" ht="18" customHeight="1">
      <c r="A23" s="282"/>
      <c r="B23" s="283"/>
      <c r="C23" s="286"/>
      <c r="D23" s="287"/>
      <c r="E23" s="289"/>
      <c r="F23" s="286"/>
      <c r="G23" s="287"/>
      <c r="H23" s="292"/>
      <c r="I23" s="293"/>
    </row>
    <row r="24" spans="1:9" ht="14.45" customHeight="1">
      <c r="A24" s="280">
        <f>★注文シート!B40</f>
        <v>2</v>
      </c>
      <c r="B24" s="281"/>
      <c r="C24" s="284">
        <f>★注文シート!D40</f>
        <v>0</v>
      </c>
      <c r="D24" s="285"/>
      <c r="E24" s="288">
        <f>★注文シート!E40</f>
        <v>0</v>
      </c>
      <c r="F24" s="284">
        <f>★注文シート!F40</f>
        <v>0</v>
      </c>
      <c r="G24" s="285"/>
      <c r="H24" s="290">
        <f>★注文シート!G40</f>
        <v>0</v>
      </c>
      <c r="I24" s="291"/>
    </row>
    <row r="25" spans="1:9" ht="14.45" customHeight="1">
      <c r="A25" s="282"/>
      <c r="B25" s="283"/>
      <c r="C25" s="286"/>
      <c r="D25" s="287"/>
      <c r="E25" s="289"/>
      <c r="F25" s="286"/>
      <c r="G25" s="287"/>
      <c r="H25" s="292"/>
      <c r="I25" s="293"/>
    </row>
    <row r="26" spans="1:9" ht="14.45" customHeight="1">
      <c r="A26" s="280">
        <f>★注文シート!B41</f>
        <v>3</v>
      </c>
      <c r="B26" s="281"/>
      <c r="C26" s="284">
        <f>★注文シート!D41</f>
        <v>0</v>
      </c>
      <c r="D26" s="285"/>
      <c r="E26" s="288">
        <f>★注文シート!E41</f>
        <v>0</v>
      </c>
      <c r="F26" s="284">
        <f>★注文シート!F41</f>
        <v>0</v>
      </c>
      <c r="G26" s="285"/>
      <c r="H26" s="290">
        <f>★注文シート!G41</f>
        <v>0</v>
      </c>
      <c r="I26" s="291"/>
    </row>
    <row r="27" spans="1:9" ht="14.45" customHeight="1">
      <c r="A27" s="282"/>
      <c r="B27" s="283"/>
      <c r="C27" s="286"/>
      <c r="D27" s="287"/>
      <c r="E27" s="289"/>
      <c r="F27" s="286"/>
      <c r="G27" s="287"/>
      <c r="H27" s="292"/>
      <c r="I27" s="293"/>
    </row>
    <row r="28" spans="1:9" ht="14.45" customHeight="1">
      <c r="A28" s="280">
        <f>★注文シート!B42</f>
        <v>4</v>
      </c>
      <c r="B28" s="281"/>
      <c r="C28" s="284">
        <f>★注文シート!D42</f>
        <v>0</v>
      </c>
      <c r="D28" s="285"/>
      <c r="E28" s="288">
        <f>★注文シート!E42</f>
        <v>0</v>
      </c>
      <c r="F28" s="284">
        <f>★注文シート!F42</f>
        <v>0</v>
      </c>
      <c r="G28" s="285"/>
      <c r="H28" s="290">
        <f>★注文シート!G42</f>
        <v>0</v>
      </c>
      <c r="I28" s="291"/>
    </row>
    <row r="29" spans="1:9" ht="14.45" customHeight="1">
      <c r="A29" s="282"/>
      <c r="B29" s="283"/>
      <c r="C29" s="286"/>
      <c r="D29" s="287"/>
      <c r="E29" s="289"/>
      <c r="F29" s="286"/>
      <c r="G29" s="287"/>
      <c r="H29" s="292"/>
      <c r="I29" s="293"/>
    </row>
    <row r="30" spans="1:9" ht="14.45" customHeight="1">
      <c r="A30" s="280">
        <f>★注文シート!B43</f>
        <v>5</v>
      </c>
      <c r="B30" s="281"/>
      <c r="C30" s="284">
        <f>★注文シート!D43</f>
        <v>0</v>
      </c>
      <c r="D30" s="285"/>
      <c r="E30" s="288">
        <f>★注文シート!E43</f>
        <v>0</v>
      </c>
      <c r="F30" s="284">
        <f>★注文シート!F43</f>
        <v>0</v>
      </c>
      <c r="G30" s="285"/>
      <c r="H30" s="290">
        <f>★注文シート!G43</f>
        <v>0</v>
      </c>
      <c r="I30" s="291"/>
    </row>
    <row r="31" spans="1:9" ht="14.45" customHeight="1">
      <c r="A31" s="282"/>
      <c r="B31" s="283"/>
      <c r="C31" s="286"/>
      <c r="D31" s="287"/>
      <c r="E31" s="289"/>
      <c r="F31" s="286"/>
      <c r="G31" s="287"/>
      <c r="H31" s="292"/>
      <c r="I31" s="293"/>
    </row>
    <row r="32" spans="1:9" ht="14.45" customHeight="1">
      <c r="A32" s="280">
        <f>★注文シート!B44</f>
        <v>6</v>
      </c>
      <c r="B32" s="281"/>
      <c r="C32" s="284">
        <f>★注文シート!D44</f>
        <v>0</v>
      </c>
      <c r="D32" s="285"/>
      <c r="E32" s="288">
        <f>★注文シート!E44</f>
        <v>0</v>
      </c>
      <c r="F32" s="284">
        <f>★注文シート!F44</f>
        <v>0</v>
      </c>
      <c r="G32" s="285"/>
      <c r="H32" s="290">
        <f>★注文シート!G44</f>
        <v>0</v>
      </c>
      <c r="I32" s="291"/>
    </row>
    <row r="33" spans="1:9" ht="14.45" customHeight="1">
      <c r="A33" s="282"/>
      <c r="B33" s="283"/>
      <c r="C33" s="286"/>
      <c r="D33" s="287"/>
      <c r="E33" s="289"/>
      <c r="F33" s="286"/>
      <c r="G33" s="287"/>
      <c r="H33" s="292"/>
      <c r="I33" s="293"/>
    </row>
    <row r="34" spans="1:9" ht="14.45" customHeight="1">
      <c r="A34" s="280">
        <f>★注文シート!B45</f>
        <v>7</v>
      </c>
      <c r="B34" s="281"/>
      <c r="C34" s="284">
        <f>★注文シート!D45</f>
        <v>0</v>
      </c>
      <c r="D34" s="285"/>
      <c r="E34" s="288">
        <f>★注文シート!E45</f>
        <v>0</v>
      </c>
      <c r="F34" s="284">
        <f>★注文シート!F45</f>
        <v>0</v>
      </c>
      <c r="G34" s="285"/>
      <c r="H34" s="290">
        <f>★注文シート!G45</f>
        <v>0</v>
      </c>
      <c r="I34" s="291"/>
    </row>
    <row r="35" spans="1:9" ht="14.45" customHeight="1">
      <c r="A35" s="282"/>
      <c r="B35" s="283"/>
      <c r="C35" s="286"/>
      <c r="D35" s="287"/>
      <c r="E35" s="289"/>
      <c r="F35" s="286"/>
      <c r="G35" s="287"/>
      <c r="H35" s="292"/>
      <c r="I35" s="293"/>
    </row>
    <row r="36" spans="1:9" ht="14.45" customHeight="1">
      <c r="A36" s="280">
        <f>★注文シート!B46</f>
        <v>8</v>
      </c>
      <c r="B36" s="281"/>
      <c r="C36" s="284">
        <f>★注文シート!D46</f>
        <v>0</v>
      </c>
      <c r="D36" s="285"/>
      <c r="E36" s="288">
        <f>★注文シート!E46</f>
        <v>0</v>
      </c>
      <c r="F36" s="284">
        <f>★注文シート!F46</f>
        <v>0</v>
      </c>
      <c r="G36" s="285"/>
      <c r="H36" s="290">
        <f>★注文シート!G46</f>
        <v>0</v>
      </c>
      <c r="I36" s="291"/>
    </row>
    <row r="37" spans="1:9" ht="14.45" customHeight="1">
      <c r="A37" s="282"/>
      <c r="B37" s="283"/>
      <c r="C37" s="286"/>
      <c r="D37" s="287"/>
      <c r="E37" s="289"/>
      <c r="F37" s="286"/>
      <c r="G37" s="287"/>
      <c r="H37" s="292"/>
      <c r="I37" s="293"/>
    </row>
    <row r="38" spans="1:9" ht="14.45" customHeight="1">
      <c r="A38" s="280">
        <f>★注文シート!B47</f>
        <v>9</v>
      </c>
      <c r="B38" s="281"/>
      <c r="C38" s="284">
        <f>★注文シート!D47</f>
        <v>0</v>
      </c>
      <c r="D38" s="285"/>
      <c r="E38" s="288">
        <f>★注文シート!E47</f>
        <v>0</v>
      </c>
      <c r="F38" s="284">
        <f>★注文シート!F47</f>
        <v>0</v>
      </c>
      <c r="G38" s="285"/>
      <c r="H38" s="290">
        <f>★注文シート!G47</f>
        <v>0</v>
      </c>
      <c r="I38" s="291"/>
    </row>
    <row r="39" spans="1:9" ht="14.45" customHeight="1">
      <c r="A39" s="282"/>
      <c r="B39" s="283"/>
      <c r="C39" s="286"/>
      <c r="D39" s="287"/>
      <c r="E39" s="289"/>
      <c r="F39" s="286"/>
      <c r="G39" s="287"/>
      <c r="H39" s="292"/>
      <c r="I39" s="293"/>
    </row>
    <row r="40" spans="1:9" ht="14.45" customHeight="1">
      <c r="A40" s="280">
        <f>★注文シート!B48</f>
        <v>10</v>
      </c>
      <c r="B40" s="281"/>
      <c r="C40" s="284">
        <f>★注文シート!D48</f>
        <v>0</v>
      </c>
      <c r="D40" s="285"/>
      <c r="E40" s="312">
        <f>★注文シート!E48</f>
        <v>0</v>
      </c>
      <c r="F40" s="284">
        <f>★注文シート!F48</f>
        <v>0</v>
      </c>
      <c r="G40" s="285"/>
      <c r="H40" s="290">
        <f>★注文シート!G48</f>
        <v>0</v>
      </c>
      <c r="I40" s="291"/>
    </row>
    <row r="41" spans="1:9" ht="15" customHeight="1" thickBot="1">
      <c r="A41" s="308"/>
      <c r="B41" s="309"/>
      <c r="C41" s="310"/>
      <c r="D41" s="311"/>
      <c r="E41" s="313"/>
      <c r="F41" s="310"/>
      <c r="G41" s="311"/>
      <c r="H41" s="314"/>
      <c r="I41" s="315"/>
    </row>
    <row r="42" spans="1:9" ht="30" customHeight="1">
      <c r="A42" s="294" t="s">
        <v>111</v>
      </c>
      <c r="B42" s="294"/>
      <c r="C42" s="294"/>
      <c r="D42" s="294"/>
      <c r="E42" s="294"/>
      <c r="F42" s="294"/>
      <c r="G42" s="294"/>
      <c r="H42" s="294"/>
      <c r="I42" s="294"/>
    </row>
    <row r="43" spans="1:9" ht="18" thickBot="1">
      <c r="A43" s="295" t="s">
        <v>105</v>
      </c>
      <c r="B43" s="295"/>
      <c r="C43" s="295"/>
      <c r="D43" s="295"/>
      <c r="E43" s="64"/>
      <c r="F43" s="64"/>
      <c r="G43" s="64"/>
      <c r="H43" s="64"/>
      <c r="I43" s="64"/>
    </row>
    <row r="44" spans="1:9">
      <c r="A44" s="296" t="s">
        <v>106</v>
      </c>
      <c r="B44" s="297"/>
      <c r="C44" s="300" t="s">
        <v>107</v>
      </c>
      <c r="D44" s="297"/>
      <c r="E44" s="302" t="s">
        <v>108</v>
      </c>
      <c r="F44" s="300" t="s">
        <v>109</v>
      </c>
      <c r="G44" s="297"/>
      <c r="H44" s="304" t="s">
        <v>110</v>
      </c>
      <c r="I44" s="305"/>
    </row>
    <row r="45" spans="1:9">
      <c r="A45" s="298"/>
      <c r="B45" s="299"/>
      <c r="C45" s="301"/>
      <c r="D45" s="299"/>
      <c r="E45" s="303"/>
      <c r="F45" s="301"/>
      <c r="G45" s="299"/>
      <c r="H45" s="306"/>
      <c r="I45" s="307"/>
    </row>
    <row r="46" spans="1:9">
      <c r="A46" s="262">
        <v>11</v>
      </c>
      <c r="B46" s="263"/>
      <c r="C46" s="266">
        <f>★注文シート!D49</f>
        <v>0</v>
      </c>
      <c r="D46" s="267"/>
      <c r="E46" s="270">
        <f>★注文シート!E49</f>
        <v>0</v>
      </c>
      <c r="F46" s="266">
        <f>★注文シート!F49</f>
        <v>0</v>
      </c>
      <c r="G46" s="267"/>
      <c r="H46" s="272">
        <f>★注文シート!G49</f>
        <v>0</v>
      </c>
      <c r="I46" s="273"/>
    </row>
    <row r="47" spans="1:9">
      <c r="A47" s="276"/>
      <c r="B47" s="277"/>
      <c r="C47" s="268"/>
      <c r="D47" s="269"/>
      <c r="E47" s="271"/>
      <c r="F47" s="268"/>
      <c r="G47" s="269"/>
      <c r="H47" s="274"/>
      <c r="I47" s="275"/>
    </row>
    <row r="48" spans="1:9" ht="14.45" customHeight="1">
      <c r="A48" s="262">
        <v>12</v>
      </c>
      <c r="B48" s="263"/>
      <c r="C48" s="266">
        <f>★注文シート!D50</f>
        <v>0</v>
      </c>
      <c r="D48" s="267"/>
      <c r="E48" s="270">
        <f>★注文シート!E50</f>
        <v>0</v>
      </c>
      <c r="F48" s="266">
        <f>★注文シート!F50</f>
        <v>0</v>
      </c>
      <c r="G48" s="267"/>
      <c r="H48" s="272">
        <f>★注文シート!G50</f>
        <v>0</v>
      </c>
      <c r="I48" s="273"/>
    </row>
    <row r="49" spans="1:9" ht="14.45" customHeight="1">
      <c r="A49" s="276"/>
      <c r="B49" s="277"/>
      <c r="C49" s="268"/>
      <c r="D49" s="269"/>
      <c r="E49" s="271"/>
      <c r="F49" s="268"/>
      <c r="G49" s="269"/>
      <c r="H49" s="274"/>
      <c r="I49" s="275"/>
    </row>
    <row r="50" spans="1:9" ht="14.45" customHeight="1">
      <c r="A50" s="262">
        <v>13</v>
      </c>
      <c r="B50" s="263"/>
      <c r="C50" s="266">
        <f>★注文シート!D51</f>
        <v>0</v>
      </c>
      <c r="D50" s="267"/>
      <c r="E50" s="270">
        <f>★注文シート!E51</f>
        <v>0</v>
      </c>
      <c r="F50" s="266">
        <f>★注文シート!F51</f>
        <v>0</v>
      </c>
      <c r="G50" s="267"/>
      <c r="H50" s="272">
        <f>★注文シート!G51</f>
        <v>0</v>
      </c>
      <c r="I50" s="273"/>
    </row>
    <row r="51" spans="1:9" ht="14.45" customHeight="1">
      <c r="A51" s="276"/>
      <c r="B51" s="277"/>
      <c r="C51" s="268"/>
      <c r="D51" s="269"/>
      <c r="E51" s="271"/>
      <c r="F51" s="268"/>
      <c r="G51" s="269"/>
      <c r="H51" s="274"/>
      <c r="I51" s="275"/>
    </row>
    <row r="52" spans="1:9" ht="14.45" customHeight="1">
      <c r="A52" s="262">
        <v>14</v>
      </c>
      <c r="B52" s="263"/>
      <c r="C52" s="266">
        <f>★注文シート!D52</f>
        <v>0</v>
      </c>
      <c r="D52" s="267"/>
      <c r="E52" s="270">
        <f>★注文シート!E52</f>
        <v>0</v>
      </c>
      <c r="F52" s="266">
        <f>★注文シート!F52</f>
        <v>0</v>
      </c>
      <c r="G52" s="267"/>
      <c r="H52" s="272">
        <f>★注文シート!G52</f>
        <v>0</v>
      </c>
      <c r="I52" s="273"/>
    </row>
    <row r="53" spans="1:9" ht="14.45" customHeight="1">
      <c r="A53" s="276"/>
      <c r="B53" s="277"/>
      <c r="C53" s="268"/>
      <c r="D53" s="269"/>
      <c r="E53" s="271"/>
      <c r="F53" s="268"/>
      <c r="G53" s="269"/>
      <c r="H53" s="274"/>
      <c r="I53" s="275"/>
    </row>
    <row r="54" spans="1:9" ht="14.45" customHeight="1">
      <c r="A54" s="262">
        <v>15</v>
      </c>
      <c r="B54" s="263"/>
      <c r="C54" s="266">
        <f>★注文シート!D53</f>
        <v>0</v>
      </c>
      <c r="D54" s="267"/>
      <c r="E54" s="270">
        <f>★注文シート!E53</f>
        <v>0</v>
      </c>
      <c r="F54" s="266">
        <f>★注文シート!F53</f>
        <v>0</v>
      </c>
      <c r="G54" s="267"/>
      <c r="H54" s="272">
        <f>★注文シート!G53</f>
        <v>0</v>
      </c>
      <c r="I54" s="273"/>
    </row>
    <row r="55" spans="1:9" ht="14.45" customHeight="1">
      <c r="A55" s="276"/>
      <c r="B55" s="277"/>
      <c r="C55" s="268"/>
      <c r="D55" s="269"/>
      <c r="E55" s="271"/>
      <c r="F55" s="268"/>
      <c r="G55" s="269"/>
      <c r="H55" s="274"/>
      <c r="I55" s="275"/>
    </row>
    <row r="56" spans="1:9" ht="14.45" customHeight="1">
      <c r="A56" s="262">
        <v>16</v>
      </c>
      <c r="B56" s="263"/>
      <c r="C56" s="266">
        <f>★注文シート!D54</f>
        <v>0</v>
      </c>
      <c r="D56" s="267"/>
      <c r="E56" s="270">
        <f>★注文シート!E54</f>
        <v>0</v>
      </c>
      <c r="F56" s="266">
        <f>★注文シート!F54</f>
        <v>0</v>
      </c>
      <c r="G56" s="267"/>
      <c r="H56" s="272">
        <f>★注文シート!G54</f>
        <v>0</v>
      </c>
      <c r="I56" s="273"/>
    </row>
    <row r="57" spans="1:9" ht="14.45" customHeight="1">
      <c r="A57" s="276"/>
      <c r="B57" s="277"/>
      <c r="C57" s="268"/>
      <c r="D57" s="269"/>
      <c r="E57" s="271"/>
      <c r="F57" s="268"/>
      <c r="G57" s="269"/>
      <c r="H57" s="274"/>
      <c r="I57" s="275"/>
    </row>
    <row r="58" spans="1:9" ht="14.45" customHeight="1">
      <c r="A58" s="262">
        <v>17</v>
      </c>
      <c r="B58" s="263"/>
      <c r="C58" s="266">
        <f>★注文シート!D55</f>
        <v>0</v>
      </c>
      <c r="D58" s="267"/>
      <c r="E58" s="270">
        <f>★注文シート!E55</f>
        <v>0</v>
      </c>
      <c r="F58" s="266">
        <f>★注文シート!F55</f>
        <v>0</v>
      </c>
      <c r="G58" s="267"/>
      <c r="H58" s="272">
        <f>★注文シート!G55</f>
        <v>0</v>
      </c>
      <c r="I58" s="273"/>
    </row>
    <row r="59" spans="1:9" ht="14.45" customHeight="1">
      <c r="A59" s="276"/>
      <c r="B59" s="277"/>
      <c r="C59" s="268"/>
      <c r="D59" s="269"/>
      <c r="E59" s="271"/>
      <c r="F59" s="268"/>
      <c r="G59" s="269"/>
      <c r="H59" s="274"/>
      <c r="I59" s="275"/>
    </row>
    <row r="60" spans="1:9" ht="14.45" customHeight="1">
      <c r="A60" s="262">
        <v>18</v>
      </c>
      <c r="B60" s="263"/>
      <c r="C60" s="266">
        <f>★注文シート!D56</f>
        <v>0</v>
      </c>
      <c r="D60" s="267"/>
      <c r="E60" s="270">
        <f>★注文シート!E56</f>
        <v>0</v>
      </c>
      <c r="F60" s="266">
        <f>★注文シート!F56</f>
        <v>0</v>
      </c>
      <c r="G60" s="267"/>
      <c r="H60" s="272">
        <f>★注文シート!G56</f>
        <v>0</v>
      </c>
      <c r="I60" s="273"/>
    </row>
    <row r="61" spans="1:9" ht="14.45" customHeight="1">
      <c r="A61" s="276"/>
      <c r="B61" s="277"/>
      <c r="C61" s="268"/>
      <c r="D61" s="269"/>
      <c r="E61" s="271"/>
      <c r="F61" s="268"/>
      <c r="G61" s="269"/>
      <c r="H61" s="274"/>
      <c r="I61" s="275"/>
    </row>
    <row r="62" spans="1:9" ht="14.45" customHeight="1">
      <c r="A62" s="262">
        <v>19</v>
      </c>
      <c r="B62" s="263"/>
      <c r="C62" s="266">
        <f>★注文シート!D57</f>
        <v>0</v>
      </c>
      <c r="D62" s="267"/>
      <c r="E62" s="270">
        <f>★注文シート!E57</f>
        <v>0</v>
      </c>
      <c r="F62" s="266">
        <f>★注文シート!F57</f>
        <v>0</v>
      </c>
      <c r="G62" s="267"/>
      <c r="H62" s="272">
        <f>★注文シート!G57</f>
        <v>0</v>
      </c>
      <c r="I62" s="273"/>
    </row>
    <row r="63" spans="1:9" ht="14.45" customHeight="1">
      <c r="A63" s="264"/>
      <c r="B63" s="265"/>
      <c r="C63" s="268"/>
      <c r="D63" s="269"/>
      <c r="E63" s="271"/>
      <c r="F63" s="268"/>
      <c r="G63" s="269"/>
      <c r="H63" s="274"/>
      <c r="I63" s="275"/>
    </row>
    <row r="64" spans="1:9" ht="14.45" customHeight="1">
      <c r="A64" s="276">
        <v>20</v>
      </c>
      <c r="B64" s="277"/>
      <c r="C64" s="266">
        <f>★注文シート!D58</f>
        <v>0</v>
      </c>
      <c r="D64" s="267"/>
      <c r="E64" s="270">
        <f>★注文シート!E58</f>
        <v>0</v>
      </c>
      <c r="F64" s="266">
        <f>★注文シート!F58</f>
        <v>0</v>
      </c>
      <c r="G64" s="267"/>
      <c r="H64" s="272">
        <f>★注文シート!G58</f>
        <v>0</v>
      </c>
      <c r="I64" s="273"/>
    </row>
    <row r="65" spans="1:9" ht="15" customHeight="1" thickBot="1">
      <c r="A65" s="278"/>
      <c r="B65" s="279"/>
      <c r="C65" s="268"/>
      <c r="D65" s="269"/>
      <c r="E65" s="271"/>
      <c r="F65" s="268"/>
      <c r="G65" s="269"/>
      <c r="H65" s="274"/>
      <c r="I65" s="275"/>
    </row>
    <row r="66" spans="1:9" ht="17.649999999999999">
      <c r="A66" s="64"/>
      <c r="B66" s="64"/>
      <c r="C66" s="64"/>
      <c r="D66" s="64"/>
      <c r="E66" s="64"/>
      <c r="F66" s="64"/>
      <c r="G66" s="64"/>
      <c r="H66" s="64"/>
      <c r="I66" s="64"/>
    </row>
    <row r="67" spans="1:9" ht="17.649999999999999">
      <c r="A67" s="64"/>
      <c r="B67" s="64"/>
      <c r="C67" s="64"/>
      <c r="D67" s="64"/>
      <c r="E67" s="64"/>
      <c r="F67" s="64"/>
      <c r="G67" s="64"/>
      <c r="H67" s="64"/>
      <c r="I67" s="64"/>
    </row>
    <row r="68" spans="1:9" ht="17.649999999999999">
      <c r="A68" s="64"/>
      <c r="B68" s="64"/>
      <c r="C68" s="64"/>
      <c r="D68" s="64"/>
      <c r="E68" s="64"/>
      <c r="F68" s="64"/>
      <c r="G68" s="64"/>
      <c r="H68" s="64"/>
      <c r="I68" s="64"/>
    </row>
    <row r="69" spans="1:9" ht="17.649999999999999">
      <c r="A69" s="64"/>
      <c r="B69" s="64"/>
      <c r="C69" s="64"/>
      <c r="D69" s="64"/>
      <c r="E69" s="64"/>
      <c r="F69" s="64"/>
      <c r="G69" s="64"/>
      <c r="H69" s="64"/>
      <c r="I69" s="64"/>
    </row>
    <row r="70" spans="1:9" ht="17.649999999999999">
      <c r="A70" s="64"/>
      <c r="B70" s="64"/>
      <c r="C70" s="64"/>
      <c r="D70" s="64"/>
      <c r="E70" s="64"/>
      <c r="F70" s="64"/>
      <c r="G70" s="64"/>
      <c r="H70" s="64"/>
      <c r="I70" s="64"/>
    </row>
    <row r="71" spans="1:9" ht="17.649999999999999">
      <c r="A71" s="64"/>
      <c r="B71" s="64"/>
      <c r="C71" s="64"/>
      <c r="D71" s="64"/>
      <c r="E71" s="64"/>
      <c r="F71" s="64"/>
      <c r="G71" s="64"/>
      <c r="H71" s="64"/>
      <c r="I71" s="64"/>
    </row>
    <row r="72" spans="1:9" ht="17.649999999999999">
      <c r="A72" s="64"/>
      <c r="B72" s="64"/>
      <c r="C72" s="64"/>
      <c r="D72" s="64"/>
      <c r="E72" s="64"/>
      <c r="F72" s="64"/>
      <c r="G72" s="64"/>
      <c r="H72" s="64"/>
      <c r="I72" s="64"/>
    </row>
    <row r="73" spans="1:9" ht="17.649999999999999">
      <c r="A73" s="64"/>
      <c r="B73" s="64"/>
      <c r="C73" s="64"/>
      <c r="D73" s="64"/>
      <c r="E73" s="64"/>
      <c r="F73" s="64"/>
      <c r="G73" s="64"/>
      <c r="H73" s="64"/>
      <c r="I73" s="64"/>
    </row>
    <row r="74" spans="1:9" ht="17.649999999999999">
      <c r="A74" s="64"/>
      <c r="B74" s="64"/>
      <c r="C74" s="64"/>
      <c r="D74" s="64"/>
      <c r="E74" s="64"/>
      <c r="F74" s="64"/>
      <c r="G74" s="64"/>
      <c r="H74" s="64"/>
      <c r="I74" s="64"/>
    </row>
    <row r="75" spans="1:9" ht="17.649999999999999">
      <c r="A75" s="64"/>
      <c r="B75" s="64"/>
      <c r="C75" s="64"/>
      <c r="D75" s="64"/>
      <c r="E75" s="64"/>
      <c r="F75" s="64"/>
      <c r="G75" s="64"/>
      <c r="H75" s="64"/>
      <c r="I75" s="64"/>
    </row>
    <row r="76" spans="1:9" ht="17.649999999999999">
      <c r="A76" s="64"/>
      <c r="B76" s="64"/>
      <c r="C76" s="64"/>
      <c r="D76" s="64"/>
      <c r="E76" s="64"/>
      <c r="F76" s="64"/>
      <c r="G76" s="64"/>
      <c r="H76" s="64"/>
      <c r="I76" s="64"/>
    </row>
    <row r="77" spans="1:9" ht="17.649999999999999">
      <c r="A77" s="64"/>
      <c r="B77" s="64"/>
      <c r="C77" s="64"/>
      <c r="D77" s="64"/>
      <c r="E77" s="64"/>
      <c r="F77" s="64"/>
      <c r="G77" s="64"/>
      <c r="H77" s="64"/>
      <c r="I77" s="64"/>
    </row>
    <row r="78" spans="1:9" ht="17.649999999999999">
      <c r="A78" s="64"/>
      <c r="B78" s="64"/>
      <c r="C78" s="64"/>
      <c r="D78" s="64"/>
      <c r="E78" s="64"/>
      <c r="F78" s="64"/>
      <c r="G78" s="64"/>
      <c r="H78" s="64"/>
      <c r="I78" s="64"/>
    </row>
    <row r="79" spans="1:9" ht="17.649999999999999">
      <c r="A79" s="64"/>
      <c r="B79" s="64"/>
      <c r="C79" s="64"/>
      <c r="D79" s="64"/>
      <c r="E79" s="64"/>
      <c r="F79" s="64"/>
      <c r="G79" s="64"/>
      <c r="H79" s="64"/>
      <c r="I79" s="64"/>
    </row>
    <row r="80" spans="1:9" ht="17.649999999999999">
      <c r="A80" s="64"/>
      <c r="B80" s="64"/>
      <c r="C80" s="64"/>
      <c r="D80" s="64"/>
      <c r="E80" s="64"/>
      <c r="F80" s="64"/>
      <c r="G80" s="64"/>
      <c r="H80" s="64"/>
      <c r="I80" s="64"/>
    </row>
    <row r="81" spans="1:9" ht="17.649999999999999">
      <c r="A81" s="64"/>
      <c r="B81" s="64"/>
      <c r="C81" s="64"/>
      <c r="D81" s="64"/>
      <c r="E81" s="64"/>
      <c r="F81" s="64"/>
      <c r="G81" s="64"/>
      <c r="H81" s="64"/>
      <c r="I81" s="64"/>
    </row>
    <row r="82" spans="1:9" ht="17.649999999999999">
      <c r="A82" s="64"/>
      <c r="B82" s="64"/>
      <c r="C82" s="64"/>
      <c r="D82" s="64"/>
      <c r="E82" s="64"/>
      <c r="F82" s="64"/>
      <c r="G82" s="64"/>
      <c r="H82" s="64"/>
      <c r="I82" s="64"/>
    </row>
    <row r="83" spans="1:9" ht="17.649999999999999">
      <c r="A83" s="64"/>
      <c r="B83" s="64"/>
      <c r="C83" s="64"/>
      <c r="D83" s="64"/>
      <c r="E83" s="64"/>
      <c r="F83" s="64"/>
      <c r="G83" s="64"/>
      <c r="H83" s="64"/>
      <c r="I83" s="64"/>
    </row>
    <row r="84" spans="1:9" ht="17.649999999999999">
      <c r="A84" s="64"/>
      <c r="B84" s="64"/>
      <c r="C84" s="64"/>
      <c r="D84" s="64"/>
      <c r="E84" s="64"/>
      <c r="F84" s="64"/>
      <c r="G84" s="64"/>
      <c r="H84" s="64"/>
      <c r="I84" s="64"/>
    </row>
    <row r="85" spans="1:9" ht="17.649999999999999">
      <c r="A85" s="64"/>
      <c r="B85" s="64"/>
      <c r="C85" s="64"/>
      <c r="D85" s="64"/>
      <c r="E85" s="64"/>
      <c r="F85" s="64"/>
      <c r="G85" s="64"/>
      <c r="H85" s="64"/>
      <c r="I85" s="64"/>
    </row>
    <row r="86" spans="1:9" ht="17.649999999999999">
      <c r="A86" s="64"/>
      <c r="B86" s="64"/>
      <c r="C86" s="64"/>
      <c r="D86" s="64"/>
      <c r="E86" s="64"/>
      <c r="F86" s="64"/>
      <c r="G86" s="64"/>
      <c r="H86" s="64"/>
      <c r="I86" s="64"/>
    </row>
    <row r="87" spans="1:9" ht="17.649999999999999">
      <c r="A87" s="64"/>
      <c r="B87" s="64"/>
      <c r="C87" s="64"/>
      <c r="D87" s="64"/>
      <c r="E87" s="64"/>
      <c r="F87" s="64"/>
      <c r="G87" s="64"/>
      <c r="H87" s="64"/>
      <c r="I87" s="64"/>
    </row>
    <row r="88" spans="1:9" ht="17.649999999999999">
      <c r="A88" s="64"/>
      <c r="B88" s="64"/>
      <c r="C88" s="64"/>
      <c r="D88" s="64"/>
      <c r="E88" s="64"/>
      <c r="F88" s="64"/>
      <c r="G88" s="64"/>
      <c r="H88" s="64"/>
      <c r="I88" s="64"/>
    </row>
    <row r="89" spans="1:9" ht="17.649999999999999">
      <c r="A89" s="64"/>
      <c r="B89" s="64"/>
      <c r="C89" s="64"/>
      <c r="D89" s="64"/>
      <c r="E89" s="64"/>
      <c r="F89" s="64"/>
      <c r="G89" s="64"/>
      <c r="H89" s="64"/>
      <c r="I89" s="64"/>
    </row>
    <row r="90" spans="1:9" ht="17.649999999999999">
      <c r="A90" s="64"/>
      <c r="B90" s="64"/>
      <c r="C90" s="64"/>
      <c r="D90" s="64"/>
      <c r="E90" s="64"/>
      <c r="F90" s="64"/>
      <c r="G90" s="64"/>
      <c r="H90" s="64"/>
      <c r="I90" s="64"/>
    </row>
    <row r="91" spans="1:9" ht="17.649999999999999">
      <c r="A91" s="64"/>
      <c r="B91" s="64"/>
      <c r="C91" s="64"/>
      <c r="D91" s="64"/>
      <c r="E91" s="64"/>
      <c r="F91" s="64"/>
      <c r="G91" s="64"/>
      <c r="H91" s="64"/>
      <c r="I91" s="64"/>
    </row>
    <row r="92" spans="1:9" ht="17.649999999999999">
      <c r="A92" s="64"/>
      <c r="B92" s="64"/>
      <c r="C92" s="64"/>
      <c r="D92" s="64"/>
      <c r="E92" s="64"/>
      <c r="F92" s="64"/>
      <c r="G92" s="64"/>
      <c r="H92" s="64"/>
      <c r="I92" s="64"/>
    </row>
    <row r="93" spans="1:9" ht="17.649999999999999">
      <c r="A93" s="64"/>
      <c r="B93" s="64"/>
      <c r="C93" s="64"/>
      <c r="D93" s="64"/>
      <c r="E93" s="64"/>
      <c r="F93" s="64"/>
      <c r="G93" s="64"/>
      <c r="H93" s="64"/>
      <c r="I93" s="64"/>
    </row>
    <row r="94" spans="1:9" ht="17.649999999999999">
      <c r="A94" s="64"/>
      <c r="B94" s="64"/>
      <c r="C94" s="64"/>
      <c r="D94" s="64"/>
      <c r="E94" s="64"/>
      <c r="F94" s="64"/>
      <c r="G94" s="64"/>
      <c r="H94" s="64"/>
      <c r="I94" s="64"/>
    </row>
    <row r="95" spans="1:9" ht="17.649999999999999">
      <c r="A95" s="64"/>
      <c r="B95" s="64"/>
      <c r="C95" s="64"/>
      <c r="D95" s="64"/>
      <c r="E95" s="64"/>
      <c r="F95" s="64"/>
      <c r="G95" s="64"/>
      <c r="H95" s="64"/>
      <c r="I95" s="64"/>
    </row>
    <row r="96" spans="1:9" ht="17.649999999999999">
      <c r="A96" s="64"/>
      <c r="B96" s="64"/>
      <c r="C96" s="64"/>
      <c r="D96" s="64"/>
      <c r="E96" s="64"/>
      <c r="F96" s="64"/>
      <c r="G96" s="64"/>
      <c r="H96" s="64"/>
      <c r="I96" s="64"/>
    </row>
    <row r="97" spans="1:9" ht="17.649999999999999">
      <c r="A97" s="64"/>
      <c r="B97" s="64"/>
      <c r="C97" s="64"/>
      <c r="D97" s="64"/>
      <c r="E97" s="64"/>
      <c r="F97" s="64"/>
      <c r="G97" s="64"/>
      <c r="H97" s="64"/>
      <c r="I97" s="64"/>
    </row>
    <row r="98" spans="1:9" ht="17.649999999999999">
      <c r="A98" s="64"/>
      <c r="B98" s="64"/>
      <c r="C98" s="64"/>
      <c r="D98" s="64"/>
      <c r="E98" s="64"/>
      <c r="F98" s="64"/>
      <c r="G98" s="64"/>
      <c r="H98" s="64"/>
      <c r="I98" s="64"/>
    </row>
    <row r="99" spans="1:9" ht="17.649999999999999">
      <c r="A99" s="64"/>
      <c r="B99" s="64"/>
      <c r="C99" s="64"/>
      <c r="D99" s="64"/>
      <c r="E99" s="64"/>
      <c r="F99" s="64"/>
      <c r="G99" s="64"/>
      <c r="H99" s="64"/>
      <c r="I99" s="64"/>
    </row>
    <row r="100" spans="1:9" ht="17.649999999999999">
      <c r="A100" s="64"/>
      <c r="B100" s="64"/>
      <c r="C100" s="64"/>
      <c r="D100" s="64"/>
      <c r="E100" s="64"/>
      <c r="F100" s="64"/>
      <c r="G100" s="64"/>
      <c r="H100" s="64"/>
      <c r="I100" s="64"/>
    </row>
    <row r="101" spans="1:9" ht="17.649999999999999">
      <c r="A101" s="64"/>
      <c r="B101" s="64"/>
      <c r="C101" s="64"/>
      <c r="D101" s="64"/>
      <c r="E101" s="64"/>
      <c r="F101" s="64"/>
      <c r="G101" s="64"/>
      <c r="H101" s="64"/>
      <c r="I101" s="64"/>
    </row>
    <row r="102" spans="1:9" ht="17.649999999999999">
      <c r="A102" s="64"/>
      <c r="B102" s="64"/>
      <c r="C102" s="64"/>
      <c r="D102" s="64"/>
      <c r="E102" s="64"/>
      <c r="F102" s="64"/>
      <c r="G102" s="64"/>
      <c r="H102" s="64"/>
      <c r="I102" s="64"/>
    </row>
    <row r="103" spans="1:9" ht="17.649999999999999">
      <c r="A103" s="64"/>
      <c r="B103" s="64"/>
      <c r="C103" s="64"/>
      <c r="D103" s="64"/>
      <c r="E103" s="64"/>
      <c r="F103" s="64"/>
      <c r="G103" s="64"/>
      <c r="H103" s="64"/>
      <c r="I103" s="64"/>
    </row>
    <row r="104" spans="1:9" ht="17.649999999999999">
      <c r="A104" s="64"/>
      <c r="B104" s="64"/>
      <c r="C104" s="64"/>
      <c r="D104" s="64"/>
      <c r="E104" s="64"/>
      <c r="F104" s="64"/>
      <c r="G104" s="64"/>
      <c r="H104" s="64"/>
      <c r="I104" s="64"/>
    </row>
    <row r="105" spans="1:9" ht="17.649999999999999">
      <c r="A105" s="64"/>
      <c r="B105" s="64"/>
      <c r="C105" s="64"/>
      <c r="D105" s="64"/>
      <c r="E105" s="64"/>
      <c r="F105" s="64"/>
      <c r="G105" s="64"/>
      <c r="H105" s="64"/>
      <c r="I105" s="64"/>
    </row>
    <row r="106" spans="1:9" ht="17.649999999999999">
      <c r="A106" s="64"/>
      <c r="B106" s="64"/>
      <c r="C106" s="64"/>
      <c r="D106" s="64"/>
      <c r="E106" s="64"/>
      <c r="F106" s="64"/>
      <c r="G106" s="64"/>
      <c r="H106" s="64"/>
      <c r="I106" s="64"/>
    </row>
  </sheetData>
  <sheetProtection algorithmName="SHA-512" hashValue="tR1RVZkxkL06Ky8YrJDzUvQxSskZHSAUsAnOrviOaVpz1pG08Rcr/29KP4VJNGNy0eoxdAjV6sN1mdMXLgDIHg==" saltValue="FOy8YIoAg1NzFrjj/wG+3w==" spinCount="100000" sheet="1" objects="1" scenarios="1"/>
  <mergeCells count="136">
    <mergeCell ref="A1:I1"/>
    <mergeCell ref="A2:E2"/>
    <mergeCell ref="F2:I2"/>
    <mergeCell ref="A4:B8"/>
    <mergeCell ref="C4:F4"/>
    <mergeCell ref="G4:I4"/>
    <mergeCell ref="C5:F5"/>
    <mergeCell ref="G5:I6"/>
    <mergeCell ref="C6:F6"/>
    <mergeCell ref="C7:E8"/>
    <mergeCell ref="G7:I7"/>
    <mergeCell ref="G8:I8"/>
    <mergeCell ref="A10:B17"/>
    <mergeCell ref="C10:I10"/>
    <mergeCell ref="C11:I11"/>
    <mergeCell ref="C12:D12"/>
    <mergeCell ref="E12:F12"/>
    <mergeCell ref="G12:I12"/>
    <mergeCell ref="C13:D14"/>
    <mergeCell ref="E13:F14"/>
    <mergeCell ref="G13:I14"/>
    <mergeCell ref="C15:I15"/>
    <mergeCell ref="C16:I17"/>
    <mergeCell ref="A19:C19"/>
    <mergeCell ref="A20:B21"/>
    <mergeCell ref="C20:D21"/>
    <mergeCell ref="E20:E21"/>
    <mergeCell ref="F20:G21"/>
    <mergeCell ref="H20:I21"/>
    <mergeCell ref="A22:B23"/>
    <mergeCell ref="C22:D23"/>
    <mergeCell ref="E22:E23"/>
    <mergeCell ref="F22:G23"/>
    <mergeCell ref="H22:I23"/>
    <mergeCell ref="A24:B25"/>
    <mergeCell ref="C24:D25"/>
    <mergeCell ref="E24:E25"/>
    <mergeCell ref="F24:G25"/>
    <mergeCell ref="H24:I25"/>
    <mergeCell ref="A26:B27"/>
    <mergeCell ref="C26:D27"/>
    <mergeCell ref="E26:E27"/>
    <mergeCell ref="F26:G27"/>
    <mergeCell ref="H26:I27"/>
    <mergeCell ref="A28:B29"/>
    <mergeCell ref="C28:D29"/>
    <mergeCell ref="E28:E29"/>
    <mergeCell ref="F28:G29"/>
    <mergeCell ref="H28:I29"/>
    <mergeCell ref="A30:B31"/>
    <mergeCell ref="C30:D31"/>
    <mergeCell ref="E30:E31"/>
    <mergeCell ref="F30:G31"/>
    <mergeCell ref="H30:I31"/>
    <mergeCell ref="A32:B33"/>
    <mergeCell ref="C32:D33"/>
    <mergeCell ref="E32:E33"/>
    <mergeCell ref="F32:G33"/>
    <mergeCell ref="H32:I33"/>
    <mergeCell ref="A34:B35"/>
    <mergeCell ref="C34:D35"/>
    <mergeCell ref="E34:E35"/>
    <mergeCell ref="F34:G35"/>
    <mergeCell ref="H34:I35"/>
    <mergeCell ref="A36:B37"/>
    <mergeCell ref="C36:D37"/>
    <mergeCell ref="E36:E37"/>
    <mergeCell ref="F36:G37"/>
    <mergeCell ref="H36:I37"/>
    <mergeCell ref="A42:I42"/>
    <mergeCell ref="A43:D43"/>
    <mergeCell ref="A44:B45"/>
    <mergeCell ref="C44:D45"/>
    <mergeCell ref="E44:E45"/>
    <mergeCell ref="F44:G45"/>
    <mergeCell ref="H44:I45"/>
    <mergeCell ref="A38:B39"/>
    <mergeCell ref="C38:D39"/>
    <mergeCell ref="E38:E39"/>
    <mergeCell ref="F38:G39"/>
    <mergeCell ref="H38:I39"/>
    <mergeCell ref="A40:B41"/>
    <mergeCell ref="C40:D41"/>
    <mergeCell ref="E40:E41"/>
    <mergeCell ref="F40:G41"/>
    <mergeCell ref="H40:I41"/>
    <mergeCell ref="A46:B47"/>
    <mergeCell ref="C46:D47"/>
    <mergeCell ref="E46:E47"/>
    <mergeCell ref="F46:G47"/>
    <mergeCell ref="H46:I47"/>
    <mergeCell ref="A48:B49"/>
    <mergeCell ref="C48:D49"/>
    <mergeCell ref="E48:E49"/>
    <mergeCell ref="F48:G49"/>
    <mergeCell ref="H48:I49"/>
    <mergeCell ref="A50:B51"/>
    <mergeCell ref="C50:D51"/>
    <mergeCell ref="E50:E51"/>
    <mergeCell ref="F50:G51"/>
    <mergeCell ref="H50:I51"/>
    <mergeCell ref="A52:B53"/>
    <mergeCell ref="C52:D53"/>
    <mergeCell ref="E52:E53"/>
    <mergeCell ref="F52:G53"/>
    <mergeCell ref="H52:I53"/>
    <mergeCell ref="A54:B55"/>
    <mergeCell ref="C54:D55"/>
    <mergeCell ref="E54:E55"/>
    <mergeCell ref="F54:G55"/>
    <mergeCell ref="H54:I55"/>
    <mergeCell ref="A56:B57"/>
    <mergeCell ref="C56:D57"/>
    <mergeCell ref="E56:E57"/>
    <mergeCell ref="F56:G57"/>
    <mergeCell ref="H56:I57"/>
    <mergeCell ref="A58:B59"/>
    <mergeCell ref="C58:D59"/>
    <mergeCell ref="E58:E59"/>
    <mergeCell ref="F58:G59"/>
    <mergeCell ref="H58:I59"/>
    <mergeCell ref="A60:B61"/>
    <mergeCell ref="C60:D61"/>
    <mergeCell ref="E60:E61"/>
    <mergeCell ref="F60:G61"/>
    <mergeCell ref="H60:I61"/>
    <mergeCell ref="A62:B63"/>
    <mergeCell ref="C62:D63"/>
    <mergeCell ref="E62:E63"/>
    <mergeCell ref="F62:G63"/>
    <mergeCell ref="H62:I63"/>
    <mergeCell ref="A64:B65"/>
    <mergeCell ref="C64:D65"/>
    <mergeCell ref="E64:E65"/>
    <mergeCell ref="F64:G65"/>
    <mergeCell ref="H64:I65"/>
  </mergeCells>
  <phoneticPr fontId="3"/>
  <printOptions horizontalCentered="1" verticalCentered="1"/>
  <pageMargins left="0.70866141732283472" right="0.70866141732283472" top="0.74803149606299213" bottom="0.74803149606299213" header="0.31496062992125984" footer="0.31496062992125984"/>
  <pageSetup paperSize="9" scale="90" fitToHeight="0" orientation="portrait" r:id="rId1"/>
  <rowBreaks count="1" manualBreakCount="1">
    <brk id="42" max="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A25DE-8C9D-4BFF-8220-B3246A223815}">
  <sheetPr>
    <pageSetUpPr fitToPage="1"/>
  </sheetPr>
  <dimension ref="A1:Y81"/>
  <sheetViews>
    <sheetView showZeros="0" view="pageBreakPreview" topLeftCell="A7" zoomScaleNormal="55" zoomScaleSheetLayoutView="100" workbookViewId="0">
      <selection activeCell="H8" sqref="H8"/>
    </sheetView>
    <sheetView workbookViewId="1">
      <selection sqref="A1:K1"/>
    </sheetView>
  </sheetViews>
  <sheetFormatPr defaultColWidth="9.1328125" defaultRowHeight="12.75"/>
  <cols>
    <col min="1" max="1" width="11.46484375" style="27" customWidth="1"/>
    <col min="2" max="2" width="4.6640625" style="27" customWidth="1"/>
    <col min="3" max="3" width="7.1328125" style="27" customWidth="1"/>
    <col min="4" max="4" width="12.1328125" style="27" customWidth="1"/>
    <col min="5" max="5" width="10.6640625" style="27" customWidth="1"/>
    <col min="6" max="6" width="9.6640625" style="27" customWidth="1"/>
    <col min="7" max="7" width="6.6640625" style="27" customWidth="1"/>
    <col min="8" max="8" width="13.86328125" style="27" customWidth="1"/>
    <col min="9" max="9" width="17" style="27" customWidth="1"/>
    <col min="10" max="11" width="9.6640625" style="27" customWidth="1"/>
    <col min="12" max="12" width="1.33203125" style="27" customWidth="1"/>
    <col min="13" max="13" width="3.46484375" style="27" customWidth="1"/>
    <col min="14" max="16384" width="9.1328125" style="27"/>
  </cols>
  <sheetData>
    <row r="1" spans="1:25" ht="41.25" customHeight="1" thickBot="1">
      <c r="A1" s="356"/>
      <c r="B1" s="356"/>
      <c r="C1" s="356"/>
      <c r="D1" s="356"/>
      <c r="E1" s="356"/>
      <c r="F1" s="356"/>
      <c r="G1" s="356"/>
      <c r="H1" s="356"/>
      <c r="I1" s="356"/>
      <c r="J1" s="356"/>
      <c r="K1" s="356"/>
      <c r="R1" s="407" t="s">
        <v>233</v>
      </c>
      <c r="S1" s="408"/>
      <c r="T1" s="407">
        <v>13500</v>
      </c>
      <c r="U1" s="408"/>
      <c r="V1" s="409" t="s">
        <v>235</v>
      </c>
      <c r="W1" s="409"/>
      <c r="X1" s="409"/>
      <c r="Y1" s="409"/>
    </row>
    <row r="2" spans="1:25" ht="18" customHeight="1">
      <c r="C2" s="28"/>
      <c r="D2" s="28"/>
      <c r="E2" s="28"/>
      <c r="F2" s="28"/>
      <c r="G2" s="28"/>
      <c r="H2" s="28"/>
      <c r="I2" s="28"/>
      <c r="J2" s="28"/>
      <c r="K2" s="28"/>
      <c r="R2"/>
      <c r="S2" s="410" t="s">
        <v>234</v>
      </c>
      <c r="T2" s="411"/>
      <c r="U2" s="411"/>
      <c r="V2" s="409"/>
      <c r="W2" s="409"/>
      <c r="X2" s="409"/>
      <c r="Y2" s="409"/>
    </row>
    <row r="3" spans="1:25" ht="13.5" customHeight="1">
      <c r="C3" s="29"/>
      <c r="D3" s="29"/>
      <c r="E3" s="29"/>
      <c r="F3" s="29"/>
      <c r="G3" s="29"/>
      <c r="H3" s="29"/>
      <c r="I3" s="357" t="s">
        <v>257</v>
      </c>
      <c r="J3" s="357"/>
      <c r="K3" s="357"/>
      <c r="R3"/>
      <c r="S3"/>
      <c r="T3"/>
      <c r="U3"/>
      <c r="V3" s="409"/>
      <c r="W3" s="409"/>
      <c r="X3" s="409"/>
      <c r="Y3" s="409"/>
    </row>
    <row r="4" spans="1:25" ht="15.5" customHeight="1">
      <c r="A4" s="358">
        <f>★注文シート!C14</f>
        <v>0</v>
      </c>
      <c r="B4" s="358"/>
      <c r="C4" s="358"/>
      <c r="D4" s="358"/>
      <c r="E4" s="360" t="str">
        <f>IF(COUNTIF(★注文シート!C14,"*株式会社*")+COUNTIF(★注文シート!C14,"*有限会社*"),"御中","様")</f>
        <v>様</v>
      </c>
      <c r="F4" s="30"/>
      <c r="G4" s="360"/>
      <c r="H4" s="29"/>
      <c r="I4" s="362"/>
      <c r="J4" s="362"/>
      <c r="K4" s="362"/>
      <c r="R4"/>
      <c r="S4"/>
      <c r="T4"/>
      <c r="U4"/>
      <c r="V4" s="409"/>
      <c r="W4" s="409"/>
      <c r="X4" s="409"/>
      <c r="Y4" s="409"/>
    </row>
    <row r="5" spans="1:25" ht="16.149999999999999">
      <c r="A5" s="359"/>
      <c r="B5" s="359"/>
      <c r="C5" s="359"/>
      <c r="D5" s="359"/>
      <c r="E5" s="361"/>
      <c r="F5" s="30"/>
      <c r="G5" s="360"/>
      <c r="H5" s="29"/>
      <c r="I5" s="362"/>
      <c r="J5" s="362"/>
      <c r="K5" s="362"/>
      <c r="N5" s="151" t="s">
        <v>259</v>
      </c>
      <c r="R5"/>
      <c r="S5"/>
      <c r="T5"/>
      <c r="U5"/>
      <c r="V5"/>
      <c r="W5"/>
      <c r="X5"/>
    </row>
    <row r="6" spans="1:25" ht="18" customHeight="1">
      <c r="A6" s="29"/>
      <c r="B6" s="29"/>
      <c r="C6" s="363"/>
      <c r="D6" s="363"/>
      <c r="E6" s="363"/>
      <c r="H6" s="29"/>
      <c r="I6" s="362"/>
      <c r="J6" s="362"/>
      <c r="K6" s="362"/>
      <c r="R6"/>
      <c r="S6"/>
      <c r="T6"/>
      <c r="U6"/>
      <c r="V6"/>
      <c r="W6"/>
      <c r="X6"/>
    </row>
    <row r="7" spans="1:25" ht="18" customHeight="1">
      <c r="A7" s="363" t="s">
        <v>69</v>
      </c>
      <c r="B7" s="363"/>
      <c r="C7" s="363"/>
      <c r="D7" s="363"/>
      <c r="E7" s="363"/>
      <c r="H7" s="29"/>
      <c r="I7" s="372"/>
      <c r="J7" s="372"/>
      <c r="K7" s="372"/>
      <c r="R7"/>
      <c r="S7"/>
      <c r="T7"/>
      <c r="U7"/>
      <c r="V7"/>
      <c r="W7"/>
      <c r="X7"/>
    </row>
    <row r="8" spans="1:25" ht="18" customHeight="1">
      <c r="A8" s="29"/>
      <c r="B8" s="29"/>
      <c r="C8" s="29"/>
      <c r="D8" s="29"/>
      <c r="E8" s="29"/>
      <c r="H8" s="29"/>
      <c r="I8" s="134"/>
      <c r="J8" s="134"/>
      <c r="K8" s="134"/>
      <c r="R8"/>
      <c r="S8"/>
      <c r="T8"/>
      <c r="U8"/>
      <c r="V8"/>
      <c r="W8"/>
      <c r="X8"/>
    </row>
    <row r="9" spans="1:25" ht="18" customHeight="1">
      <c r="A9" s="29"/>
      <c r="B9" s="363"/>
      <c r="C9" s="363"/>
      <c r="D9" s="363"/>
      <c r="E9" s="363"/>
      <c r="H9" s="29"/>
      <c r="I9" s="373"/>
      <c r="J9" s="374"/>
      <c r="K9" s="374"/>
      <c r="R9"/>
      <c r="S9"/>
      <c r="T9"/>
      <c r="U9"/>
      <c r="V9"/>
      <c r="W9"/>
      <c r="X9"/>
    </row>
    <row r="10" spans="1:25" ht="18" customHeight="1">
      <c r="A10" s="29"/>
      <c r="B10" s="29"/>
      <c r="C10" s="29"/>
      <c r="D10" s="29"/>
      <c r="E10" s="29"/>
      <c r="H10" s="29"/>
      <c r="I10" s="363" t="s">
        <v>70</v>
      </c>
      <c r="J10" s="363"/>
      <c r="K10" s="363"/>
      <c r="R10"/>
      <c r="S10"/>
      <c r="T10"/>
      <c r="U10"/>
      <c r="V10"/>
      <c r="W10"/>
      <c r="X10"/>
    </row>
    <row r="11" spans="1:25" ht="11" customHeight="1">
      <c r="R11"/>
      <c r="S11"/>
      <c r="T11"/>
      <c r="U11"/>
      <c r="V11"/>
      <c r="W11"/>
      <c r="X11"/>
    </row>
    <row r="12" spans="1:25" ht="18" customHeight="1">
      <c r="J12" s="135" t="s">
        <v>71</v>
      </c>
      <c r="K12" s="135" t="s">
        <v>71</v>
      </c>
      <c r="L12" s="32"/>
      <c r="M12" s="32"/>
      <c r="N12" s="32"/>
      <c r="R12"/>
      <c r="S12"/>
      <c r="T12"/>
      <c r="U12"/>
      <c r="V12"/>
      <c r="W12"/>
      <c r="X12"/>
    </row>
    <row r="13" spans="1:25" ht="43.5" customHeight="1">
      <c r="A13" s="364" t="s">
        <v>72</v>
      </c>
      <c r="B13" s="365"/>
      <c r="C13" s="365"/>
      <c r="D13" s="136" t="s">
        <v>73</v>
      </c>
      <c r="E13" s="366">
        <f>SUM(C14+G14)</f>
        <v>0</v>
      </c>
      <c r="F13" s="366"/>
      <c r="G13" s="137" t="s">
        <v>74</v>
      </c>
      <c r="H13" s="33"/>
      <c r="J13" s="34"/>
      <c r="K13" s="34"/>
      <c r="L13" s="367"/>
      <c r="M13" s="368"/>
      <c r="N13" s="368"/>
      <c r="R13"/>
      <c r="S13"/>
      <c r="T13"/>
      <c r="U13"/>
      <c r="V13"/>
      <c r="W13"/>
      <c r="X13"/>
    </row>
    <row r="14" spans="1:25" ht="19.25" customHeight="1">
      <c r="A14" s="369" t="s">
        <v>75</v>
      </c>
      <c r="B14" s="369"/>
      <c r="C14" s="370">
        <f>I37+I78</f>
        <v>0</v>
      </c>
      <c r="D14" s="370"/>
      <c r="E14" s="369" t="s">
        <v>229</v>
      </c>
      <c r="F14" s="369"/>
      <c r="G14" s="371">
        <f>C14*0.1</f>
        <v>0</v>
      </c>
      <c r="H14" s="371"/>
    </row>
    <row r="15" spans="1:25" s="35" customFormat="1" ht="24" customHeight="1">
      <c r="A15" s="382" t="s">
        <v>77</v>
      </c>
      <c r="B15" s="383"/>
      <c r="C15" s="383"/>
      <c r="D15" s="383"/>
      <c r="E15" s="384"/>
      <c r="F15" s="135" t="s">
        <v>78</v>
      </c>
      <c r="G15" s="135" t="s">
        <v>79</v>
      </c>
      <c r="H15" s="135" t="s">
        <v>80</v>
      </c>
      <c r="I15" s="135" t="s">
        <v>81</v>
      </c>
      <c r="J15" s="385" t="s">
        <v>82</v>
      </c>
      <c r="K15" s="385"/>
    </row>
    <row r="16" spans="1:25" ht="24" customHeight="1">
      <c r="A16" s="386">
        <f>★注文シート!C35</f>
        <v>0</v>
      </c>
      <c r="B16" s="387"/>
      <c r="C16" s="387"/>
      <c r="D16" s="387"/>
      <c r="E16" s="388"/>
      <c r="F16" s="36"/>
      <c r="G16" s="36"/>
      <c r="H16" s="37"/>
      <c r="I16" s="37"/>
      <c r="J16" s="378"/>
      <c r="K16" s="378"/>
    </row>
    <row r="17" spans="1:15" ht="24" customHeight="1">
      <c r="A17" s="375" t="s">
        <v>87</v>
      </c>
      <c r="B17" s="376"/>
      <c r="C17" s="376"/>
      <c r="D17" s="58">
        <f>★注文シート!C13</f>
        <v>0</v>
      </c>
      <c r="E17" s="55" t="s">
        <v>88</v>
      </c>
      <c r="F17" s="56">
        <f>COUNTA(★注文シート!D39:D68)</f>
        <v>0</v>
      </c>
      <c r="G17" s="56" t="s">
        <v>89</v>
      </c>
      <c r="H17" s="57">
        <f>IF(A18="特急コース",T1+5300,T1)</f>
        <v>13500</v>
      </c>
      <c r="I17" s="37">
        <f>F17*H17</f>
        <v>0</v>
      </c>
      <c r="J17" s="378"/>
      <c r="K17" s="378"/>
      <c r="L17" s="406" t="s">
        <v>236</v>
      </c>
      <c r="M17" s="363"/>
      <c r="N17" s="363"/>
      <c r="O17" s="363"/>
    </row>
    <row r="18" spans="1:15" ht="24" customHeight="1">
      <c r="A18" s="375" t="str">
        <f>IF(L18="出張","出張費・調査費",IF(★注文シート!C25="特急納期","特急コース","通常コース"))</f>
        <v>通常コース</v>
      </c>
      <c r="B18" s="376"/>
      <c r="C18" s="376"/>
      <c r="D18" s="376"/>
      <c r="E18" s="377"/>
      <c r="F18" s="56" t="str">
        <f>IF(L18="出張",COUNTA(★注文シート!D39:D68),"")</f>
        <v/>
      </c>
      <c r="G18" s="56" t="str">
        <f>IF(L18="出張","検体","")</f>
        <v/>
      </c>
      <c r="H18" s="140" t="str">
        <f>IF(L18="出張","10,000","")</f>
        <v/>
      </c>
      <c r="I18" s="37" t="str">
        <f>IF(L18="出張",F18*H18,"")</f>
        <v/>
      </c>
      <c r="J18" s="378"/>
      <c r="K18" s="378"/>
      <c r="L18" s="406"/>
      <c r="M18" s="363"/>
      <c r="N18" s="363"/>
      <c r="O18" s="363"/>
    </row>
    <row r="19" spans="1:15" ht="24" customHeight="1">
      <c r="A19" s="375" t="str">
        <f>IF(L18="出張",IF(★注文シート!C25="特急納期","特急コース","通常コース"),"")</f>
        <v/>
      </c>
      <c r="B19" s="376"/>
      <c r="C19" s="376"/>
      <c r="D19" s="376"/>
      <c r="E19" s="377"/>
      <c r="F19" s="36"/>
      <c r="G19" s="56"/>
      <c r="H19" s="37"/>
      <c r="I19" s="37"/>
      <c r="J19" s="378"/>
      <c r="K19" s="378"/>
    </row>
    <row r="20" spans="1:15" ht="24" customHeight="1">
      <c r="A20" s="379"/>
      <c r="B20" s="380"/>
      <c r="C20" s="380"/>
      <c r="D20" s="380"/>
      <c r="E20" s="381"/>
      <c r="F20" s="36"/>
      <c r="G20" s="56"/>
      <c r="H20" s="37"/>
      <c r="I20" s="37"/>
      <c r="J20" s="378"/>
      <c r="K20" s="378"/>
    </row>
    <row r="21" spans="1:15" ht="24" customHeight="1">
      <c r="A21" s="379"/>
      <c r="B21" s="380"/>
      <c r="C21" s="380"/>
      <c r="D21" s="380"/>
      <c r="E21" s="381"/>
      <c r="F21" s="36"/>
      <c r="G21" s="56"/>
      <c r="H21" s="37"/>
      <c r="I21" s="37"/>
      <c r="J21" s="378"/>
      <c r="K21" s="378"/>
    </row>
    <row r="22" spans="1:15" ht="24" customHeight="1">
      <c r="A22" s="379"/>
      <c r="B22" s="380"/>
      <c r="C22" s="380"/>
      <c r="D22" s="380"/>
      <c r="E22" s="381"/>
      <c r="F22" s="36"/>
      <c r="G22" s="56"/>
      <c r="H22" s="37"/>
      <c r="I22" s="37"/>
      <c r="J22" s="378"/>
      <c r="K22" s="378"/>
    </row>
    <row r="23" spans="1:15" ht="24" customHeight="1">
      <c r="A23" s="379"/>
      <c r="B23" s="380"/>
      <c r="C23" s="380"/>
      <c r="D23" s="380"/>
      <c r="E23" s="381"/>
      <c r="F23" s="36"/>
      <c r="G23" s="56"/>
      <c r="H23" s="37"/>
      <c r="I23" s="37"/>
      <c r="J23" s="378"/>
      <c r="K23" s="378"/>
    </row>
    <row r="24" spans="1:15" ht="24" customHeight="1">
      <c r="A24" s="379"/>
      <c r="B24" s="380"/>
      <c r="C24" s="380"/>
      <c r="D24" s="380"/>
      <c r="E24" s="381"/>
      <c r="F24" s="36"/>
      <c r="G24" s="56"/>
      <c r="H24" s="37"/>
      <c r="I24" s="37"/>
      <c r="J24" s="378"/>
      <c r="K24" s="378"/>
    </row>
    <row r="25" spans="1:15" ht="24" customHeight="1">
      <c r="A25" s="379"/>
      <c r="B25" s="380"/>
      <c r="C25" s="380"/>
      <c r="D25" s="380"/>
      <c r="E25" s="381"/>
      <c r="F25" s="36"/>
      <c r="G25" s="56"/>
      <c r="H25" s="37"/>
      <c r="I25" s="37"/>
      <c r="J25" s="378"/>
      <c r="K25" s="378"/>
    </row>
    <row r="26" spans="1:15" ht="24" customHeight="1">
      <c r="A26" s="379"/>
      <c r="B26" s="380"/>
      <c r="C26" s="380"/>
      <c r="D26" s="380"/>
      <c r="E26" s="381"/>
      <c r="F26" s="36"/>
      <c r="G26" s="56"/>
      <c r="H26" s="37"/>
      <c r="I26" s="37"/>
      <c r="J26" s="378"/>
      <c r="K26" s="378"/>
    </row>
    <row r="27" spans="1:15" ht="24" customHeight="1">
      <c r="A27" s="379"/>
      <c r="B27" s="380"/>
      <c r="C27" s="380"/>
      <c r="D27" s="380"/>
      <c r="E27" s="381"/>
      <c r="F27" s="36"/>
      <c r="G27" s="56"/>
      <c r="H27" s="37"/>
      <c r="I27" s="37"/>
      <c r="J27" s="378"/>
      <c r="K27" s="378"/>
    </row>
    <row r="28" spans="1:15" ht="24" customHeight="1">
      <c r="A28" s="379"/>
      <c r="B28" s="380"/>
      <c r="C28" s="380"/>
      <c r="D28" s="380"/>
      <c r="E28" s="381"/>
      <c r="F28" s="36"/>
      <c r="G28" s="56"/>
      <c r="H28" s="37"/>
      <c r="I28" s="37"/>
      <c r="J28" s="378"/>
      <c r="K28" s="378"/>
    </row>
    <row r="29" spans="1:15" ht="24" customHeight="1">
      <c r="A29" s="379"/>
      <c r="B29" s="380"/>
      <c r="C29" s="380"/>
      <c r="D29" s="380"/>
      <c r="E29" s="381"/>
      <c r="F29" s="36"/>
      <c r="G29" s="56"/>
      <c r="H29" s="37"/>
      <c r="I29" s="37"/>
      <c r="J29" s="378"/>
      <c r="K29" s="378"/>
    </row>
    <row r="30" spans="1:15" ht="24" customHeight="1">
      <c r="A30" s="379"/>
      <c r="B30" s="380"/>
      <c r="C30" s="380"/>
      <c r="D30" s="380"/>
      <c r="E30" s="381"/>
      <c r="F30" s="36"/>
      <c r="G30" s="56"/>
      <c r="H30" s="37"/>
      <c r="I30" s="37"/>
      <c r="J30" s="378"/>
      <c r="K30" s="378"/>
    </row>
    <row r="31" spans="1:15" ht="24" customHeight="1">
      <c r="A31" s="379"/>
      <c r="B31" s="380"/>
      <c r="C31" s="380"/>
      <c r="D31" s="380"/>
      <c r="E31" s="381"/>
      <c r="F31" s="36"/>
      <c r="G31" s="56"/>
      <c r="H31" s="37"/>
      <c r="I31" s="37"/>
      <c r="J31" s="378"/>
      <c r="K31" s="378"/>
    </row>
    <row r="32" spans="1:15" ht="24" customHeight="1">
      <c r="A32" s="379"/>
      <c r="B32" s="380"/>
      <c r="C32" s="380"/>
      <c r="D32" s="380"/>
      <c r="E32" s="381"/>
      <c r="F32" s="36"/>
      <c r="G32" s="56"/>
      <c r="H32" s="37"/>
      <c r="I32" s="37"/>
      <c r="J32" s="378"/>
      <c r="K32" s="378"/>
    </row>
    <row r="33" spans="1:12" ht="24" customHeight="1">
      <c r="A33" s="379"/>
      <c r="B33" s="380"/>
      <c r="C33" s="380"/>
      <c r="D33" s="380"/>
      <c r="E33" s="381"/>
      <c r="F33" s="36"/>
      <c r="G33" s="56"/>
      <c r="H33" s="37"/>
      <c r="I33" s="37"/>
      <c r="J33" s="378"/>
      <c r="K33" s="378"/>
    </row>
    <row r="34" spans="1:12" ht="24" customHeight="1">
      <c r="A34" s="379"/>
      <c r="B34" s="380"/>
      <c r="C34" s="380"/>
      <c r="D34" s="380"/>
      <c r="E34" s="381"/>
      <c r="F34" s="36"/>
      <c r="G34" s="56"/>
      <c r="H34" s="37"/>
      <c r="I34" s="37"/>
      <c r="J34" s="378"/>
      <c r="K34" s="378"/>
    </row>
    <row r="35" spans="1:12" ht="24" customHeight="1">
      <c r="A35" s="379"/>
      <c r="B35" s="380"/>
      <c r="C35" s="380"/>
      <c r="D35" s="380"/>
      <c r="E35" s="381"/>
      <c r="F35" s="36"/>
      <c r="G35" s="56"/>
      <c r="H35" s="37"/>
      <c r="I35" s="37"/>
      <c r="J35" s="378"/>
      <c r="K35" s="378"/>
    </row>
    <row r="36" spans="1:12" ht="24" customHeight="1">
      <c r="A36" s="379"/>
      <c r="B36" s="380"/>
      <c r="C36" s="380"/>
      <c r="D36" s="380"/>
      <c r="E36" s="381"/>
      <c r="F36" s="36"/>
      <c r="G36" s="56"/>
      <c r="H36" s="37"/>
      <c r="I36" s="37"/>
      <c r="J36" s="378"/>
      <c r="K36" s="378"/>
      <c r="L36" s="38"/>
    </row>
    <row r="37" spans="1:12" ht="24" customHeight="1">
      <c r="A37" s="39"/>
      <c r="B37" s="39"/>
      <c r="C37" s="39"/>
      <c r="D37" s="39"/>
      <c r="E37" s="39"/>
      <c r="F37" s="40"/>
      <c r="G37" s="40"/>
      <c r="H37" s="41" t="s">
        <v>83</v>
      </c>
      <c r="I37" s="389">
        <f>SUM(I16:I36)</f>
        <v>0</v>
      </c>
      <c r="J37" s="389"/>
      <c r="K37" s="389"/>
      <c r="L37" s="38"/>
    </row>
    <row r="38" spans="1:12" ht="24" customHeight="1">
      <c r="A38" s="390" t="s">
        <v>237</v>
      </c>
      <c r="B38" s="391"/>
      <c r="C38" s="391"/>
      <c r="D38" s="391"/>
      <c r="E38" s="391"/>
      <c r="F38" s="391"/>
      <c r="G38" s="391"/>
      <c r="H38" s="404" t="s">
        <v>246</v>
      </c>
      <c r="I38" s="405"/>
      <c r="J38" s="405"/>
      <c r="K38" s="405"/>
    </row>
    <row r="39" spans="1:12" ht="11" customHeight="1">
      <c r="A39" s="391"/>
      <c r="B39" s="391"/>
      <c r="C39" s="391"/>
      <c r="D39" s="391"/>
      <c r="E39" s="391"/>
      <c r="F39" s="391"/>
      <c r="G39" s="391"/>
      <c r="H39" s="372"/>
      <c r="I39" s="372"/>
      <c r="J39" s="372"/>
      <c r="K39" s="372"/>
    </row>
    <row r="40" spans="1:12" ht="24" customHeight="1">
      <c r="A40" s="43"/>
      <c r="B40" s="392"/>
      <c r="C40" s="392"/>
      <c r="D40" s="43"/>
      <c r="E40" s="393"/>
      <c r="F40" s="393"/>
      <c r="H40" s="372"/>
      <c r="I40" s="372"/>
      <c r="J40" s="372"/>
      <c r="K40" s="372"/>
    </row>
    <row r="41" spans="1:12" ht="25.25" customHeight="1">
      <c r="A41" s="43"/>
      <c r="B41" s="392"/>
      <c r="C41" s="392"/>
      <c r="D41" s="392"/>
      <c r="E41" s="43"/>
      <c r="F41" s="43"/>
      <c r="H41" s="372"/>
      <c r="I41" s="372"/>
      <c r="J41" s="372"/>
      <c r="K41" s="372"/>
    </row>
    <row r="42" spans="1:12" ht="25.25" customHeight="1">
      <c r="A42" s="44"/>
      <c r="B42" s="399"/>
      <c r="C42" s="399"/>
      <c r="D42" s="45"/>
      <c r="E42" s="46"/>
      <c r="I42" s="362"/>
      <c r="J42" s="362"/>
      <c r="K42" s="362"/>
    </row>
    <row r="43" spans="1:12">
      <c r="J43" s="400" t="s">
        <v>84</v>
      </c>
      <c r="K43" s="400"/>
    </row>
    <row r="47" spans="1:12" ht="24" customHeight="1">
      <c r="A47" s="401" t="s">
        <v>77</v>
      </c>
      <c r="B47" s="402"/>
      <c r="C47" s="402"/>
      <c r="D47" s="402"/>
      <c r="E47" s="403"/>
      <c r="F47" s="31" t="s">
        <v>78</v>
      </c>
      <c r="G47" s="31" t="s">
        <v>79</v>
      </c>
      <c r="H47" s="31" t="s">
        <v>80</v>
      </c>
      <c r="I47" s="31" t="s">
        <v>81</v>
      </c>
      <c r="J47" s="401" t="s">
        <v>82</v>
      </c>
      <c r="K47" s="403"/>
    </row>
    <row r="48" spans="1:12" ht="24" customHeight="1">
      <c r="A48" s="394"/>
      <c r="B48" s="395"/>
      <c r="C48" s="395"/>
      <c r="D48" s="395"/>
      <c r="E48" s="396"/>
      <c r="F48" s="37"/>
      <c r="G48" s="36"/>
      <c r="H48" s="37"/>
      <c r="I48" s="37"/>
      <c r="J48" s="397"/>
      <c r="K48" s="398"/>
    </row>
    <row r="49" spans="1:11" ht="24" customHeight="1">
      <c r="A49" s="394"/>
      <c r="B49" s="395"/>
      <c r="C49" s="395"/>
      <c r="D49" s="395"/>
      <c r="E49" s="396"/>
      <c r="F49" s="37"/>
      <c r="G49" s="36"/>
      <c r="H49" s="37"/>
      <c r="I49" s="37"/>
      <c r="J49" s="397"/>
      <c r="K49" s="398"/>
    </row>
    <row r="50" spans="1:11" ht="24" customHeight="1">
      <c r="A50" s="394"/>
      <c r="B50" s="395"/>
      <c r="C50" s="395"/>
      <c r="D50" s="395"/>
      <c r="E50" s="396"/>
      <c r="F50" s="37"/>
      <c r="G50" s="36"/>
      <c r="H50" s="37"/>
      <c r="I50" s="37"/>
      <c r="J50" s="397"/>
      <c r="K50" s="398"/>
    </row>
    <row r="51" spans="1:11" ht="24" customHeight="1">
      <c r="A51" s="394"/>
      <c r="B51" s="395"/>
      <c r="C51" s="395"/>
      <c r="D51" s="395"/>
      <c r="E51" s="396"/>
      <c r="F51" s="37"/>
      <c r="G51" s="36"/>
      <c r="H51" s="37"/>
      <c r="I51" s="37"/>
      <c r="J51" s="397"/>
      <c r="K51" s="398"/>
    </row>
    <row r="52" spans="1:11" ht="24" customHeight="1">
      <c r="A52" s="394"/>
      <c r="B52" s="395"/>
      <c r="C52" s="395"/>
      <c r="D52" s="395"/>
      <c r="E52" s="396"/>
      <c r="F52" s="37"/>
      <c r="G52" s="36"/>
      <c r="H52" s="37"/>
      <c r="I52" s="37"/>
      <c r="J52" s="397"/>
      <c r="K52" s="398"/>
    </row>
    <row r="53" spans="1:11" ht="24" customHeight="1">
      <c r="A53" s="394"/>
      <c r="B53" s="395"/>
      <c r="C53" s="395"/>
      <c r="D53" s="395"/>
      <c r="E53" s="396"/>
      <c r="F53" s="37"/>
      <c r="G53" s="36"/>
      <c r="H53" s="37"/>
      <c r="I53" s="37"/>
      <c r="J53" s="397"/>
      <c r="K53" s="398"/>
    </row>
    <row r="54" spans="1:11" ht="24" customHeight="1">
      <c r="A54" s="394"/>
      <c r="B54" s="395"/>
      <c r="C54" s="395"/>
      <c r="D54" s="395"/>
      <c r="E54" s="396"/>
      <c r="F54" s="37"/>
      <c r="G54" s="36"/>
      <c r="H54" s="37"/>
      <c r="I54" s="37"/>
      <c r="J54" s="397"/>
      <c r="K54" s="398"/>
    </row>
    <row r="55" spans="1:11" ht="24" customHeight="1">
      <c r="A55" s="394"/>
      <c r="B55" s="395"/>
      <c r="C55" s="395"/>
      <c r="D55" s="395"/>
      <c r="E55" s="396"/>
      <c r="F55" s="37"/>
      <c r="G55" s="36"/>
      <c r="H55" s="37"/>
      <c r="I55" s="37"/>
      <c r="J55" s="397"/>
      <c r="K55" s="398"/>
    </row>
    <row r="56" spans="1:11" ht="24" customHeight="1">
      <c r="A56" s="394"/>
      <c r="B56" s="395"/>
      <c r="C56" s="395"/>
      <c r="D56" s="395"/>
      <c r="E56" s="396"/>
      <c r="F56" s="37"/>
      <c r="G56" s="36"/>
      <c r="H56" s="37"/>
      <c r="I56" s="37"/>
      <c r="J56" s="397"/>
      <c r="K56" s="398"/>
    </row>
    <row r="57" spans="1:11" ht="24" customHeight="1">
      <c r="A57" s="394"/>
      <c r="B57" s="395"/>
      <c r="C57" s="395"/>
      <c r="D57" s="395"/>
      <c r="E57" s="396"/>
      <c r="F57" s="37"/>
      <c r="G57" s="36"/>
      <c r="H57" s="37"/>
      <c r="I57" s="37"/>
      <c r="J57" s="397"/>
      <c r="K57" s="398"/>
    </row>
    <row r="58" spans="1:11" ht="24" customHeight="1">
      <c r="A58" s="394"/>
      <c r="B58" s="395"/>
      <c r="C58" s="395"/>
      <c r="D58" s="395"/>
      <c r="E58" s="396"/>
      <c r="F58" s="37"/>
      <c r="G58" s="36"/>
      <c r="H58" s="37"/>
      <c r="I58" s="37"/>
      <c r="J58" s="397"/>
      <c r="K58" s="398"/>
    </row>
    <row r="59" spans="1:11" ht="24" customHeight="1">
      <c r="A59" s="394"/>
      <c r="B59" s="395"/>
      <c r="C59" s="395"/>
      <c r="D59" s="395"/>
      <c r="E59" s="396"/>
      <c r="F59" s="37"/>
      <c r="G59" s="36"/>
      <c r="H59" s="37"/>
      <c r="I59" s="37"/>
      <c r="J59" s="397"/>
      <c r="K59" s="398"/>
    </row>
    <row r="60" spans="1:11" ht="24" customHeight="1">
      <c r="A60" s="394"/>
      <c r="B60" s="395"/>
      <c r="C60" s="395"/>
      <c r="D60" s="395"/>
      <c r="E60" s="396"/>
      <c r="F60" s="37"/>
      <c r="G60" s="36"/>
      <c r="H60" s="37"/>
      <c r="I60" s="37"/>
      <c r="J60" s="397"/>
      <c r="K60" s="398"/>
    </row>
    <row r="61" spans="1:11" ht="24" customHeight="1">
      <c r="A61" s="394"/>
      <c r="B61" s="395"/>
      <c r="C61" s="395"/>
      <c r="D61" s="395"/>
      <c r="E61" s="396"/>
      <c r="F61" s="37"/>
      <c r="G61" s="36"/>
      <c r="H61" s="37"/>
      <c r="I61" s="37"/>
      <c r="J61" s="397"/>
      <c r="K61" s="398"/>
    </row>
    <row r="62" spans="1:11" ht="24" customHeight="1">
      <c r="A62" s="394"/>
      <c r="B62" s="395"/>
      <c r="C62" s="395"/>
      <c r="D62" s="395"/>
      <c r="E62" s="396"/>
      <c r="F62" s="37"/>
      <c r="G62" s="36"/>
      <c r="H62" s="37"/>
      <c r="I62" s="37"/>
      <c r="J62" s="397"/>
      <c r="K62" s="398"/>
    </row>
    <row r="63" spans="1:11" ht="24" customHeight="1">
      <c r="A63" s="394"/>
      <c r="B63" s="395"/>
      <c r="C63" s="395"/>
      <c r="D63" s="395"/>
      <c r="E63" s="396"/>
      <c r="F63" s="37"/>
      <c r="G63" s="36"/>
      <c r="H63" s="37"/>
      <c r="I63" s="37"/>
      <c r="J63" s="397"/>
      <c r="K63" s="398"/>
    </row>
    <row r="64" spans="1:11" ht="24" customHeight="1">
      <c r="A64" s="394"/>
      <c r="B64" s="395"/>
      <c r="C64" s="395"/>
      <c r="D64" s="395"/>
      <c r="E64" s="396"/>
      <c r="F64" s="37"/>
      <c r="G64" s="36"/>
      <c r="H64" s="37"/>
      <c r="I64" s="37"/>
      <c r="J64" s="397"/>
      <c r="K64" s="398"/>
    </row>
    <row r="65" spans="1:11" ht="24" customHeight="1">
      <c r="A65" s="394"/>
      <c r="B65" s="395"/>
      <c r="C65" s="395"/>
      <c r="D65" s="395"/>
      <c r="E65" s="396"/>
      <c r="F65" s="37"/>
      <c r="G65" s="36"/>
      <c r="H65" s="37"/>
      <c r="I65" s="37"/>
      <c r="J65" s="397"/>
      <c r="K65" s="398"/>
    </row>
    <row r="66" spans="1:11" ht="24" customHeight="1">
      <c r="A66" s="394"/>
      <c r="B66" s="395"/>
      <c r="C66" s="395"/>
      <c r="D66" s="395"/>
      <c r="E66" s="396"/>
      <c r="F66" s="37"/>
      <c r="G66" s="36"/>
      <c r="H66" s="37"/>
      <c r="I66" s="37"/>
      <c r="J66" s="397"/>
      <c r="K66" s="398"/>
    </row>
    <row r="67" spans="1:11" ht="24" customHeight="1">
      <c r="A67" s="394"/>
      <c r="B67" s="395"/>
      <c r="C67" s="395"/>
      <c r="D67" s="395"/>
      <c r="E67" s="396"/>
      <c r="F67" s="37"/>
      <c r="G67" s="36"/>
      <c r="H67" s="37"/>
      <c r="I67" s="37"/>
      <c r="J67" s="397"/>
      <c r="K67" s="398"/>
    </row>
    <row r="68" spans="1:11" ht="24" customHeight="1">
      <c r="A68" s="394"/>
      <c r="B68" s="395"/>
      <c r="C68" s="395"/>
      <c r="D68" s="395"/>
      <c r="E68" s="396"/>
      <c r="F68" s="37"/>
      <c r="G68" s="36"/>
      <c r="H68" s="37"/>
      <c r="I68" s="37"/>
      <c r="J68" s="397"/>
      <c r="K68" s="398"/>
    </row>
    <row r="69" spans="1:11" ht="24" customHeight="1">
      <c r="A69" s="394"/>
      <c r="B69" s="395"/>
      <c r="C69" s="395"/>
      <c r="D69" s="395"/>
      <c r="E69" s="396"/>
      <c r="F69" s="37"/>
      <c r="G69" s="36"/>
      <c r="H69" s="37"/>
      <c r="I69" s="37"/>
      <c r="J69" s="397"/>
      <c r="K69" s="398"/>
    </row>
    <row r="70" spans="1:11" ht="24" customHeight="1">
      <c r="A70" s="394"/>
      <c r="B70" s="395"/>
      <c r="C70" s="395"/>
      <c r="D70" s="395"/>
      <c r="E70" s="396"/>
      <c r="F70" s="37"/>
      <c r="G70" s="36"/>
      <c r="H70" s="37"/>
      <c r="I70" s="37"/>
      <c r="J70" s="397"/>
      <c r="K70" s="398"/>
    </row>
    <row r="71" spans="1:11" ht="24" customHeight="1">
      <c r="A71" s="394"/>
      <c r="B71" s="395"/>
      <c r="C71" s="395"/>
      <c r="D71" s="395"/>
      <c r="E71" s="396"/>
      <c r="F71" s="37"/>
      <c r="G71" s="36"/>
      <c r="H71" s="37"/>
      <c r="I71" s="37"/>
      <c r="J71" s="397"/>
      <c r="K71" s="398"/>
    </row>
    <row r="72" spans="1:11" ht="24" customHeight="1">
      <c r="A72" s="394"/>
      <c r="B72" s="395"/>
      <c r="C72" s="395"/>
      <c r="D72" s="395"/>
      <c r="E72" s="396"/>
      <c r="F72" s="37"/>
      <c r="G72" s="36"/>
      <c r="H72" s="37"/>
      <c r="I72" s="37"/>
      <c r="J72" s="397"/>
      <c r="K72" s="398"/>
    </row>
    <row r="73" spans="1:11" ht="24" customHeight="1">
      <c r="A73" s="394"/>
      <c r="B73" s="395"/>
      <c r="C73" s="395"/>
      <c r="D73" s="395"/>
      <c r="E73" s="396"/>
      <c r="F73" s="37"/>
      <c r="G73" s="36"/>
      <c r="H73" s="37"/>
      <c r="I73" s="37"/>
      <c r="J73" s="397"/>
      <c r="K73" s="398"/>
    </row>
    <row r="74" spans="1:11" ht="24" customHeight="1">
      <c r="A74" s="394"/>
      <c r="B74" s="395"/>
      <c r="C74" s="395"/>
      <c r="D74" s="395"/>
      <c r="E74" s="396"/>
      <c r="F74" s="37"/>
      <c r="G74" s="36"/>
      <c r="H74" s="37"/>
      <c r="I74" s="37"/>
      <c r="J74" s="397"/>
      <c r="K74" s="398"/>
    </row>
    <row r="75" spans="1:11" ht="24" customHeight="1">
      <c r="A75" s="394"/>
      <c r="B75" s="395"/>
      <c r="C75" s="395"/>
      <c r="D75" s="395"/>
      <c r="E75" s="396"/>
      <c r="F75" s="37"/>
      <c r="G75" s="36"/>
      <c r="H75" s="37"/>
      <c r="I75" s="37"/>
      <c r="J75" s="397"/>
      <c r="K75" s="398"/>
    </row>
    <row r="76" spans="1:11" ht="24" customHeight="1">
      <c r="A76" s="394"/>
      <c r="B76" s="395"/>
      <c r="C76" s="395"/>
      <c r="D76" s="395"/>
      <c r="E76" s="396"/>
      <c r="F76" s="37"/>
      <c r="G76" s="36"/>
      <c r="H76" s="37"/>
      <c r="I76" s="37"/>
      <c r="J76" s="397"/>
      <c r="K76" s="398"/>
    </row>
    <row r="77" spans="1:11" ht="24" customHeight="1">
      <c r="A77" s="394"/>
      <c r="B77" s="395"/>
      <c r="C77" s="395"/>
      <c r="D77" s="395"/>
      <c r="E77" s="396"/>
      <c r="F77" s="37"/>
      <c r="G77" s="36"/>
      <c r="H77" s="37"/>
      <c r="I77" s="37"/>
      <c r="J77" s="397"/>
      <c r="K77" s="398"/>
    </row>
    <row r="78" spans="1:11" ht="24" customHeight="1">
      <c r="A78" s="413"/>
      <c r="B78" s="413"/>
      <c r="C78" s="413"/>
      <c r="D78" s="413"/>
      <c r="E78" s="413"/>
      <c r="F78" s="413"/>
      <c r="G78" s="413"/>
      <c r="H78" s="47" t="s">
        <v>83</v>
      </c>
      <c r="I78" s="414">
        <f>SUM(I48:I77)</f>
        <v>0</v>
      </c>
      <c r="J78" s="414"/>
      <c r="K78" s="48"/>
    </row>
    <row r="79" spans="1:11" ht="24" customHeight="1">
      <c r="A79" s="49"/>
      <c r="B79" s="415"/>
      <c r="C79" s="415"/>
      <c r="D79" s="50"/>
      <c r="E79" s="50"/>
      <c r="F79" s="50"/>
      <c r="G79" s="50"/>
      <c r="H79" s="51" t="s">
        <v>85</v>
      </c>
      <c r="I79" s="414">
        <f>I37+I78</f>
        <v>0</v>
      </c>
      <c r="J79" s="414"/>
      <c r="K79" s="52"/>
    </row>
    <row r="80" spans="1:11" ht="24" customHeight="1">
      <c r="A80" s="42"/>
      <c r="B80" s="399"/>
      <c r="C80" s="399"/>
      <c r="D80" s="49"/>
      <c r="E80" s="46"/>
      <c r="F80" s="50"/>
      <c r="H80" s="51" t="s">
        <v>76</v>
      </c>
      <c r="I80" s="412">
        <f>I79*0.1</f>
        <v>0</v>
      </c>
      <c r="J80" s="412"/>
      <c r="K80" s="53"/>
    </row>
    <row r="81" spans="1:11" ht="24" customHeight="1">
      <c r="A81" s="44"/>
      <c r="B81" s="399"/>
      <c r="C81" s="399"/>
      <c r="D81" s="45"/>
      <c r="E81" s="46"/>
      <c r="H81" s="51" t="s">
        <v>86</v>
      </c>
      <c r="I81" s="412">
        <f>I79+I80</f>
        <v>0</v>
      </c>
      <c r="J81" s="412"/>
      <c r="K81" s="54"/>
    </row>
  </sheetData>
  <mergeCells count="150">
    <mergeCell ref="L18:O18"/>
    <mergeCell ref="L17:O17"/>
    <mergeCell ref="R1:S1"/>
    <mergeCell ref="T1:U1"/>
    <mergeCell ref="V1:Y4"/>
    <mergeCell ref="S2:U2"/>
    <mergeCell ref="B81:C81"/>
    <mergeCell ref="I81:J81"/>
    <mergeCell ref="A17:C17"/>
    <mergeCell ref="A78:G78"/>
    <mergeCell ref="I78:J78"/>
    <mergeCell ref="B79:C79"/>
    <mergeCell ref="I79:J79"/>
    <mergeCell ref="B80:C80"/>
    <mergeCell ref="I80:J80"/>
    <mergeCell ref="A75:E75"/>
    <mergeCell ref="J75:K75"/>
    <mergeCell ref="A76:E76"/>
    <mergeCell ref="J76:K76"/>
    <mergeCell ref="A77:E77"/>
    <mergeCell ref="J77:K77"/>
    <mergeCell ref="A72:E72"/>
    <mergeCell ref="J72:K72"/>
    <mergeCell ref="A73:E73"/>
    <mergeCell ref="J73:K73"/>
    <mergeCell ref="A74:E74"/>
    <mergeCell ref="J74:K74"/>
    <mergeCell ref="A69:E69"/>
    <mergeCell ref="J69:K69"/>
    <mergeCell ref="A70:E70"/>
    <mergeCell ref="J70:K70"/>
    <mergeCell ref="A71:E71"/>
    <mergeCell ref="J71:K71"/>
    <mergeCell ref="A66:E66"/>
    <mergeCell ref="J66:K66"/>
    <mergeCell ref="A67:E67"/>
    <mergeCell ref="J67:K67"/>
    <mergeCell ref="A68:E68"/>
    <mergeCell ref="J68:K68"/>
    <mergeCell ref="A63:E63"/>
    <mergeCell ref="J63:K63"/>
    <mergeCell ref="A64:E64"/>
    <mergeCell ref="J64:K64"/>
    <mergeCell ref="A65:E65"/>
    <mergeCell ref="J65:K65"/>
    <mergeCell ref="A60:E60"/>
    <mergeCell ref="J60:K60"/>
    <mergeCell ref="A61:E61"/>
    <mergeCell ref="J61:K61"/>
    <mergeCell ref="A62:E62"/>
    <mergeCell ref="J62:K62"/>
    <mergeCell ref="A57:E57"/>
    <mergeCell ref="J57:K57"/>
    <mergeCell ref="A58:E58"/>
    <mergeCell ref="J58:K58"/>
    <mergeCell ref="A59:E59"/>
    <mergeCell ref="J59:K59"/>
    <mergeCell ref="A54:E54"/>
    <mergeCell ref="J54:K54"/>
    <mergeCell ref="A55:E55"/>
    <mergeCell ref="J55:K55"/>
    <mergeCell ref="A56:E56"/>
    <mergeCell ref="J56:K56"/>
    <mergeCell ref="A51:E51"/>
    <mergeCell ref="J51:K51"/>
    <mergeCell ref="A52:E52"/>
    <mergeCell ref="J52:K52"/>
    <mergeCell ref="A53:E53"/>
    <mergeCell ref="J53:K53"/>
    <mergeCell ref="A48:E48"/>
    <mergeCell ref="J48:K48"/>
    <mergeCell ref="A49:E49"/>
    <mergeCell ref="J49:K49"/>
    <mergeCell ref="A50:E50"/>
    <mergeCell ref="J50:K50"/>
    <mergeCell ref="B41:D41"/>
    <mergeCell ref="B42:C42"/>
    <mergeCell ref="I42:K42"/>
    <mergeCell ref="J43:K43"/>
    <mergeCell ref="A47:E47"/>
    <mergeCell ref="J47:K47"/>
    <mergeCell ref="H38:K41"/>
    <mergeCell ref="A36:E36"/>
    <mergeCell ref="J36:K36"/>
    <mergeCell ref="I37:K37"/>
    <mergeCell ref="A38:G39"/>
    <mergeCell ref="B40:C40"/>
    <mergeCell ref="E40:F40"/>
    <mergeCell ref="A33:E33"/>
    <mergeCell ref="J33:K33"/>
    <mergeCell ref="A34:E34"/>
    <mergeCell ref="J34:K34"/>
    <mergeCell ref="A35:E35"/>
    <mergeCell ref="J35:K35"/>
    <mergeCell ref="A30:E30"/>
    <mergeCell ref="J30:K30"/>
    <mergeCell ref="A31:E31"/>
    <mergeCell ref="J31:K31"/>
    <mergeCell ref="A32:E32"/>
    <mergeCell ref="J32:K32"/>
    <mergeCell ref="A27:E27"/>
    <mergeCell ref="J27:K27"/>
    <mergeCell ref="A28:E28"/>
    <mergeCell ref="J28:K28"/>
    <mergeCell ref="A29:E29"/>
    <mergeCell ref="J29:K29"/>
    <mergeCell ref="A24:E24"/>
    <mergeCell ref="J24:K24"/>
    <mergeCell ref="A25:E25"/>
    <mergeCell ref="J25:K25"/>
    <mergeCell ref="A26:E26"/>
    <mergeCell ref="J26:K26"/>
    <mergeCell ref="A21:E21"/>
    <mergeCell ref="J21:K21"/>
    <mergeCell ref="A22:E22"/>
    <mergeCell ref="J22:K22"/>
    <mergeCell ref="A23:E23"/>
    <mergeCell ref="J23:K23"/>
    <mergeCell ref="A18:E18"/>
    <mergeCell ref="J18:K18"/>
    <mergeCell ref="A19:E19"/>
    <mergeCell ref="J19:K19"/>
    <mergeCell ref="A20:E20"/>
    <mergeCell ref="J20:K20"/>
    <mergeCell ref="A15:E15"/>
    <mergeCell ref="J15:K15"/>
    <mergeCell ref="A16:E16"/>
    <mergeCell ref="J16:K16"/>
    <mergeCell ref="J17:K17"/>
    <mergeCell ref="L13:N13"/>
    <mergeCell ref="A14:B14"/>
    <mergeCell ref="C14:D14"/>
    <mergeCell ref="E14:F14"/>
    <mergeCell ref="G14:H14"/>
    <mergeCell ref="C6:E6"/>
    <mergeCell ref="I6:K6"/>
    <mergeCell ref="A7:E7"/>
    <mergeCell ref="I7:K7"/>
    <mergeCell ref="B9:E9"/>
    <mergeCell ref="I9:K9"/>
    <mergeCell ref="A1:K1"/>
    <mergeCell ref="I3:K3"/>
    <mergeCell ref="A4:D5"/>
    <mergeCell ref="E4:E5"/>
    <mergeCell ref="G4:G5"/>
    <mergeCell ref="I4:K4"/>
    <mergeCell ref="I5:K5"/>
    <mergeCell ref="I10:K10"/>
    <mergeCell ref="A13:C13"/>
    <mergeCell ref="E13:F13"/>
  </mergeCells>
  <phoneticPr fontId="3"/>
  <dataValidations count="1">
    <dataValidation type="list" allowBlank="1" showInputMessage="1" showErrorMessage="1" sqref="T1:U1" xr:uid="{201CEE24-C926-4656-82D1-F3A21CFB408B}">
      <formula1>"10000,13500"</formula1>
    </dataValidation>
  </dataValidations>
  <pageMargins left="0.82677165354330717" right="0.23622047244094491" top="0.74803149606299213" bottom="0.74803149606299213" header="0.31496062992125984" footer="0.31496062992125984"/>
  <pageSetup paperSize="9" scale="78" fitToWidth="0" orientation="portrait" r:id="rId1"/>
  <headerFooter>
    <oddHeader xml:space="preserve">&amp;C
</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87A14-9B4A-48A4-8E7E-BC9091CE044E}">
  <dimension ref="A1:I38"/>
  <sheetViews>
    <sheetView zoomScale="90" zoomScaleNormal="90" workbookViewId="0">
      <selection sqref="A1:I1"/>
    </sheetView>
    <sheetView workbookViewId="1">
      <selection sqref="A1:I1"/>
    </sheetView>
  </sheetViews>
  <sheetFormatPr defaultColWidth="8.86328125" defaultRowHeight="14.25"/>
  <cols>
    <col min="1" max="8" width="8.86328125" style="67"/>
    <col min="9" max="9" width="17.6640625" style="67" customWidth="1"/>
    <col min="10" max="16384" width="8.86328125" style="67"/>
  </cols>
  <sheetData>
    <row r="1" spans="1:9" ht="50" customHeight="1">
      <c r="A1" s="422" t="s">
        <v>112</v>
      </c>
      <c r="B1" s="423"/>
      <c r="C1" s="423"/>
      <c r="D1" s="423"/>
      <c r="E1" s="423"/>
      <c r="F1" s="423"/>
      <c r="G1" s="423"/>
      <c r="H1" s="423"/>
      <c r="I1" s="424"/>
    </row>
    <row r="2" spans="1:9" ht="30" customHeight="1">
      <c r="A2" s="439" t="s">
        <v>113</v>
      </c>
      <c r="B2" s="440"/>
      <c r="C2" s="440"/>
      <c r="D2" s="433" t="s">
        <v>238</v>
      </c>
      <c r="E2" s="433"/>
      <c r="F2" s="433"/>
      <c r="G2" s="433"/>
      <c r="H2" s="433"/>
      <c r="I2" s="441"/>
    </row>
    <row r="3" spans="1:9" ht="30" customHeight="1">
      <c r="A3" s="439" t="s">
        <v>114</v>
      </c>
      <c r="B3" s="440"/>
      <c r="C3" s="440"/>
      <c r="D3" s="433" t="s">
        <v>239</v>
      </c>
      <c r="E3" s="433"/>
      <c r="F3" s="433"/>
      <c r="G3" s="433"/>
      <c r="H3" s="433"/>
      <c r="I3" s="441"/>
    </row>
    <row r="4" spans="1:9" ht="30" customHeight="1">
      <c r="A4" s="435" t="s">
        <v>115</v>
      </c>
      <c r="B4" s="436"/>
      <c r="C4" s="436"/>
      <c r="D4" s="442" t="s">
        <v>240</v>
      </c>
      <c r="E4" s="443"/>
      <c r="F4" s="443"/>
      <c r="G4" s="443"/>
      <c r="H4" s="443"/>
      <c r="I4" s="443"/>
    </row>
    <row r="5" spans="1:9" ht="30" customHeight="1">
      <c r="A5" s="437"/>
      <c r="B5" s="438"/>
      <c r="C5" s="438"/>
      <c r="D5" s="442"/>
      <c r="E5" s="443"/>
      <c r="F5" s="443"/>
      <c r="G5" s="443"/>
      <c r="H5" s="443"/>
      <c r="I5" s="443"/>
    </row>
    <row r="7" spans="1:9" ht="50" customHeight="1">
      <c r="A7" s="422" t="s">
        <v>116</v>
      </c>
      <c r="B7" s="423"/>
      <c r="C7" s="423"/>
      <c r="D7" s="423"/>
      <c r="E7" s="423"/>
      <c r="F7" s="423"/>
      <c r="G7" s="423"/>
      <c r="H7" s="423"/>
      <c r="I7" s="424"/>
    </row>
    <row r="8" spans="1:9">
      <c r="A8" s="425" t="s">
        <v>117</v>
      </c>
      <c r="B8" s="426"/>
      <c r="C8" s="426"/>
      <c r="D8" s="426"/>
      <c r="E8" s="426"/>
      <c r="F8" s="426"/>
      <c r="G8" s="426"/>
      <c r="H8" s="426"/>
      <c r="I8" s="427"/>
    </row>
    <row r="9" spans="1:9" ht="24.6" customHeight="1">
      <c r="A9" s="428"/>
      <c r="B9" s="426"/>
      <c r="C9" s="426"/>
      <c r="D9" s="426"/>
      <c r="E9" s="426"/>
      <c r="F9" s="426"/>
      <c r="G9" s="426"/>
      <c r="H9" s="426"/>
      <c r="I9" s="427"/>
    </row>
    <row r="10" spans="1:9" ht="30" customHeight="1">
      <c r="A10" s="429" t="s">
        <v>118</v>
      </c>
      <c r="B10" s="430"/>
      <c r="C10" s="430"/>
      <c r="D10" s="430"/>
      <c r="E10" s="430"/>
      <c r="F10" s="431" t="s">
        <v>119</v>
      </c>
      <c r="G10" s="431"/>
      <c r="H10" s="431"/>
      <c r="I10" s="432"/>
    </row>
    <row r="11" spans="1:9">
      <c r="A11" s="68"/>
      <c r="B11" s="69"/>
      <c r="C11" s="69"/>
      <c r="D11" s="69"/>
      <c r="E11" s="70"/>
      <c r="F11" s="69"/>
      <c r="G11" s="69"/>
      <c r="H11" s="69"/>
      <c r="I11" s="70"/>
    </row>
    <row r="12" spans="1:9">
      <c r="A12" s="71"/>
      <c r="E12" s="72"/>
      <c r="I12" s="72"/>
    </row>
    <row r="13" spans="1:9">
      <c r="A13" s="71"/>
      <c r="E13" s="72"/>
      <c r="I13" s="72"/>
    </row>
    <row r="14" spans="1:9">
      <c r="A14" s="71"/>
      <c r="E14" s="72"/>
      <c r="I14" s="72"/>
    </row>
    <row r="15" spans="1:9">
      <c r="A15" s="71"/>
      <c r="E15" s="72"/>
      <c r="I15" s="72"/>
    </row>
    <row r="16" spans="1:9" ht="17.649999999999999">
      <c r="A16" s="71"/>
      <c r="B16" s="73" t="s">
        <v>120</v>
      </c>
      <c r="C16" s="433" t="s">
        <v>121</v>
      </c>
      <c r="D16" s="433"/>
      <c r="E16" s="72"/>
      <c r="I16" s="72"/>
    </row>
    <row r="17" spans="1:9" ht="17.649999999999999">
      <c r="A17" s="71"/>
      <c r="C17" s="434" t="s">
        <v>122</v>
      </c>
      <c r="D17" s="434"/>
      <c r="E17" s="72"/>
      <c r="F17" s="73"/>
      <c r="H17" s="74"/>
      <c r="I17" s="72"/>
    </row>
    <row r="18" spans="1:9" ht="17.649999999999999">
      <c r="A18" s="71"/>
      <c r="C18" s="434"/>
      <c r="D18" s="434"/>
      <c r="E18" s="72"/>
      <c r="F18" s="430"/>
      <c r="G18" s="430"/>
      <c r="H18" s="75"/>
      <c r="I18" s="72"/>
    </row>
    <row r="19" spans="1:9">
      <c r="A19" s="71"/>
      <c r="E19" s="72"/>
      <c r="I19" s="72"/>
    </row>
    <row r="20" spans="1:9">
      <c r="A20" s="71"/>
      <c r="E20" s="72"/>
      <c r="I20" s="72"/>
    </row>
    <row r="21" spans="1:9">
      <c r="A21" s="76"/>
      <c r="B21" s="77"/>
      <c r="C21" s="77"/>
      <c r="D21" s="77"/>
      <c r="E21" s="78"/>
      <c r="F21" s="77"/>
      <c r="G21" s="77"/>
      <c r="H21" s="77"/>
      <c r="I21" s="78"/>
    </row>
    <row r="22" spans="1:9" ht="30" customHeight="1">
      <c r="A22" s="416" t="s">
        <v>123</v>
      </c>
      <c r="B22" s="417"/>
      <c r="C22" s="417"/>
      <c r="D22" s="417"/>
      <c r="E22" s="417"/>
      <c r="F22" s="417"/>
      <c r="G22" s="417"/>
      <c r="H22" s="417"/>
      <c r="I22" s="418"/>
    </row>
    <row r="23" spans="1:9" ht="39.6" customHeight="1">
      <c r="A23" s="419"/>
      <c r="B23" s="420"/>
      <c r="C23" s="420"/>
      <c r="D23" s="420"/>
      <c r="E23" s="420"/>
      <c r="F23" s="420"/>
      <c r="G23" s="420"/>
      <c r="H23" s="420"/>
      <c r="I23" s="421"/>
    </row>
    <row r="24" spans="1:9">
      <c r="A24" s="71"/>
      <c r="I24" s="72"/>
    </row>
    <row r="25" spans="1:9">
      <c r="A25" s="71"/>
      <c r="I25" s="72"/>
    </row>
    <row r="26" spans="1:9">
      <c r="A26" s="71"/>
      <c r="I26" s="72"/>
    </row>
    <row r="27" spans="1:9">
      <c r="A27" s="71"/>
      <c r="I27" s="72"/>
    </row>
    <row r="28" spans="1:9">
      <c r="A28" s="71"/>
      <c r="I28" s="72"/>
    </row>
    <row r="29" spans="1:9">
      <c r="A29" s="71"/>
      <c r="I29" s="72"/>
    </row>
    <row r="30" spans="1:9">
      <c r="A30" s="71"/>
      <c r="I30" s="72"/>
    </row>
    <row r="31" spans="1:9">
      <c r="A31" s="71"/>
      <c r="I31" s="72"/>
    </row>
    <row r="32" spans="1:9">
      <c r="A32" s="71"/>
      <c r="I32" s="72"/>
    </row>
    <row r="33" spans="1:9">
      <c r="A33" s="71"/>
      <c r="I33" s="72"/>
    </row>
    <row r="34" spans="1:9">
      <c r="A34" s="71"/>
      <c r="I34" s="72"/>
    </row>
    <row r="35" spans="1:9">
      <c r="A35" s="71"/>
      <c r="I35" s="72"/>
    </row>
    <row r="36" spans="1:9">
      <c r="A36" s="71"/>
      <c r="I36" s="72"/>
    </row>
    <row r="37" spans="1:9">
      <c r="A37" s="71"/>
      <c r="I37" s="72"/>
    </row>
    <row r="38" spans="1:9">
      <c r="A38" s="76"/>
      <c r="B38" s="77"/>
      <c r="C38" s="77"/>
      <c r="D38" s="77"/>
      <c r="E38" s="77"/>
      <c r="F38" s="77"/>
      <c r="G38" s="77"/>
      <c r="H38" s="77"/>
      <c r="I38" s="78"/>
    </row>
  </sheetData>
  <sheetProtection algorithmName="SHA-512" hashValue="Pbtcu8t1pQl9zxDb4bMpwap7s0XDC7HvK/0dkA9ucuxyBuYOxT5L6SJWFouak3OPQg09oDtfUfGa5UeKfDzoWA==" saltValue="SuUTPCDE2XVTOXAzNe3vag==" spinCount="100000" sheet="1" objects="1" scenarios="1"/>
  <mergeCells count="15">
    <mergeCell ref="A4:C5"/>
    <mergeCell ref="A1:I1"/>
    <mergeCell ref="A2:C2"/>
    <mergeCell ref="D2:I2"/>
    <mergeCell ref="A3:C3"/>
    <mergeCell ref="D3:I3"/>
    <mergeCell ref="D4:I5"/>
    <mergeCell ref="A22:I23"/>
    <mergeCell ref="A7:I7"/>
    <mergeCell ref="A8:I9"/>
    <mergeCell ref="A10:E10"/>
    <mergeCell ref="F10:I10"/>
    <mergeCell ref="C16:D16"/>
    <mergeCell ref="C17:D18"/>
    <mergeCell ref="F18:G18"/>
  </mergeCells>
  <phoneticPr fontId="3"/>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6C09A-8F58-46E4-8E1C-3E0C1D4D4B76}">
  <dimension ref="B1:AU33"/>
  <sheetViews>
    <sheetView showZeros="0" view="pageBreakPreview" zoomScaleNormal="100" zoomScaleSheetLayoutView="100" workbookViewId="0">
      <selection activeCell="L43" sqref="L43:Y52"/>
    </sheetView>
    <sheetView workbookViewId="1"/>
  </sheetViews>
  <sheetFormatPr defaultRowHeight="12.75"/>
  <cols>
    <col min="1" max="1" width="2.6640625" style="84" customWidth="1"/>
    <col min="2" max="7" width="2.33203125" style="84" customWidth="1"/>
    <col min="8" max="8" width="3" style="84" customWidth="1"/>
    <col min="9" max="9" width="3" style="88" customWidth="1"/>
    <col min="10" max="10" width="3" style="84" customWidth="1"/>
    <col min="11" max="11" width="3" style="88" customWidth="1"/>
    <col min="12" max="15" width="3" style="84" customWidth="1"/>
    <col min="16" max="16" width="1.86328125" style="84" customWidth="1"/>
    <col min="17" max="17" width="3" style="84" customWidth="1"/>
    <col min="18" max="18" width="1.86328125" style="84" customWidth="1"/>
    <col min="19" max="21" width="3" style="84" customWidth="1"/>
    <col min="22" max="24" width="1.46484375" style="84" customWidth="1"/>
    <col min="25" max="28" width="1.86328125" style="84" customWidth="1"/>
    <col min="29" max="31" width="3" style="84" customWidth="1"/>
    <col min="32" max="32" width="3.33203125" style="84" customWidth="1"/>
    <col min="33" max="33" width="3" style="84" customWidth="1"/>
    <col min="34" max="34" width="3.33203125" style="84" customWidth="1"/>
    <col min="35" max="35" width="3" style="84" customWidth="1"/>
    <col min="36" max="36" width="3.33203125" style="84" customWidth="1"/>
    <col min="37" max="37" width="5.33203125" style="84" customWidth="1"/>
    <col min="38" max="46" width="8.86328125" style="84"/>
    <col min="47" max="47" width="13.6640625" style="84" customWidth="1"/>
    <col min="48" max="253" width="8.86328125" style="84"/>
    <col min="254" max="259" width="2.33203125" style="84" customWidth="1"/>
    <col min="260" max="267" width="3" style="84" customWidth="1"/>
    <col min="268" max="268" width="1.86328125" style="84" customWidth="1"/>
    <col min="269" max="269" width="3" style="84" customWidth="1"/>
    <col min="270" max="270" width="1.86328125" style="84" customWidth="1"/>
    <col min="271" max="273" width="3" style="84" customWidth="1"/>
    <col min="274" max="276" width="1.46484375" style="84" customWidth="1"/>
    <col min="277" max="280" width="1.86328125" style="84" customWidth="1"/>
    <col min="281" max="283" width="3" style="84" customWidth="1"/>
    <col min="284" max="284" width="3.33203125" style="84" customWidth="1"/>
    <col min="285" max="285" width="3" style="84" customWidth="1"/>
    <col min="286" max="286" width="3.33203125" style="84" customWidth="1"/>
    <col min="287" max="287" width="3" style="84" customWidth="1"/>
    <col min="288" max="288" width="3.33203125" style="84" customWidth="1"/>
    <col min="289" max="289" width="5.33203125" style="84" customWidth="1"/>
    <col min="290" max="293" width="3" style="84" customWidth="1"/>
    <col min="294" max="509" width="8.86328125" style="84"/>
    <col min="510" max="515" width="2.33203125" style="84" customWidth="1"/>
    <col min="516" max="523" width="3" style="84" customWidth="1"/>
    <col min="524" max="524" width="1.86328125" style="84" customWidth="1"/>
    <col min="525" max="525" width="3" style="84" customWidth="1"/>
    <col min="526" max="526" width="1.86328125" style="84" customWidth="1"/>
    <col min="527" max="529" width="3" style="84" customWidth="1"/>
    <col min="530" max="532" width="1.46484375" style="84" customWidth="1"/>
    <col min="533" max="536" width="1.86328125" style="84" customWidth="1"/>
    <col min="537" max="539" width="3" style="84" customWidth="1"/>
    <col min="540" max="540" width="3.33203125" style="84" customWidth="1"/>
    <col min="541" max="541" width="3" style="84" customWidth="1"/>
    <col min="542" max="542" width="3.33203125" style="84" customWidth="1"/>
    <col min="543" max="543" width="3" style="84" customWidth="1"/>
    <col min="544" max="544" width="3.33203125" style="84" customWidth="1"/>
    <col min="545" max="545" width="5.33203125" style="84" customWidth="1"/>
    <col min="546" max="549" width="3" style="84" customWidth="1"/>
    <col min="550" max="765" width="8.86328125" style="84"/>
    <col min="766" max="771" width="2.33203125" style="84" customWidth="1"/>
    <col min="772" max="779" width="3" style="84" customWidth="1"/>
    <col min="780" max="780" width="1.86328125" style="84" customWidth="1"/>
    <col min="781" max="781" width="3" style="84" customWidth="1"/>
    <col min="782" max="782" width="1.86328125" style="84" customWidth="1"/>
    <col min="783" max="785" width="3" style="84" customWidth="1"/>
    <col min="786" max="788" width="1.46484375" style="84" customWidth="1"/>
    <col min="789" max="792" width="1.86328125" style="84" customWidth="1"/>
    <col min="793" max="795" width="3" style="84" customWidth="1"/>
    <col min="796" max="796" width="3.33203125" style="84" customWidth="1"/>
    <col min="797" max="797" width="3" style="84" customWidth="1"/>
    <col min="798" max="798" width="3.33203125" style="84" customWidth="1"/>
    <col min="799" max="799" width="3" style="84" customWidth="1"/>
    <col min="800" max="800" width="3.33203125" style="84" customWidth="1"/>
    <col min="801" max="801" width="5.33203125" style="84" customWidth="1"/>
    <col min="802" max="805" width="3" style="84" customWidth="1"/>
    <col min="806" max="1021" width="8.86328125" style="84"/>
    <col min="1022" max="1027" width="2.33203125" style="84" customWidth="1"/>
    <col min="1028" max="1035" width="3" style="84" customWidth="1"/>
    <col min="1036" max="1036" width="1.86328125" style="84" customWidth="1"/>
    <col min="1037" max="1037" width="3" style="84" customWidth="1"/>
    <col min="1038" max="1038" width="1.86328125" style="84" customWidth="1"/>
    <col min="1039" max="1041" width="3" style="84" customWidth="1"/>
    <col min="1042" max="1044" width="1.46484375" style="84" customWidth="1"/>
    <col min="1045" max="1048" width="1.86328125" style="84" customWidth="1"/>
    <col min="1049" max="1051" width="3" style="84" customWidth="1"/>
    <col min="1052" max="1052" width="3.33203125" style="84" customWidth="1"/>
    <col min="1053" max="1053" width="3" style="84" customWidth="1"/>
    <col min="1054" max="1054" width="3.33203125" style="84" customWidth="1"/>
    <col min="1055" max="1055" width="3" style="84" customWidth="1"/>
    <col min="1056" max="1056" width="3.33203125" style="84" customWidth="1"/>
    <col min="1057" max="1057" width="5.33203125" style="84" customWidth="1"/>
    <col min="1058" max="1061" width="3" style="84" customWidth="1"/>
    <col min="1062" max="1277" width="8.86328125" style="84"/>
    <col min="1278" max="1283" width="2.33203125" style="84" customWidth="1"/>
    <col min="1284" max="1291" width="3" style="84" customWidth="1"/>
    <col min="1292" max="1292" width="1.86328125" style="84" customWidth="1"/>
    <col min="1293" max="1293" width="3" style="84" customWidth="1"/>
    <col min="1294" max="1294" width="1.86328125" style="84" customWidth="1"/>
    <col min="1295" max="1297" width="3" style="84" customWidth="1"/>
    <col min="1298" max="1300" width="1.46484375" style="84" customWidth="1"/>
    <col min="1301" max="1304" width="1.86328125" style="84" customWidth="1"/>
    <col min="1305" max="1307" width="3" style="84" customWidth="1"/>
    <col min="1308" max="1308" width="3.33203125" style="84" customWidth="1"/>
    <col min="1309" max="1309" width="3" style="84" customWidth="1"/>
    <col min="1310" max="1310" width="3.33203125" style="84" customWidth="1"/>
    <col min="1311" max="1311" width="3" style="84" customWidth="1"/>
    <col min="1312" max="1312" width="3.33203125" style="84" customWidth="1"/>
    <col min="1313" max="1313" width="5.33203125" style="84" customWidth="1"/>
    <col min="1314" max="1317" width="3" style="84" customWidth="1"/>
    <col min="1318" max="1533" width="8.86328125" style="84"/>
    <col min="1534" max="1539" width="2.33203125" style="84" customWidth="1"/>
    <col min="1540" max="1547" width="3" style="84" customWidth="1"/>
    <col min="1548" max="1548" width="1.86328125" style="84" customWidth="1"/>
    <col min="1549" max="1549" width="3" style="84" customWidth="1"/>
    <col min="1550" max="1550" width="1.86328125" style="84" customWidth="1"/>
    <col min="1551" max="1553" width="3" style="84" customWidth="1"/>
    <col min="1554" max="1556" width="1.46484375" style="84" customWidth="1"/>
    <col min="1557" max="1560" width="1.86328125" style="84" customWidth="1"/>
    <col min="1561" max="1563" width="3" style="84" customWidth="1"/>
    <col min="1564" max="1564" width="3.33203125" style="84" customWidth="1"/>
    <col min="1565" max="1565" width="3" style="84" customWidth="1"/>
    <col min="1566" max="1566" width="3.33203125" style="84" customWidth="1"/>
    <col min="1567" max="1567" width="3" style="84" customWidth="1"/>
    <col min="1568" max="1568" width="3.33203125" style="84" customWidth="1"/>
    <col min="1569" max="1569" width="5.33203125" style="84" customWidth="1"/>
    <col min="1570" max="1573" width="3" style="84" customWidth="1"/>
    <col min="1574" max="1789" width="8.86328125" style="84"/>
    <col min="1790" max="1795" width="2.33203125" style="84" customWidth="1"/>
    <col min="1796" max="1803" width="3" style="84" customWidth="1"/>
    <col min="1804" max="1804" width="1.86328125" style="84" customWidth="1"/>
    <col min="1805" max="1805" width="3" style="84" customWidth="1"/>
    <col min="1806" max="1806" width="1.86328125" style="84" customWidth="1"/>
    <col min="1807" max="1809" width="3" style="84" customWidth="1"/>
    <col min="1810" max="1812" width="1.46484375" style="84" customWidth="1"/>
    <col min="1813" max="1816" width="1.86328125" style="84" customWidth="1"/>
    <col min="1817" max="1819" width="3" style="84" customWidth="1"/>
    <col min="1820" max="1820" width="3.33203125" style="84" customWidth="1"/>
    <col min="1821" max="1821" width="3" style="84" customWidth="1"/>
    <col min="1822" max="1822" width="3.33203125" style="84" customWidth="1"/>
    <col min="1823" max="1823" width="3" style="84" customWidth="1"/>
    <col min="1824" max="1824" width="3.33203125" style="84" customWidth="1"/>
    <col min="1825" max="1825" width="5.33203125" style="84" customWidth="1"/>
    <col min="1826" max="1829" width="3" style="84" customWidth="1"/>
    <col min="1830" max="2045" width="8.86328125" style="84"/>
    <col min="2046" max="2051" width="2.33203125" style="84" customWidth="1"/>
    <col min="2052" max="2059" width="3" style="84" customWidth="1"/>
    <col min="2060" max="2060" width="1.86328125" style="84" customWidth="1"/>
    <col min="2061" max="2061" width="3" style="84" customWidth="1"/>
    <col min="2062" max="2062" width="1.86328125" style="84" customWidth="1"/>
    <col min="2063" max="2065" width="3" style="84" customWidth="1"/>
    <col min="2066" max="2068" width="1.46484375" style="84" customWidth="1"/>
    <col min="2069" max="2072" width="1.86328125" style="84" customWidth="1"/>
    <col min="2073" max="2075" width="3" style="84" customWidth="1"/>
    <col min="2076" max="2076" width="3.33203125" style="84" customWidth="1"/>
    <col min="2077" max="2077" width="3" style="84" customWidth="1"/>
    <col min="2078" max="2078" width="3.33203125" style="84" customWidth="1"/>
    <col min="2079" max="2079" width="3" style="84" customWidth="1"/>
    <col min="2080" max="2080" width="3.33203125" style="84" customWidth="1"/>
    <col min="2081" max="2081" width="5.33203125" style="84" customWidth="1"/>
    <col min="2082" max="2085" width="3" style="84" customWidth="1"/>
    <col min="2086" max="2301" width="8.86328125" style="84"/>
    <col min="2302" max="2307" width="2.33203125" style="84" customWidth="1"/>
    <col min="2308" max="2315" width="3" style="84" customWidth="1"/>
    <col min="2316" max="2316" width="1.86328125" style="84" customWidth="1"/>
    <col min="2317" max="2317" width="3" style="84" customWidth="1"/>
    <col min="2318" max="2318" width="1.86328125" style="84" customWidth="1"/>
    <col min="2319" max="2321" width="3" style="84" customWidth="1"/>
    <col min="2322" max="2324" width="1.46484375" style="84" customWidth="1"/>
    <col min="2325" max="2328" width="1.86328125" style="84" customWidth="1"/>
    <col min="2329" max="2331" width="3" style="84" customWidth="1"/>
    <col min="2332" max="2332" width="3.33203125" style="84" customWidth="1"/>
    <col min="2333" max="2333" width="3" style="84" customWidth="1"/>
    <col min="2334" max="2334" width="3.33203125" style="84" customWidth="1"/>
    <col min="2335" max="2335" width="3" style="84" customWidth="1"/>
    <col min="2336" max="2336" width="3.33203125" style="84" customWidth="1"/>
    <col min="2337" max="2337" width="5.33203125" style="84" customWidth="1"/>
    <col min="2338" max="2341" width="3" style="84" customWidth="1"/>
    <col min="2342" max="2557" width="8.86328125" style="84"/>
    <col min="2558" max="2563" width="2.33203125" style="84" customWidth="1"/>
    <col min="2564" max="2571" width="3" style="84" customWidth="1"/>
    <col min="2572" max="2572" width="1.86328125" style="84" customWidth="1"/>
    <col min="2573" max="2573" width="3" style="84" customWidth="1"/>
    <col min="2574" max="2574" width="1.86328125" style="84" customWidth="1"/>
    <col min="2575" max="2577" width="3" style="84" customWidth="1"/>
    <col min="2578" max="2580" width="1.46484375" style="84" customWidth="1"/>
    <col min="2581" max="2584" width="1.86328125" style="84" customWidth="1"/>
    <col min="2585" max="2587" width="3" style="84" customWidth="1"/>
    <col min="2588" max="2588" width="3.33203125" style="84" customWidth="1"/>
    <col min="2589" max="2589" width="3" style="84" customWidth="1"/>
    <col min="2590" max="2590" width="3.33203125" style="84" customWidth="1"/>
    <col min="2591" max="2591" width="3" style="84" customWidth="1"/>
    <col min="2592" max="2592" width="3.33203125" style="84" customWidth="1"/>
    <col min="2593" max="2593" width="5.33203125" style="84" customWidth="1"/>
    <col min="2594" max="2597" width="3" style="84" customWidth="1"/>
    <col min="2598" max="2813" width="8.86328125" style="84"/>
    <col min="2814" max="2819" width="2.33203125" style="84" customWidth="1"/>
    <col min="2820" max="2827" width="3" style="84" customWidth="1"/>
    <col min="2828" max="2828" width="1.86328125" style="84" customWidth="1"/>
    <col min="2829" max="2829" width="3" style="84" customWidth="1"/>
    <col min="2830" max="2830" width="1.86328125" style="84" customWidth="1"/>
    <col min="2831" max="2833" width="3" style="84" customWidth="1"/>
    <col min="2834" max="2836" width="1.46484375" style="84" customWidth="1"/>
    <col min="2837" max="2840" width="1.86328125" style="84" customWidth="1"/>
    <col min="2841" max="2843" width="3" style="84" customWidth="1"/>
    <col min="2844" max="2844" width="3.33203125" style="84" customWidth="1"/>
    <col min="2845" max="2845" width="3" style="84" customWidth="1"/>
    <col min="2846" max="2846" width="3.33203125" style="84" customWidth="1"/>
    <col min="2847" max="2847" width="3" style="84" customWidth="1"/>
    <col min="2848" max="2848" width="3.33203125" style="84" customWidth="1"/>
    <col min="2849" max="2849" width="5.33203125" style="84" customWidth="1"/>
    <col min="2850" max="2853" width="3" style="84" customWidth="1"/>
    <col min="2854" max="3069" width="8.86328125" style="84"/>
    <col min="3070" max="3075" width="2.33203125" style="84" customWidth="1"/>
    <col min="3076" max="3083" width="3" style="84" customWidth="1"/>
    <col min="3084" max="3084" width="1.86328125" style="84" customWidth="1"/>
    <col min="3085" max="3085" width="3" style="84" customWidth="1"/>
    <col min="3086" max="3086" width="1.86328125" style="84" customWidth="1"/>
    <col min="3087" max="3089" width="3" style="84" customWidth="1"/>
    <col min="3090" max="3092" width="1.46484375" style="84" customWidth="1"/>
    <col min="3093" max="3096" width="1.86328125" style="84" customWidth="1"/>
    <col min="3097" max="3099" width="3" style="84" customWidth="1"/>
    <col min="3100" max="3100" width="3.33203125" style="84" customWidth="1"/>
    <col min="3101" max="3101" width="3" style="84" customWidth="1"/>
    <col min="3102" max="3102" width="3.33203125" style="84" customWidth="1"/>
    <col min="3103" max="3103" width="3" style="84" customWidth="1"/>
    <col min="3104" max="3104" width="3.33203125" style="84" customWidth="1"/>
    <col min="3105" max="3105" width="5.33203125" style="84" customWidth="1"/>
    <col min="3106" max="3109" width="3" style="84" customWidth="1"/>
    <col min="3110" max="3325" width="8.86328125" style="84"/>
    <col min="3326" max="3331" width="2.33203125" style="84" customWidth="1"/>
    <col min="3332" max="3339" width="3" style="84" customWidth="1"/>
    <col min="3340" max="3340" width="1.86328125" style="84" customWidth="1"/>
    <col min="3341" max="3341" width="3" style="84" customWidth="1"/>
    <col min="3342" max="3342" width="1.86328125" style="84" customWidth="1"/>
    <col min="3343" max="3345" width="3" style="84" customWidth="1"/>
    <col min="3346" max="3348" width="1.46484375" style="84" customWidth="1"/>
    <col min="3349" max="3352" width="1.86328125" style="84" customWidth="1"/>
    <col min="3353" max="3355" width="3" style="84" customWidth="1"/>
    <col min="3356" max="3356" width="3.33203125" style="84" customWidth="1"/>
    <col min="3357" max="3357" width="3" style="84" customWidth="1"/>
    <col min="3358" max="3358" width="3.33203125" style="84" customWidth="1"/>
    <col min="3359" max="3359" width="3" style="84" customWidth="1"/>
    <col min="3360" max="3360" width="3.33203125" style="84" customWidth="1"/>
    <col min="3361" max="3361" width="5.33203125" style="84" customWidth="1"/>
    <col min="3362" max="3365" width="3" style="84" customWidth="1"/>
    <col min="3366" max="3581" width="8.86328125" style="84"/>
    <col min="3582" max="3587" width="2.33203125" style="84" customWidth="1"/>
    <col min="3588" max="3595" width="3" style="84" customWidth="1"/>
    <col min="3596" max="3596" width="1.86328125" style="84" customWidth="1"/>
    <col min="3597" max="3597" width="3" style="84" customWidth="1"/>
    <col min="3598" max="3598" width="1.86328125" style="84" customWidth="1"/>
    <col min="3599" max="3601" width="3" style="84" customWidth="1"/>
    <col min="3602" max="3604" width="1.46484375" style="84" customWidth="1"/>
    <col min="3605" max="3608" width="1.86328125" style="84" customWidth="1"/>
    <col min="3609" max="3611" width="3" style="84" customWidth="1"/>
    <col min="3612" max="3612" width="3.33203125" style="84" customWidth="1"/>
    <col min="3613" max="3613" width="3" style="84" customWidth="1"/>
    <col min="3614" max="3614" width="3.33203125" style="84" customWidth="1"/>
    <col min="3615" max="3615" width="3" style="84" customWidth="1"/>
    <col min="3616" max="3616" width="3.33203125" style="84" customWidth="1"/>
    <col min="3617" max="3617" width="5.33203125" style="84" customWidth="1"/>
    <col min="3618" max="3621" width="3" style="84" customWidth="1"/>
    <col min="3622" max="3837" width="8.86328125" style="84"/>
    <col min="3838" max="3843" width="2.33203125" style="84" customWidth="1"/>
    <col min="3844" max="3851" width="3" style="84" customWidth="1"/>
    <col min="3852" max="3852" width="1.86328125" style="84" customWidth="1"/>
    <col min="3853" max="3853" width="3" style="84" customWidth="1"/>
    <col min="3854" max="3854" width="1.86328125" style="84" customWidth="1"/>
    <col min="3855" max="3857" width="3" style="84" customWidth="1"/>
    <col min="3858" max="3860" width="1.46484375" style="84" customWidth="1"/>
    <col min="3861" max="3864" width="1.86328125" style="84" customWidth="1"/>
    <col min="3865" max="3867" width="3" style="84" customWidth="1"/>
    <col min="3868" max="3868" width="3.33203125" style="84" customWidth="1"/>
    <col min="3869" max="3869" width="3" style="84" customWidth="1"/>
    <col min="3870" max="3870" width="3.33203125" style="84" customWidth="1"/>
    <col min="3871" max="3871" width="3" style="84" customWidth="1"/>
    <col min="3872" max="3872" width="3.33203125" style="84" customWidth="1"/>
    <col min="3873" max="3873" width="5.33203125" style="84" customWidth="1"/>
    <col min="3874" max="3877" width="3" style="84" customWidth="1"/>
    <col min="3878" max="4093" width="8.86328125" style="84"/>
    <col min="4094" max="4099" width="2.33203125" style="84" customWidth="1"/>
    <col min="4100" max="4107" width="3" style="84" customWidth="1"/>
    <col min="4108" max="4108" width="1.86328125" style="84" customWidth="1"/>
    <col min="4109" max="4109" width="3" style="84" customWidth="1"/>
    <col min="4110" max="4110" width="1.86328125" style="84" customWidth="1"/>
    <col min="4111" max="4113" width="3" style="84" customWidth="1"/>
    <col min="4114" max="4116" width="1.46484375" style="84" customWidth="1"/>
    <col min="4117" max="4120" width="1.86328125" style="84" customWidth="1"/>
    <col min="4121" max="4123" width="3" style="84" customWidth="1"/>
    <col min="4124" max="4124" width="3.33203125" style="84" customWidth="1"/>
    <col min="4125" max="4125" width="3" style="84" customWidth="1"/>
    <col min="4126" max="4126" width="3.33203125" style="84" customWidth="1"/>
    <col min="4127" max="4127" width="3" style="84" customWidth="1"/>
    <col min="4128" max="4128" width="3.33203125" style="84" customWidth="1"/>
    <col min="4129" max="4129" width="5.33203125" style="84" customWidth="1"/>
    <col min="4130" max="4133" width="3" style="84" customWidth="1"/>
    <col min="4134" max="4349" width="8.86328125" style="84"/>
    <col min="4350" max="4355" width="2.33203125" style="84" customWidth="1"/>
    <col min="4356" max="4363" width="3" style="84" customWidth="1"/>
    <col min="4364" max="4364" width="1.86328125" style="84" customWidth="1"/>
    <col min="4365" max="4365" width="3" style="84" customWidth="1"/>
    <col min="4366" max="4366" width="1.86328125" style="84" customWidth="1"/>
    <col min="4367" max="4369" width="3" style="84" customWidth="1"/>
    <col min="4370" max="4372" width="1.46484375" style="84" customWidth="1"/>
    <col min="4373" max="4376" width="1.86328125" style="84" customWidth="1"/>
    <col min="4377" max="4379" width="3" style="84" customWidth="1"/>
    <col min="4380" max="4380" width="3.33203125" style="84" customWidth="1"/>
    <col min="4381" max="4381" width="3" style="84" customWidth="1"/>
    <col min="4382" max="4382" width="3.33203125" style="84" customWidth="1"/>
    <col min="4383" max="4383" width="3" style="84" customWidth="1"/>
    <col min="4384" max="4384" width="3.33203125" style="84" customWidth="1"/>
    <col min="4385" max="4385" width="5.33203125" style="84" customWidth="1"/>
    <col min="4386" max="4389" width="3" style="84" customWidth="1"/>
    <col min="4390" max="4605" width="8.86328125" style="84"/>
    <col min="4606" max="4611" width="2.33203125" style="84" customWidth="1"/>
    <col min="4612" max="4619" width="3" style="84" customWidth="1"/>
    <col min="4620" max="4620" width="1.86328125" style="84" customWidth="1"/>
    <col min="4621" max="4621" width="3" style="84" customWidth="1"/>
    <col min="4622" max="4622" width="1.86328125" style="84" customWidth="1"/>
    <col min="4623" max="4625" width="3" style="84" customWidth="1"/>
    <col min="4626" max="4628" width="1.46484375" style="84" customWidth="1"/>
    <col min="4629" max="4632" width="1.86328125" style="84" customWidth="1"/>
    <col min="4633" max="4635" width="3" style="84" customWidth="1"/>
    <col min="4636" max="4636" width="3.33203125" style="84" customWidth="1"/>
    <col min="4637" max="4637" width="3" style="84" customWidth="1"/>
    <col min="4638" max="4638" width="3.33203125" style="84" customWidth="1"/>
    <col min="4639" max="4639" width="3" style="84" customWidth="1"/>
    <col min="4640" max="4640" width="3.33203125" style="84" customWidth="1"/>
    <col min="4641" max="4641" width="5.33203125" style="84" customWidth="1"/>
    <col min="4642" max="4645" width="3" style="84" customWidth="1"/>
    <col min="4646" max="4861" width="8.86328125" style="84"/>
    <col min="4862" max="4867" width="2.33203125" style="84" customWidth="1"/>
    <col min="4868" max="4875" width="3" style="84" customWidth="1"/>
    <col min="4876" max="4876" width="1.86328125" style="84" customWidth="1"/>
    <col min="4877" max="4877" width="3" style="84" customWidth="1"/>
    <col min="4878" max="4878" width="1.86328125" style="84" customWidth="1"/>
    <col min="4879" max="4881" width="3" style="84" customWidth="1"/>
    <col min="4882" max="4884" width="1.46484375" style="84" customWidth="1"/>
    <col min="4885" max="4888" width="1.86328125" style="84" customWidth="1"/>
    <col min="4889" max="4891" width="3" style="84" customWidth="1"/>
    <col min="4892" max="4892" width="3.33203125" style="84" customWidth="1"/>
    <col min="4893" max="4893" width="3" style="84" customWidth="1"/>
    <col min="4894" max="4894" width="3.33203125" style="84" customWidth="1"/>
    <col min="4895" max="4895" width="3" style="84" customWidth="1"/>
    <col min="4896" max="4896" width="3.33203125" style="84" customWidth="1"/>
    <col min="4897" max="4897" width="5.33203125" style="84" customWidth="1"/>
    <col min="4898" max="4901" width="3" style="84" customWidth="1"/>
    <col min="4902" max="5117" width="8.86328125" style="84"/>
    <col min="5118" max="5123" width="2.33203125" style="84" customWidth="1"/>
    <col min="5124" max="5131" width="3" style="84" customWidth="1"/>
    <col min="5132" max="5132" width="1.86328125" style="84" customWidth="1"/>
    <col min="5133" max="5133" width="3" style="84" customWidth="1"/>
    <col min="5134" max="5134" width="1.86328125" style="84" customWidth="1"/>
    <col min="5135" max="5137" width="3" style="84" customWidth="1"/>
    <col min="5138" max="5140" width="1.46484375" style="84" customWidth="1"/>
    <col min="5141" max="5144" width="1.86328125" style="84" customWidth="1"/>
    <col min="5145" max="5147" width="3" style="84" customWidth="1"/>
    <col min="5148" max="5148" width="3.33203125" style="84" customWidth="1"/>
    <col min="5149" max="5149" width="3" style="84" customWidth="1"/>
    <col min="5150" max="5150" width="3.33203125" style="84" customWidth="1"/>
    <col min="5151" max="5151" width="3" style="84" customWidth="1"/>
    <col min="5152" max="5152" width="3.33203125" style="84" customWidth="1"/>
    <col min="5153" max="5153" width="5.33203125" style="84" customWidth="1"/>
    <col min="5154" max="5157" width="3" style="84" customWidth="1"/>
    <col min="5158" max="5373" width="8.86328125" style="84"/>
    <col min="5374" max="5379" width="2.33203125" style="84" customWidth="1"/>
    <col min="5380" max="5387" width="3" style="84" customWidth="1"/>
    <col min="5388" max="5388" width="1.86328125" style="84" customWidth="1"/>
    <col min="5389" max="5389" width="3" style="84" customWidth="1"/>
    <col min="5390" max="5390" width="1.86328125" style="84" customWidth="1"/>
    <col min="5391" max="5393" width="3" style="84" customWidth="1"/>
    <col min="5394" max="5396" width="1.46484375" style="84" customWidth="1"/>
    <col min="5397" max="5400" width="1.86328125" style="84" customWidth="1"/>
    <col min="5401" max="5403" width="3" style="84" customWidth="1"/>
    <col min="5404" max="5404" width="3.33203125" style="84" customWidth="1"/>
    <col min="5405" max="5405" width="3" style="84" customWidth="1"/>
    <col min="5406" max="5406" width="3.33203125" style="84" customWidth="1"/>
    <col min="5407" max="5407" width="3" style="84" customWidth="1"/>
    <col min="5408" max="5408" width="3.33203125" style="84" customWidth="1"/>
    <col min="5409" max="5409" width="5.33203125" style="84" customWidth="1"/>
    <col min="5410" max="5413" width="3" style="84" customWidth="1"/>
    <col min="5414" max="5629" width="8.86328125" style="84"/>
    <col min="5630" max="5635" width="2.33203125" style="84" customWidth="1"/>
    <col min="5636" max="5643" width="3" style="84" customWidth="1"/>
    <col min="5644" max="5644" width="1.86328125" style="84" customWidth="1"/>
    <col min="5645" max="5645" width="3" style="84" customWidth="1"/>
    <col min="5646" max="5646" width="1.86328125" style="84" customWidth="1"/>
    <col min="5647" max="5649" width="3" style="84" customWidth="1"/>
    <col min="5650" max="5652" width="1.46484375" style="84" customWidth="1"/>
    <col min="5653" max="5656" width="1.86328125" style="84" customWidth="1"/>
    <col min="5657" max="5659" width="3" style="84" customWidth="1"/>
    <col min="5660" max="5660" width="3.33203125" style="84" customWidth="1"/>
    <col min="5661" max="5661" width="3" style="84" customWidth="1"/>
    <col min="5662" max="5662" width="3.33203125" style="84" customWidth="1"/>
    <col min="5663" max="5663" width="3" style="84" customWidth="1"/>
    <col min="5664" max="5664" width="3.33203125" style="84" customWidth="1"/>
    <col min="5665" max="5665" width="5.33203125" style="84" customWidth="1"/>
    <col min="5666" max="5669" width="3" style="84" customWidth="1"/>
    <col min="5670" max="5885" width="8.86328125" style="84"/>
    <col min="5886" max="5891" width="2.33203125" style="84" customWidth="1"/>
    <col min="5892" max="5899" width="3" style="84" customWidth="1"/>
    <col min="5900" max="5900" width="1.86328125" style="84" customWidth="1"/>
    <col min="5901" max="5901" width="3" style="84" customWidth="1"/>
    <col min="5902" max="5902" width="1.86328125" style="84" customWidth="1"/>
    <col min="5903" max="5905" width="3" style="84" customWidth="1"/>
    <col min="5906" max="5908" width="1.46484375" style="84" customWidth="1"/>
    <col min="5909" max="5912" width="1.86328125" style="84" customWidth="1"/>
    <col min="5913" max="5915" width="3" style="84" customWidth="1"/>
    <col min="5916" max="5916" width="3.33203125" style="84" customWidth="1"/>
    <col min="5917" max="5917" width="3" style="84" customWidth="1"/>
    <col min="5918" max="5918" width="3.33203125" style="84" customWidth="1"/>
    <col min="5919" max="5919" width="3" style="84" customWidth="1"/>
    <col min="5920" max="5920" width="3.33203125" style="84" customWidth="1"/>
    <col min="5921" max="5921" width="5.33203125" style="84" customWidth="1"/>
    <col min="5922" max="5925" width="3" style="84" customWidth="1"/>
    <col min="5926" max="6141" width="8.86328125" style="84"/>
    <col min="6142" max="6147" width="2.33203125" style="84" customWidth="1"/>
    <col min="6148" max="6155" width="3" style="84" customWidth="1"/>
    <col min="6156" max="6156" width="1.86328125" style="84" customWidth="1"/>
    <col min="6157" max="6157" width="3" style="84" customWidth="1"/>
    <col min="6158" max="6158" width="1.86328125" style="84" customWidth="1"/>
    <col min="6159" max="6161" width="3" style="84" customWidth="1"/>
    <col min="6162" max="6164" width="1.46484375" style="84" customWidth="1"/>
    <col min="6165" max="6168" width="1.86328125" style="84" customWidth="1"/>
    <col min="6169" max="6171" width="3" style="84" customWidth="1"/>
    <col min="6172" max="6172" width="3.33203125" style="84" customWidth="1"/>
    <col min="6173" max="6173" width="3" style="84" customWidth="1"/>
    <col min="6174" max="6174" width="3.33203125" style="84" customWidth="1"/>
    <col min="6175" max="6175" width="3" style="84" customWidth="1"/>
    <col min="6176" max="6176" width="3.33203125" style="84" customWidth="1"/>
    <col min="6177" max="6177" width="5.33203125" style="84" customWidth="1"/>
    <col min="6178" max="6181" width="3" style="84" customWidth="1"/>
    <col min="6182" max="6397" width="8.86328125" style="84"/>
    <col min="6398" max="6403" width="2.33203125" style="84" customWidth="1"/>
    <col min="6404" max="6411" width="3" style="84" customWidth="1"/>
    <col min="6412" max="6412" width="1.86328125" style="84" customWidth="1"/>
    <col min="6413" max="6413" width="3" style="84" customWidth="1"/>
    <col min="6414" max="6414" width="1.86328125" style="84" customWidth="1"/>
    <col min="6415" max="6417" width="3" style="84" customWidth="1"/>
    <col min="6418" max="6420" width="1.46484375" style="84" customWidth="1"/>
    <col min="6421" max="6424" width="1.86328125" style="84" customWidth="1"/>
    <col min="6425" max="6427" width="3" style="84" customWidth="1"/>
    <col min="6428" max="6428" width="3.33203125" style="84" customWidth="1"/>
    <col min="6429" max="6429" width="3" style="84" customWidth="1"/>
    <col min="6430" max="6430" width="3.33203125" style="84" customWidth="1"/>
    <col min="6431" max="6431" width="3" style="84" customWidth="1"/>
    <col min="6432" max="6432" width="3.33203125" style="84" customWidth="1"/>
    <col min="6433" max="6433" width="5.33203125" style="84" customWidth="1"/>
    <col min="6434" max="6437" width="3" style="84" customWidth="1"/>
    <col min="6438" max="6653" width="8.86328125" style="84"/>
    <col min="6654" max="6659" width="2.33203125" style="84" customWidth="1"/>
    <col min="6660" max="6667" width="3" style="84" customWidth="1"/>
    <col min="6668" max="6668" width="1.86328125" style="84" customWidth="1"/>
    <col min="6669" max="6669" width="3" style="84" customWidth="1"/>
    <col min="6670" max="6670" width="1.86328125" style="84" customWidth="1"/>
    <col min="6671" max="6673" width="3" style="84" customWidth="1"/>
    <col min="6674" max="6676" width="1.46484375" style="84" customWidth="1"/>
    <col min="6677" max="6680" width="1.86328125" style="84" customWidth="1"/>
    <col min="6681" max="6683" width="3" style="84" customWidth="1"/>
    <col min="6684" max="6684" width="3.33203125" style="84" customWidth="1"/>
    <col min="6685" max="6685" width="3" style="84" customWidth="1"/>
    <col min="6686" max="6686" width="3.33203125" style="84" customWidth="1"/>
    <col min="6687" max="6687" width="3" style="84" customWidth="1"/>
    <col min="6688" max="6688" width="3.33203125" style="84" customWidth="1"/>
    <col min="6689" max="6689" width="5.33203125" style="84" customWidth="1"/>
    <col min="6690" max="6693" width="3" style="84" customWidth="1"/>
    <col min="6694" max="6909" width="8.86328125" style="84"/>
    <col min="6910" max="6915" width="2.33203125" style="84" customWidth="1"/>
    <col min="6916" max="6923" width="3" style="84" customWidth="1"/>
    <col min="6924" max="6924" width="1.86328125" style="84" customWidth="1"/>
    <col min="6925" max="6925" width="3" style="84" customWidth="1"/>
    <col min="6926" max="6926" width="1.86328125" style="84" customWidth="1"/>
    <col min="6927" max="6929" width="3" style="84" customWidth="1"/>
    <col min="6930" max="6932" width="1.46484375" style="84" customWidth="1"/>
    <col min="6933" max="6936" width="1.86328125" style="84" customWidth="1"/>
    <col min="6937" max="6939" width="3" style="84" customWidth="1"/>
    <col min="6940" max="6940" width="3.33203125" style="84" customWidth="1"/>
    <col min="6941" max="6941" width="3" style="84" customWidth="1"/>
    <col min="6942" max="6942" width="3.33203125" style="84" customWidth="1"/>
    <col min="6943" max="6943" width="3" style="84" customWidth="1"/>
    <col min="6944" max="6944" width="3.33203125" style="84" customWidth="1"/>
    <col min="6945" max="6945" width="5.33203125" style="84" customWidth="1"/>
    <col min="6946" max="6949" width="3" style="84" customWidth="1"/>
    <col min="6950" max="7165" width="8.86328125" style="84"/>
    <col min="7166" max="7171" width="2.33203125" style="84" customWidth="1"/>
    <col min="7172" max="7179" width="3" style="84" customWidth="1"/>
    <col min="7180" max="7180" width="1.86328125" style="84" customWidth="1"/>
    <col min="7181" max="7181" width="3" style="84" customWidth="1"/>
    <col min="7182" max="7182" width="1.86328125" style="84" customWidth="1"/>
    <col min="7183" max="7185" width="3" style="84" customWidth="1"/>
    <col min="7186" max="7188" width="1.46484375" style="84" customWidth="1"/>
    <col min="7189" max="7192" width="1.86328125" style="84" customWidth="1"/>
    <col min="7193" max="7195" width="3" style="84" customWidth="1"/>
    <col min="7196" max="7196" width="3.33203125" style="84" customWidth="1"/>
    <col min="7197" max="7197" width="3" style="84" customWidth="1"/>
    <col min="7198" max="7198" width="3.33203125" style="84" customWidth="1"/>
    <col min="7199" max="7199" width="3" style="84" customWidth="1"/>
    <col min="7200" max="7200" width="3.33203125" style="84" customWidth="1"/>
    <col min="7201" max="7201" width="5.33203125" style="84" customWidth="1"/>
    <col min="7202" max="7205" width="3" style="84" customWidth="1"/>
    <col min="7206" max="7421" width="8.86328125" style="84"/>
    <col min="7422" max="7427" width="2.33203125" style="84" customWidth="1"/>
    <col min="7428" max="7435" width="3" style="84" customWidth="1"/>
    <col min="7436" max="7436" width="1.86328125" style="84" customWidth="1"/>
    <col min="7437" max="7437" width="3" style="84" customWidth="1"/>
    <col min="7438" max="7438" width="1.86328125" style="84" customWidth="1"/>
    <col min="7439" max="7441" width="3" style="84" customWidth="1"/>
    <col min="7442" max="7444" width="1.46484375" style="84" customWidth="1"/>
    <col min="7445" max="7448" width="1.86328125" style="84" customWidth="1"/>
    <col min="7449" max="7451" width="3" style="84" customWidth="1"/>
    <col min="7452" max="7452" width="3.33203125" style="84" customWidth="1"/>
    <col min="7453" max="7453" width="3" style="84" customWidth="1"/>
    <col min="7454" max="7454" width="3.33203125" style="84" customWidth="1"/>
    <col min="7455" max="7455" width="3" style="84" customWidth="1"/>
    <col min="7456" max="7456" width="3.33203125" style="84" customWidth="1"/>
    <col min="7457" max="7457" width="5.33203125" style="84" customWidth="1"/>
    <col min="7458" max="7461" width="3" style="84" customWidth="1"/>
    <col min="7462" max="7677" width="8.86328125" style="84"/>
    <col min="7678" max="7683" width="2.33203125" style="84" customWidth="1"/>
    <col min="7684" max="7691" width="3" style="84" customWidth="1"/>
    <col min="7692" max="7692" width="1.86328125" style="84" customWidth="1"/>
    <col min="7693" max="7693" width="3" style="84" customWidth="1"/>
    <col min="7694" max="7694" width="1.86328125" style="84" customWidth="1"/>
    <col min="7695" max="7697" width="3" style="84" customWidth="1"/>
    <col min="7698" max="7700" width="1.46484375" style="84" customWidth="1"/>
    <col min="7701" max="7704" width="1.86328125" style="84" customWidth="1"/>
    <col min="7705" max="7707" width="3" style="84" customWidth="1"/>
    <col min="7708" max="7708" width="3.33203125" style="84" customWidth="1"/>
    <col min="7709" max="7709" width="3" style="84" customWidth="1"/>
    <col min="7710" max="7710" width="3.33203125" style="84" customWidth="1"/>
    <col min="7711" max="7711" width="3" style="84" customWidth="1"/>
    <col min="7712" max="7712" width="3.33203125" style="84" customWidth="1"/>
    <col min="7713" max="7713" width="5.33203125" style="84" customWidth="1"/>
    <col min="7714" max="7717" width="3" style="84" customWidth="1"/>
    <col min="7718" max="7933" width="8.86328125" style="84"/>
    <col min="7934" max="7939" width="2.33203125" style="84" customWidth="1"/>
    <col min="7940" max="7947" width="3" style="84" customWidth="1"/>
    <col min="7948" max="7948" width="1.86328125" style="84" customWidth="1"/>
    <col min="7949" max="7949" width="3" style="84" customWidth="1"/>
    <col min="7950" max="7950" width="1.86328125" style="84" customWidth="1"/>
    <col min="7951" max="7953" width="3" style="84" customWidth="1"/>
    <col min="7954" max="7956" width="1.46484375" style="84" customWidth="1"/>
    <col min="7957" max="7960" width="1.86328125" style="84" customWidth="1"/>
    <col min="7961" max="7963" width="3" style="84" customWidth="1"/>
    <col min="7964" max="7964" width="3.33203125" style="84" customWidth="1"/>
    <col min="7965" max="7965" width="3" style="84" customWidth="1"/>
    <col min="7966" max="7966" width="3.33203125" style="84" customWidth="1"/>
    <col min="7967" max="7967" width="3" style="84" customWidth="1"/>
    <col min="7968" max="7968" width="3.33203125" style="84" customWidth="1"/>
    <col min="7969" max="7969" width="5.33203125" style="84" customWidth="1"/>
    <col min="7970" max="7973" width="3" style="84" customWidth="1"/>
    <col min="7974" max="8189" width="8.86328125" style="84"/>
    <col min="8190" max="8195" width="2.33203125" style="84" customWidth="1"/>
    <col min="8196" max="8203" width="3" style="84" customWidth="1"/>
    <col min="8204" max="8204" width="1.86328125" style="84" customWidth="1"/>
    <col min="8205" max="8205" width="3" style="84" customWidth="1"/>
    <col min="8206" max="8206" width="1.86328125" style="84" customWidth="1"/>
    <col min="8207" max="8209" width="3" style="84" customWidth="1"/>
    <col min="8210" max="8212" width="1.46484375" style="84" customWidth="1"/>
    <col min="8213" max="8216" width="1.86328125" style="84" customWidth="1"/>
    <col min="8217" max="8219" width="3" style="84" customWidth="1"/>
    <col min="8220" max="8220" width="3.33203125" style="84" customWidth="1"/>
    <col min="8221" max="8221" width="3" style="84" customWidth="1"/>
    <col min="8222" max="8222" width="3.33203125" style="84" customWidth="1"/>
    <col min="8223" max="8223" width="3" style="84" customWidth="1"/>
    <col min="8224" max="8224" width="3.33203125" style="84" customWidth="1"/>
    <col min="8225" max="8225" width="5.33203125" style="84" customWidth="1"/>
    <col min="8226" max="8229" width="3" style="84" customWidth="1"/>
    <col min="8230" max="8445" width="8.86328125" style="84"/>
    <col min="8446" max="8451" width="2.33203125" style="84" customWidth="1"/>
    <col min="8452" max="8459" width="3" style="84" customWidth="1"/>
    <col min="8460" max="8460" width="1.86328125" style="84" customWidth="1"/>
    <col min="8461" max="8461" width="3" style="84" customWidth="1"/>
    <col min="8462" max="8462" width="1.86328125" style="84" customWidth="1"/>
    <col min="8463" max="8465" width="3" style="84" customWidth="1"/>
    <col min="8466" max="8468" width="1.46484375" style="84" customWidth="1"/>
    <col min="8469" max="8472" width="1.86328125" style="84" customWidth="1"/>
    <col min="8473" max="8475" width="3" style="84" customWidth="1"/>
    <col min="8476" max="8476" width="3.33203125" style="84" customWidth="1"/>
    <col min="8477" max="8477" width="3" style="84" customWidth="1"/>
    <col min="8478" max="8478" width="3.33203125" style="84" customWidth="1"/>
    <col min="8479" max="8479" width="3" style="84" customWidth="1"/>
    <col min="8480" max="8480" width="3.33203125" style="84" customWidth="1"/>
    <col min="8481" max="8481" width="5.33203125" style="84" customWidth="1"/>
    <col min="8482" max="8485" width="3" style="84" customWidth="1"/>
    <col min="8486" max="8701" width="8.86328125" style="84"/>
    <col min="8702" max="8707" width="2.33203125" style="84" customWidth="1"/>
    <col min="8708" max="8715" width="3" style="84" customWidth="1"/>
    <col min="8716" max="8716" width="1.86328125" style="84" customWidth="1"/>
    <col min="8717" max="8717" width="3" style="84" customWidth="1"/>
    <col min="8718" max="8718" width="1.86328125" style="84" customWidth="1"/>
    <col min="8719" max="8721" width="3" style="84" customWidth="1"/>
    <col min="8722" max="8724" width="1.46484375" style="84" customWidth="1"/>
    <col min="8725" max="8728" width="1.86328125" style="84" customWidth="1"/>
    <col min="8729" max="8731" width="3" style="84" customWidth="1"/>
    <col min="8732" max="8732" width="3.33203125" style="84" customWidth="1"/>
    <col min="8733" max="8733" width="3" style="84" customWidth="1"/>
    <col min="8734" max="8734" width="3.33203125" style="84" customWidth="1"/>
    <col min="8735" max="8735" width="3" style="84" customWidth="1"/>
    <col min="8736" max="8736" width="3.33203125" style="84" customWidth="1"/>
    <col min="8737" max="8737" width="5.33203125" style="84" customWidth="1"/>
    <col min="8738" max="8741" width="3" style="84" customWidth="1"/>
    <col min="8742" max="8957" width="8.86328125" style="84"/>
    <col min="8958" max="8963" width="2.33203125" style="84" customWidth="1"/>
    <col min="8964" max="8971" width="3" style="84" customWidth="1"/>
    <col min="8972" max="8972" width="1.86328125" style="84" customWidth="1"/>
    <col min="8973" max="8973" width="3" style="84" customWidth="1"/>
    <col min="8974" max="8974" width="1.86328125" style="84" customWidth="1"/>
    <col min="8975" max="8977" width="3" style="84" customWidth="1"/>
    <col min="8978" max="8980" width="1.46484375" style="84" customWidth="1"/>
    <col min="8981" max="8984" width="1.86328125" style="84" customWidth="1"/>
    <col min="8985" max="8987" width="3" style="84" customWidth="1"/>
    <col min="8988" max="8988" width="3.33203125" style="84" customWidth="1"/>
    <col min="8989" max="8989" width="3" style="84" customWidth="1"/>
    <col min="8990" max="8990" width="3.33203125" style="84" customWidth="1"/>
    <col min="8991" max="8991" width="3" style="84" customWidth="1"/>
    <col min="8992" max="8992" width="3.33203125" style="84" customWidth="1"/>
    <col min="8993" max="8993" width="5.33203125" style="84" customWidth="1"/>
    <col min="8994" max="8997" width="3" style="84" customWidth="1"/>
    <col min="8998" max="9213" width="8.86328125" style="84"/>
    <col min="9214" max="9219" width="2.33203125" style="84" customWidth="1"/>
    <col min="9220" max="9227" width="3" style="84" customWidth="1"/>
    <col min="9228" max="9228" width="1.86328125" style="84" customWidth="1"/>
    <col min="9229" max="9229" width="3" style="84" customWidth="1"/>
    <col min="9230" max="9230" width="1.86328125" style="84" customWidth="1"/>
    <col min="9231" max="9233" width="3" style="84" customWidth="1"/>
    <col min="9234" max="9236" width="1.46484375" style="84" customWidth="1"/>
    <col min="9237" max="9240" width="1.86328125" style="84" customWidth="1"/>
    <col min="9241" max="9243" width="3" style="84" customWidth="1"/>
    <col min="9244" max="9244" width="3.33203125" style="84" customWidth="1"/>
    <col min="9245" max="9245" width="3" style="84" customWidth="1"/>
    <col min="9246" max="9246" width="3.33203125" style="84" customWidth="1"/>
    <col min="9247" max="9247" width="3" style="84" customWidth="1"/>
    <col min="9248" max="9248" width="3.33203125" style="84" customWidth="1"/>
    <col min="9249" max="9249" width="5.33203125" style="84" customWidth="1"/>
    <col min="9250" max="9253" width="3" style="84" customWidth="1"/>
    <col min="9254" max="9469" width="8.86328125" style="84"/>
    <col min="9470" max="9475" width="2.33203125" style="84" customWidth="1"/>
    <col min="9476" max="9483" width="3" style="84" customWidth="1"/>
    <col min="9484" max="9484" width="1.86328125" style="84" customWidth="1"/>
    <col min="9485" max="9485" width="3" style="84" customWidth="1"/>
    <col min="9486" max="9486" width="1.86328125" style="84" customWidth="1"/>
    <col min="9487" max="9489" width="3" style="84" customWidth="1"/>
    <col min="9490" max="9492" width="1.46484375" style="84" customWidth="1"/>
    <col min="9493" max="9496" width="1.86328125" style="84" customWidth="1"/>
    <col min="9497" max="9499" width="3" style="84" customWidth="1"/>
    <col min="9500" max="9500" width="3.33203125" style="84" customWidth="1"/>
    <col min="9501" max="9501" width="3" style="84" customWidth="1"/>
    <col min="9502" max="9502" width="3.33203125" style="84" customWidth="1"/>
    <col min="9503" max="9503" width="3" style="84" customWidth="1"/>
    <col min="9504" max="9504" width="3.33203125" style="84" customWidth="1"/>
    <col min="9505" max="9505" width="5.33203125" style="84" customWidth="1"/>
    <col min="9506" max="9509" width="3" style="84" customWidth="1"/>
    <col min="9510" max="9725" width="8.86328125" style="84"/>
    <col min="9726" max="9731" width="2.33203125" style="84" customWidth="1"/>
    <col min="9732" max="9739" width="3" style="84" customWidth="1"/>
    <col min="9740" max="9740" width="1.86328125" style="84" customWidth="1"/>
    <col min="9741" max="9741" width="3" style="84" customWidth="1"/>
    <col min="9742" max="9742" width="1.86328125" style="84" customWidth="1"/>
    <col min="9743" max="9745" width="3" style="84" customWidth="1"/>
    <col min="9746" max="9748" width="1.46484375" style="84" customWidth="1"/>
    <col min="9749" max="9752" width="1.86328125" style="84" customWidth="1"/>
    <col min="9753" max="9755" width="3" style="84" customWidth="1"/>
    <col min="9756" max="9756" width="3.33203125" style="84" customWidth="1"/>
    <col min="9757" max="9757" width="3" style="84" customWidth="1"/>
    <col min="9758" max="9758" width="3.33203125" style="84" customWidth="1"/>
    <col min="9759" max="9759" width="3" style="84" customWidth="1"/>
    <col min="9760" max="9760" width="3.33203125" style="84" customWidth="1"/>
    <col min="9761" max="9761" width="5.33203125" style="84" customWidth="1"/>
    <col min="9762" max="9765" width="3" style="84" customWidth="1"/>
    <col min="9766" max="9981" width="8.86328125" style="84"/>
    <col min="9982" max="9987" width="2.33203125" style="84" customWidth="1"/>
    <col min="9988" max="9995" width="3" style="84" customWidth="1"/>
    <col min="9996" max="9996" width="1.86328125" style="84" customWidth="1"/>
    <col min="9997" max="9997" width="3" style="84" customWidth="1"/>
    <col min="9998" max="9998" width="1.86328125" style="84" customWidth="1"/>
    <col min="9999" max="10001" width="3" style="84" customWidth="1"/>
    <col min="10002" max="10004" width="1.46484375" style="84" customWidth="1"/>
    <col min="10005" max="10008" width="1.86328125" style="84" customWidth="1"/>
    <col min="10009" max="10011" width="3" style="84" customWidth="1"/>
    <col min="10012" max="10012" width="3.33203125" style="84" customWidth="1"/>
    <col min="10013" max="10013" width="3" style="84" customWidth="1"/>
    <col min="10014" max="10014" width="3.33203125" style="84" customWidth="1"/>
    <col min="10015" max="10015" width="3" style="84" customWidth="1"/>
    <col min="10016" max="10016" width="3.33203125" style="84" customWidth="1"/>
    <col min="10017" max="10017" width="5.33203125" style="84" customWidth="1"/>
    <col min="10018" max="10021" width="3" style="84" customWidth="1"/>
    <col min="10022" max="10237" width="8.86328125" style="84"/>
    <col min="10238" max="10243" width="2.33203125" style="84" customWidth="1"/>
    <col min="10244" max="10251" width="3" style="84" customWidth="1"/>
    <col min="10252" max="10252" width="1.86328125" style="84" customWidth="1"/>
    <col min="10253" max="10253" width="3" style="84" customWidth="1"/>
    <col min="10254" max="10254" width="1.86328125" style="84" customWidth="1"/>
    <col min="10255" max="10257" width="3" style="84" customWidth="1"/>
    <col min="10258" max="10260" width="1.46484375" style="84" customWidth="1"/>
    <col min="10261" max="10264" width="1.86328125" style="84" customWidth="1"/>
    <col min="10265" max="10267" width="3" style="84" customWidth="1"/>
    <col min="10268" max="10268" width="3.33203125" style="84" customWidth="1"/>
    <col min="10269" max="10269" width="3" style="84" customWidth="1"/>
    <col min="10270" max="10270" width="3.33203125" style="84" customWidth="1"/>
    <col min="10271" max="10271" width="3" style="84" customWidth="1"/>
    <col min="10272" max="10272" width="3.33203125" style="84" customWidth="1"/>
    <col min="10273" max="10273" width="5.33203125" style="84" customWidth="1"/>
    <col min="10274" max="10277" width="3" style="84" customWidth="1"/>
    <col min="10278" max="10493" width="8.86328125" style="84"/>
    <col min="10494" max="10499" width="2.33203125" style="84" customWidth="1"/>
    <col min="10500" max="10507" width="3" style="84" customWidth="1"/>
    <col min="10508" max="10508" width="1.86328125" style="84" customWidth="1"/>
    <col min="10509" max="10509" width="3" style="84" customWidth="1"/>
    <col min="10510" max="10510" width="1.86328125" style="84" customWidth="1"/>
    <col min="10511" max="10513" width="3" style="84" customWidth="1"/>
    <col min="10514" max="10516" width="1.46484375" style="84" customWidth="1"/>
    <col min="10517" max="10520" width="1.86328125" style="84" customWidth="1"/>
    <col min="10521" max="10523" width="3" style="84" customWidth="1"/>
    <col min="10524" max="10524" width="3.33203125" style="84" customWidth="1"/>
    <col min="10525" max="10525" width="3" style="84" customWidth="1"/>
    <col min="10526" max="10526" width="3.33203125" style="84" customWidth="1"/>
    <col min="10527" max="10527" width="3" style="84" customWidth="1"/>
    <col min="10528" max="10528" width="3.33203125" style="84" customWidth="1"/>
    <col min="10529" max="10529" width="5.33203125" style="84" customWidth="1"/>
    <col min="10530" max="10533" width="3" style="84" customWidth="1"/>
    <col min="10534" max="10749" width="8.86328125" style="84"/>
    <col min="10750" max="10755" width="2.33203125" style="84" customWidth="1"/>
    <col min="10756" max="10763" width="3" style="84" customWidth="1"/>
    <col min="10764" max="10764" width="1.86328125" style="84" customWidth="1"/>
    <col min="10765" max="10765" width="3" style="84" customWidth="1"/>
    <col min="10766" max="10766" width="1.86328125" style="84" customWidth="1"/>
    <col min="10767" max="10769" width="3" style="84" customWidth="1"/>
    <col min="10770" max="10772" width="1.46484375" style="84" customWidth="1"/>
    <col min="10773" max="10776" width="1.86328125" style="84" customWidth="1"/>
    <col min="10777" max="10779" width="3" style="84" customWidth="1"/>
    <col min="10780" max="10780" width="3.33203125" style="84" customWidth="1"/>
    <col min="10781" max="10781" width="3" style="84" customWidth="1"/>
    <col min="10782" max="10782" width="3.33203125" style="84" customWidth="1"/>
    <col min="10783" max="10783" width="3" style="84" customWidth="1"/>
    <col min="10784" max="10784" width="3.33203125" style="84" customWidth="1"/>
    <col min="10785" max="10785" width="5.33203125" style="84" customWidth="1"/>
    <col min="10786" max="10789" width="3" style="84" customWidth="1"/>
    <col min="10790" max="11005" width="8.86328125" style="84"/>
    <col min="11006" max="11011" width="2.33203125" style="84" customWidth="1"/>
    <col min="11012" max="11019" width="3" style="84" customWidth="1"/>
    <col min="11020" max="11020" width="1.86328125" style="84" customWidth="1"/>
    <col min="11021" max="11021" width="3" style="84" customWidth="1"/>
    <col min="11022" max="11022" width="1.86328125" style="84" customWidth="1"/>
    <col min="11023" max="11025" width="3" style="84" customWidth="1"/>
    <col min="11026" max="11028" width="1.46484375" style="84" customWidth="1"/>
    <col min="11029" max="11032" width="1.86328125" style="84" customWidth="1"/>
    <col min="11033" max="11035" width="3" style="84" customWidth="1"/>
    <col min="11036" max="11036" width="3.33203125" style="84" customWidth="1"/>
    <col min="11037" max="11037" width="3" style="84" customWidth="1"/>
    <col min="11038" max="11038" width="3.33203125" style="84" customWidth="1"/>
    <col min="11039" max="11039" width="3" style="84" customWidth="1"/>
    <col min="11040" max="11040" width="3.33203125" style="84" customWidth="1"/>
    <col min="11041" max="11041" width="5.33203125" style="84" customWidth="1"/>
    <col min="11042" max="11045" width="3" style="84" customWidth="1"/>
    <col min="11046" max="11261" width="8.86328125" style="84"/>
    <col min="11262" max="11267" width="2.33203125" style="84" customWidth="1"/>
    <col min="11268" max="11275" width="3" style="84" customWidth="1"/>
    <col min="11276" max="11276" width="1.86328125" style="84" customWidth="1"/>
    <col min="11277" max="11277" width="3" style="84" customWidth="1"/>
    <col min="11278" max="11278" width="1.86328125" style="84" customWidth="1"/>
    <col min="11279" max="11281" width="3" style="84" customWidth="1"/>
    <col min="11282" max="11284" width="1.46484375" style="84" customWidth="1"/>
    <col min="11285" max="11288" width="1.86328125" style="84" customWidth="1"/>
    <col min="11289" max="11291" width="3" style="84" customWidth="1"/>
    <col min="11292" max="11292" width="3.33203125" style="84" customWidth="1"/>
    <col min="11293" max="11293" width="3" style="84" customWidth="1"/>
    <col min="11294" max="11294" width="3.33203125" style="84" customWidth="1"/>
    <col min="11295" max="11295" width="3" style="84" customWidth="1"/>
    <col min="11296" max="11296" width="3.33203125" style="84" customWidth="1"/>
    <col min="11297" max="11297" width="5.33203125" style="84" customWidth="1"/>
    <col min="11298" max="11301" width="3" style="84" customWidth="1"/>
    <col min="11302" max="11517" width="8.86328125" style="84"/>
    <col min="11518" max="11523" width="2.33203125" style="84" customWidth="1"/>
    <col min="11524" max="11531" width="3" style="84" customWidth="1"/>
    <col min="11532" max="11532" width="1.86328125" style="84" customWidth="1"/>
    <col min="11533" max="11533" width="3" style="84" customWidth="1"/>
    <col min="11534" max="11534" width="1.86328125" style="84" customWidth="1"/>
    <col min="11535" max="11537" width="3" style="84" customWidth="1"/>
    <col min="11538" max="11540" width="1.46484375" style="84" customWidth="1"/>
    <col min="11541" max="11544" width="1.86328125" style="84" customWidth="1"/>
    <col min="11545" max="11547" width="3" style="84" customWidth="1"/>
    <col min="11548" max="11548" width="3.33203125" style="84" customWidth="1"/>
    <col min="11549" max="11549" width="3" style="84" customWidth="1"/>
    <col min="11550" max="11550" width="3.33203125" style="84" customWidth="1"/>
    <col min="11551" max="11551" width="3" style="84" customWidth="1"/>
    <col min="11552" max="11552" width="3.33203125" style="84" customWidth="1"/>
    <col min="11553" max="11553" width="5.33203125" style="84" customWidth="1"/>
    <col min="11554" max="11557" width="3" style="84" customWidth="1"/>
    <col min="11558" max="11773" width="8.86328125" style="84"/>
    <col min="11774" max="11779" width="2.33203125" style="84" customWidth="1"/>
    <col min="11780" max="11787" width="3" style="84" customWidth="1"/>
    <col min="11788" max="11788" width="1.86328125" style="84" customWidth="1"/>
    <col min="11789" max="11789" width="3" style="84" customWidth="1"/>
    <col min="11790" max="11790" width="1.86328125" style="84" customWidth="1"/>
    <col min="11791" max="11793" width="3" style="84" customWidth="1"/>
    <col min="11794" max="11796" width="1.46484375" style="84" customWidth="1"/>
    <col min="11797" max="11800" width="1.86328125" style="84" customWidth="1"/>
    <col min="11801" max="11803" width="3" style="84" customWidth="1"/>
    <col min="11804" max="11804" width="3.33203125" style="84" customWidth="1"/>
    <col min="11805" max="11805" width="3" style="84" customWidth="1"/>
    <col min="11806" max="11806" width="3.33203125" style="84" customWidth="1"/>
    <col min="11807" max="11807" width="3" style="84" customWidth="1"/>
    <col min="11808" max="11808" width="3.33203125" style="84" customWidth="1"/>
    <col min="11809" max="11809" width="5.33203125" style="84" customWidth="1"/>
    <col min="11810" max="11813" width="3" style="84" customWidth="1"/>
    <col min="11814" max="12029" width="8.86328125" style="84"/>
    <col min="12030" max="12035" width="2.33203125" style="84" customWidth="1"/>
    <col min="12036" max="12043" width="3" style="84" customWidth="1"/>
    <col min="12044" max="12044" width="1.86328125" style="84" customWidth="1"/>
    <col min="12045" max="12045" width="3" style="84" customWidth="1"/>
    <col min="12046" max="12046" width="1.86328125" style="84" customWidth="1"/>
    <col min="12047" max="12049" width="3" style="84" customWidth="1"/>
    <col min="12050" max="12052" width="1.46484375" style="84" customWidth="1"/>
    <col min="12053" max="12056" width="1.86328125" style="84" customWidth="1"/>
    <col min="12057" max="12059" width="3" style="84" customWidth="1"/>
    <col min="12060" max="12060" width="3.33203125" style="84" customWidth="1"/>
    <col min="12061" max="12061" width="3" style="84" customWidth="1"/>
    <col min="12062" max="12062" width="3.33203125" style="84" customWidth="1"/>
    <col min="12063" max="12063" width="3" style="84" customWidth="1"/>
    <col min="12064" max="12064" width="3.33203125" style="84" customWidth="1"/>
    <col min="12065" max="12065" width="5.33203125" style="84" customWidth="1"/>
    <col min="12066" max="12069" width="3" style="84" customWidth="1"/>
    <col min="12070" max="12285" width="8.86328125" style="84"/>
    <col min="12286" max="12291" width="2.33203125" style="84" customWidth="1"/>
    <col min="12292" max="12299" width="3" style="84" customWidth="1"/>
    <col min="12300" max="12300" width="1.86328125" style="84" customWidth="1"/>
    <col min="12301" max="12301" width="3" style="84" customWidth="1"/>
    <col min="12302" max="12302" width="1.86328125" style="84" customWidth="1"/>
    <col min="12303" max="12305" width="3" style="84" customWidth="1"/>
    <col min="12306" max="12308" width="1.46484375" style="84" customWidth="1"/>
    <col min="12309" max="12312" width="1.86328125" style="84" customWidth="1"/>
    <col min="12313" max="12315" width="3" style="84" customWidth="1"/>
    <col min="12316" max="12316" width="3.33203125" style="84" customWidth="1"/>
    <col min="12317" max="12317" width="3" style="84" customWidth="1"/>
    <col min="12318" max="12318" width="3.33203125" style="84" customWidth="1"/>
    <col min="12319" max="12319" width="3" style="84" customWidth="1"/>
    <col min="12320" max="12320" width="3.33203125" style="84" customWidth="1"/>
    <col min="12321" max="12321" width="5.33203125" style="84" customWidth="1"/>
    <col min="12322" max="12325" width="3" style="84" customWidth="1"/>
    <col min="12326" max="12541" width="8.86328125" style="84"/>
    <col min="12542" max="12547" width="2.33203125" style="84" customWidth="1"/>
    <col min="12548" max="12555" width="3" style="84" customWidth="1"/>
    <col min="12556" max="12556" width="1.86328125" style="84" customWidth="1"/>
    <col min="12557" max="12557" width="3" style="84" customWidth="1"/>
    <col min="12558" max="12558" width="1.86328125" style="84" customWidth="1"/>
    <col min="12559" max="12561" width="3" style="84" customWidth="1"/>
    <col min="12562" max="12564" width="1.46484375" style="84" customWidth="1"/>
    <col min="12565" max="12568" width="1.86328125" style="84" customWidth="1"/>
    <col min="12569" max="12571" width="3" style="84" customWidth="1"/>
    <col min="12572" max="12572" width="3.33203125" style="84" customWidth="1"/>
    <col min="12573" max="12573" width="3" style="84" customWidth="1"/>
    <col min="12574" max="12574" width="3.33203125" style="84" customWidth="1"/>
    <col min="12575" max="12575" width="3" style="84" customWidth="1"/>
    <col min="12576" max="12576" width="3.33203125" style="84" customWidth="1"/>
    <col min="12577" max="12577" width="5.33203125" style="84" customWidth="1"/>
    <col min="12578" max="12581" width="3" style="84" customWidth="1"/>
    <col min="12582" max="12797" width="8.86328125" style="84"/>
    <col min="12798" max="12803" width="2.33203125" style="84" customWidth="1"/>
    <col min="12804" max="12811" width="3" style="84" customWidth="1"/>
    <col min="12812" max="12812" width="1.86328125" style="84" customWidth="1"/>
    <col min="12813" max="12813" width="3" style="84" customWidth="1"/>
    <col min="12814" max="12814" width="1.86328125" style="84" customWidth="1"/>
    <col min="12815" max="12817" width="3" style="84" customWidth="1"/>
    <col min="12818" max="12820" width="1.46484375" style="84" customWidth="1"/>
    <col min="12821" max="12824" width="1.86328125" style="84" customWidth="1"/>
    <col min="12825" max="12827" width="3" style="84" customWidth="1"/>
    <col min="12828" max="12828" width="3.33203125" style="84" customWidth="1"/>
    <col min="12829" max="12829" width="3" style="84" customWidth="1"/>
    <col min="12830" max="12830" width="3.33203125" style="84" customWidth="1"/>
    <col min="12831" max="12831" width="3" style="84" customWidth="1"/>
    <col min="12832" max="12832" width="3.33203125" style="84" customWidth="1"/>
    <col min="12833" max="12833" width="5.33203125" style="84" customWidth="1"/>
    <col min="12834" max="12837" width="3" style="84" customWidth="1"/>
    <col min="12838" max="13053" width="8.86328125" style="84"/>
    <col min="13054" max="13059" width="2.33203125" style="84" customWidth="1"/>
    <col min="13060" max="13067" width="3" style="84" customWidth="1"/>
    <col min="13068" max="13068" width="1.86328125" style="84" customWidth="1"/>
    <col min="13069" max="13069" width="3" style="84" customWidth="1"/>
    <col min="13070" max="13070" width="1.86328125" style="84" customWidth="1"/>
    <col min="13071" max="13073" width="3" style="84" customWidth="1"/>
    <col min="13074" max="13076" width="1.46484375" style="84" customWidth="1"/>
    <col min="13077" max="13080" width="1.86328125" style="84" customWidth="1"/>
    <col min="13081" max="13083" width="3" style="84" customWidth="1"/>
    <col min="13084" max="13084" width="3.33203125" style="84" customWidth="1"/>
    <col min="13085" max="13085" width="3" style="84" customWidth="1"/>
    <col min="13086" max="13086" width="3.33203125" style="84" customWidth="1"/>
    <col min="13087" max="13087" width="3" style="84" customWidth="1"/>
    <col min="13088" max="13088" width="3.33203125" style="84" customWidth="1"/>
    <col min="13089" max="13089" width="5.33203125" style="84" customWidth="1"/>
    <col min="13090" max="13093" width="3" style="84" customWidth="1"/>
    <col min="13094" max="13309" width="8.86328125" style="84"/>
    <col min="13310" max="13315" width="2.33203125" style="84" customWidth="1"/>
    <col min="13316" max="13323" width="3" style="84" customWidth="1"/>
    <col min="13324" max="13324" width="1.86328125" style="84" customWidth="1"/>
    <col min="13325" max="13325" width="3" style="84" customWidth="1"/>
    <col min="13326" max="13326" width="1.86328125" style="84" customWidth="1"/>
    <col min="13327" max="13329" width="3" style="84" customWidth="1"/>
    <col min="13330" max="13332" width="1.46484375" style="84" customWidth="1"/>
    <col min="13333" max="13336" width="1.86328125" style="84" customWidth="1"/>
    <col min="13337" max="13339" width="3" style="84" customWidth="1"/>
    <col min="13340" max="13340" width="3.33203125" style="84" customWidth="1"/>
    <col min="13341" max="13341" width="3" style="84" customWidth="1"/>
    <col min="13342" max="13342" width="3.33203125" style="84" customWidth="1"/>
    <col min="13343" max="13343" width="3" style="84" customWidth="1"/>
    <col min="13344" max="13344" width="3.33203125" style="84" customWidth="1"/>
    <col min="13345" max="13345" width="5.33203125" style="84" customWidth="1"/>
    <col min="13346" max="13349" width="3" style="84" customWidth="1"/>
    <col min="13350" max="13565" width="8.86328125" style="84"/>
    <col min="13566" max="13571" width="2.33203125" style="84" customWidth="1"/>
    <col min="13572" max="13579" width="3" style="84" customWidth="1"/>
    <col min="13580" max="13580" width="1.86328125" style="84" customWidth="1"/>
    <col min="13581" max="13581" width="3" style="84" customWidth="1"/>
    <col min="13582" max="13582" width="1.86328125" style="84" customWidth="1"/>
    <col min="13583" max="13585" width="3" style="84" customWidth="1"/>
    <col min="13586" max="13588" width="1.46484375" style="84" customWidth="1"/>
    <col min="13589" max="13592" width="1.86328125" style="84" customWidth="1"/>
    <col min="13593" max="13595" width="3" style="84" customWidth="1"/>
    <col min="13596" max="13596" width="3.33203125" style="84" customWidth="1"/>
    <col min="13597" max="13597" width="3" style="84" customWidth="1"/>
    <col min="13598" max="13598" width="3.33203125" style="84" customWidth="1"/>
    <col min="13599" max="13599" width="3" style="84" customWidth="1"/>
    <col min="13600" max="13600" width="3.33203125" style="84" customWidth="1"/>
    <col min="13601" max="13601" width="5.33203125" style="84" customWidth="1"/>
    <col min="13602" max="13605" width="3" style="84" customWidth="1"/>
    <col min="13606" max="13821" width="8.86328125" style="84"/>
    <col min="13822" max="13827" width="2.33203125" style="84" customWidth="1"/>
    <col min="13828" max="13835" width="3" style="84" customWidth="1"/>
    <col min="13836" max="13836" width="1.86328125" style="84" customWidth="1"/>
    <col min="13837" max="13837" width="3" style="84" customWidth="1"/>
    <col min="13838" max="13838" width="1.86328125" style="84" customWidth="1"/>
    <col min="13839" max="13841" width="3" style="84" customWidth="1"/>
    <col min="13842" max="13844" width="1.46484375" style="84" customWidth="1"/>
    <col min="13845" max="13848" width="1.86328125" style="84" customWidth="1"/>
    <col min="13849" max="13851" width="3" style="84" customWidth="1"/>
    <col min="13852" max="13852" width="3.33203125" style="84" customWidth="1"/>
    <col min="13853" max="13853" width="3" style="84" customWidth="1"/>
    <col min="13854" max="13854" width="3.33203125" style="84" customWidth="1"/>
    <col min="13855" max="13855" width="3" style="84" customWidth="1"/>
    <col min="13856" max="13856" width="3.33203125" style="84" customWidth="1"/>
    <col min="13857" max="13857" width="5.33203125" style="84" customWidth="1"/>
    <col min="13858" max="13861" width="3" style="84" customWidth="1"/>
    <col min="13862" max="14077" width="8.86328125" style="84"/>
    <col min="14078" max="14083" width="2.33203125" style="84" customWidth="1"/>
    <col min="14084" max="14091" width="3" style="84" customWidth="1"/>
    <col min="14092" max="14092" width="1.86328125" style="84" customWidth="1"/>
    <col min="14093" max="14093" width="3" style="84" customWidth="1"/>
    <col min="14094" max="14094" width="1.86328125" style="84" customWidth="1"/>
    <col min="14095" max="14097" width="3" style="84" customWidth="1"/>
    <col min="14098" max="14100" width="1.46484375" style="84" customWidth="1"/>
    <col min="14101" max="14104" width="1.86328125" style="84" customWidth="1"/>
    <col min="14105" max="14107" width="3" style="84" customWidth="1"/>
    <col min="14108" max="14108" width="3.33203125" style="84" customWidth="1"/>
    <col min="14109" max="14109" width="3" style="84" customWidth="1"/>
    <col min="14110" max="14110" width="3.33203125" style="84" customWidth="1"/>
    <col min="14111" max="14111" width="3" style="84" customWidth="1"/>
    <col min="14112" max="14112" width="3.33203125" style="84" customWidth="1"/>
    <col min="14113" max="14113" width="5.33203125" style="84" customWidth="1"/>
    <col min="14114" max="14117" width="3" style="84" customWidth="1"/>
    <col min="14118" max="14333" width="8.86328125" style="84"/>
    <col min="14334" max="14339" width="2.33203125" style="84" customWidth="1"/>
    <col min="14340" max="14347" width="3" style="84" customWidth="1"/>
    <col min="14348" max="14348" width="1.86328125" style="84" customWidth="1"/>
    <col min="14349" max="14349" width="3" style="84" customWidth="1"/>
    <col min="14350" max="14350" width="1.86328125" style="84" customWidth="1"/>
    <col min="14351" max="14353" width="3" style="84" customWidth="1"/>
    <col min="14354" max="14356" width="1.46484375" style="84" customWidth="1"/>
    <col min="14357" max="14360" width="1.86328125" style="84" customWidth="1"/>
    <col min="14361" max="14363" width="3" style="84" customWidth="1"/>
    <col min="14364" max="14364" width="3.33203125" style="84" customWidth="1"/>
    <col min="14365" max="14365" width="3" style="84" customWidth="1"/>
    <col min="14366" max="14366" width="3.33203125" style="84" customWidth="1"/>
    <col min="14367" max="14367" width="3" style="84" customWidth="1"/>
    <col min="14368" max="14368" width="3.33203125" style="84" customWidth="1"/>
    <col min="14369" max="14369" width="5.33203125" style="84" customWidth="1"/>
    <col min="14370" max="14373" width="3" style="84" customWidth="1"/>
    <col min="14374" max="14589" width="8.86328125" style="84"/>
    <col min="14590" max="14595" width="2.33203125" style="84" customWidth="1"/>
    <col min="14596" max="14603" width="3" style="84" customWidth="1"/>
    <col min="14604" max="14604" width="1.86328125" style="84" customWidth="1"/>
    <col min="14605" max="14605" width="3" style="84" customWidth="1"/>
    <col min="14606" max="14606" width="1.86328125" style="84" customWidth="1"/>
    <col min="14607" max="14609" width="3" style="84" customWidth="1"/>
    <col min="14610" max="14612" width="1.46484375" style="84" customWidth="1"/>
    <col min="14613" max="14616" width="1.86328125" style="84" customWidth="1"/>
    <col min="14617" max="14619" width="3" style="84" customWidth="1"/>
    <col min="14620" max="14620" width="3.33203125" style="84" customWidth="1"/>
    <col min="14621" max="14621" width="3" style="84" customWidth="1"/>
    <col min="14622" max="14622" width="3.33203125" style="84" customWidth="1"/>
    <col min="14623" max="14623" width="3" style="84" customWidth="1"/>
    <col min="14624" max="14624" width="3.33203125" style="84" customWidth="1"/>
    <col min="14625" max="14625" width="5.33203125" style="84" customWidth="1"/>
    <col min="14626" max="14629" width="3" style="84" customWidth="1"/>
    <col min="14630" max="14845" width="8.86328125" style="84"/>
    <col min="14846" max="14851" width="2.33203125" style="84" customWidth="1"/>
    <col min="14852" max="14859" width="3" style="84" customWidth="1"/>
    <col min="14860" max="14860" width="1.86328125" style="84" customWidth="1"/>
    <col min="14861" max="14861" width="3" style="84" customWidth="1"/>
    <col min="14862" max="14862" width="1.86328125" style="84" customWidth="1"/>
    <col min="14863" max="14865" width="3" style="84" customWidth="1"/>
    <col min="14866" max="14868" width="1.46484375" style="84" customWidth="1"/>
    <col min="14869" max="14872" width="1.86328125" style="84" customWidth="1"/>
    <col min="14873" max="14875" width="3" style="84" customWidth="1"/>
    <col min="14876" max="14876" width="3.33203125" style="84" customWidth="1"/>
    <col min="14877" max="14877" width="3" style="84" customWidth="1"/>
    <col min="14878" max="14878" width="3.33203125" style="84" customWidth="1"/>
    <col min="14879" max="14879" width="3" style="84" customWidth="1"/>
    <col min="14880" max="14880" width="3.33203125" style="84" customWidth="1"/>
    <col min="14881" max="14881" width="5.33203125" style="84" customWidth="1"/>
    <col min="14882" max="14885" width="3" style="84" customWidth="1"/>
    <col min="14886" max="15101" width="8.86328125" style="84"/>
    <col min="15102" max="15107" width="2.33203125" style="84" customWidth="1"/>
    <col min="15108" max="15115" width="3" style="84" customWidth="1"/>
    <col min="15116" max="15116" width="1.86328125" style="84" customWidth="1"/>
    <col min="15117" max="15117" width="3" style="84" customWidth="1"/>
    <col min="15118" max="15118" width="1.86328125" style="84" customWidth="1"/>
    <col min="15119" max="15121" width="3" style="84" customWidth="1"/>
    <col min="15122" max="15124" width="1.46484375" style="84" customWidth="1"/>
    <col min="15125" max="15128" width="1.86328125" style="84" customWidth="1"/>
    <col min="15129" max="15131" width="3" style="84" customWidth="1"/>
    <col min="15132" max="15132" width="3.33203125" style="84" customWidth="1"/>
    <col min="15133" max="15133" width="3" style="84" customWidth="1"/>
    <col min="15134" max="15134" width="3.33203125" style="84" customWidth="1"/>
    <col min="15135" max="15135" width="3" style="84" customWidth="1"/>
    <col min="15136" max="15136" width="3.33203125" style="84" customWidth="1"/>
    <col min="15137" max="15137" width="5.33203125" style="84" customWidth="1"/>
    <col min="15138" max="15141" width="3" style="84" customWidth="1"/>
    <col min="15142" max="15357" width="8.86328125" style="84"/>
    <col min="15358" max="15363" width="2.33203125" style="84" customWidth="1"/>
    <col min="15364" max="15371" width="3" style="84" customWidth="1"/>
    <col min="15372" max="15372" width="1.86328125" style="84" customWidth="1"/>
    <col min="15373" max="15373" width="3" style="84" customWidth="1"/>
    <col min="15374" max="15374" width="1.86328125" style="84" customWidth="1"/>
    <col min="15375" max="15377" width="3" style="84" customWidth="1"/>
    <col min="15378" max="15380" width="1.46484375" style="84" customWidth="1"/>
    <col min="15381" max="15384" width="1.86328125" style="84" customWidth="1"/>
    <col min="15385" max="15387" width="3" style="84" customWidth="1"/>
    <col min="15388" max="15388" width="3.33203125" style="84" customWidth="1"/>
    <col min="15389" max="15389" width="3" style="84" customWidth="1"/>
    <col min="15390" max="15390" width="3.33203125" style="84" customWidth="1"/>
    <col min="15391" max="15391" width="3" style="84" customWidth="1"/>
    <col min="15392" max="15392" width="3.33203125" style="84" customWidth="1"/>
    <col min="15393" max="15393" width="5.33203125" style="84" customWidth="1"/>
    <col min="15394" max="15397" width="3" style="84" customWidth="1"/>
    <col min="15398" max="15613" width="8.86328125" style="84"/>
    <col min="15614" max="15619" width="2.33203125" style="84" customWidth="1"/>
    <col min="15620" max="15627" width="3" style="84" customWidth="1"/>
    <col min="15628" max="15628" width="1.86328125" style="84" customWidth="1"/>
    <col min="15629" max="15629" width="3" style="84" customWidth="1"/>
    <col min="15630" max="15630" width="1.86328125" style="84" customWidth="1"/>
    <col min="15631" max="15633" width="3" style="84" customWidth="1"/>
    <col min="15634" max="15636" width="1.46484375" style="84" customWidth="1"/>
    <col min="15637" max="15640" width="1.86328125" style="84" customWidth="1"/>
    <col min="15641" max="15643" width="3" style="84" customWidth="1"/>
    <col min="15644" max="15644" width="3.33203125" style="84" customWidth="1"/>
    <col min="15645" max="15645" width="3" style="84" customWidth="1"/>
    <col min="15646" max="15646" width="3.33203125" style="84" customWidth="1"/>
    <col min="15647" max="15647" width="3" style="84" customWidth="1"/>
    <col min="15648" max="15648" width="3.33203125" style="84" customWidth="1"/>
    <col min="15649" max="15649" width="5.33203125" style="84" customWidth="1"/>
    <col min="15650" max="15653" width="3" style="84" customWidth="1"/>
    <col min="15654" max="15869" width="8.86328125" style="84"/>
    <col min="15870" max="15875" width="2.33203125" style="84" customWidth="1"/>
    <col min="15876" max="15883" width="3" style="84" customWidth="1"/>
    <col min="15884" max="15884" width="1.86328125" style="84" customWidth="1"/>
    <col min="15885" max="15885" width="3" style="84" customWidth="1"/>
    <col min="15886" max="15886" width="1.86328125" style="84" customWidth="1"/>
    <col min="15887" max="15889" width="3" style="84" customWidth="1"/>
    <col min="15890" max="15892" width="1.46484375" style="84" customWidth="1"/>
    <col min="15893" max="15896" width="1.86328125" style="84" customWidth="1"/>
    <col min="15897" max="15899" width="3" style="84" customWidth="1"/>
    <col min="15900" max="15900" width="3.33203125" style="84" customWidth="1"/>
    <col min="15901" max="15901" width="3" style="84" customWidth="1"/>
    <col min="15902" max="15902" width="3.33203125" style="84" customWidth="1"/>
    <col min="15903" max="15903" width="3" style="84" customWidth="1"/>
    <col min="15904" max="15904" width="3.33203125" style="84" customWidth="1"/>
    <col min="15905" max="15905" width="5.33203125" style="84" customWidth="1"/>
    <col min="15906" max="15909" width="3" style="84" customWidth="1"/>
    <col min="15910" max="16125" width="8.86328125" style="84"/>
    <col min="16126" max="16131" width="2.33203125" style="84" customWidth="1"/>
    <col min="16132" max="16139" width="3" style="84" customWidth="1"/>
    <col min="16140" max="16140" width="1.86328125" style="84" customWidth="1"/>
    <col min="16141" max="16141" width="3" style="84" customWidth="1"/>
    <col min="16142" max="16142" width="1.86328125" style="84" customWidth="1"/>
    <col min="16143" max="16145" width="3" style="84" customWidth="1"/>
    <col min="16146" max="16148" width="1.46484375" style="84" customWidth="1"/>
    <col min="16149" max="16152" width="1.86328125" style="84" customWidth="1"/>
    <col min="16153" max="16155" width="3" style="84" customWidth="1"/>
    <col min="16156" max="16156" width="3.33203125" style="84" customWidth="1"/>
    <col min="16157" max="16157" width="3" style="84" customWidth="1"/>
    <col min="16158" max="16158" width="3.33203125" style="84" customWidth="1"/>
    <col min="16159" max="16159" width="3" style="84" customWidth="1"/>
    <col min="16160" max="16160" width="3.33203125" style="84" customWidth="1"/>
    <col min="16161" max="16161" width="5.33203125" style="84" customWidth="1"/>
    <col min="16162" max="16165" width="3" style="84" customWidth="1"/>
    <col min="16166" max="16384" width="8.86328125" style="84"/>
  </cols>
  <sheetData>
    <row r="1" spans="2:47" ht="57" customHeight="1">
      <c r="B1" s="524" t="s">
        <v>136</v>
      </c>
      <c r="C1" s="524"/>
      <c r="D1" s="524"/>
      <c r="E1" s="524"/>
      <c r="F1" s="524"/>
      <c r="G1" s="524"/>
      <c r="H1" s="524"/>
      <c r="I1" s="524"/>
      <c r="J1" s="524"/>
      <c r="K1" s="524"/>
      <c r="L1" s="524"/>
      <c r="M1" s="524"/>
      <c r="N1" s="524"/>
      <c r="O1" s="524"/>
      <c r="P1" s="524"/>
      <c r="Q1" s="524"/>
      <c r="R1" s="524"/>
      <c r="S1" s="524"/>
      <c r="T1" s="524"/>
      <c r="U1" s="524"/>
      <c r="V1" s="524"/>
      <c r="W1" s="524"/>
      <c r="X1" s="524"/>
      <c r="Y1" s="524"/>
      <c r="Z1" s="524"/>
      <c r="AA1" s="524"/>
      <c r="AB1" s="524"/>
      <c r="AC1" s="524"/>
      <c r="AD1" s="524"/>
      <c r="AE1" s="524"/>
      <c r="AF1" s="524"/>
      <c r="AG1" s="524"/>
      <c r="AH1" s="524"/>
      <c r="AI1" s="524"/>
      <c r="AJ1" s="524"/>
      <c r="AK1" s="524"/>
      <c r="AM1"/>
      <c r="AN1"/>
      <c r="AO1"/>
      <c r="AP1"/>
      <c r="AQ1"/>
      <c r="AR1"/>
      <c r="AS1"/>
      <c r="AT1"/>
      <c r="AU1"/>
    </row>
    <row r="2" spans="2:47" ht="18" customHeight="1">
      <c r="B2" s="525" t="s">
        <v>174</v>
      </c>
      <c r="C2" s="526"/>
      <c r="D2" s="526"/>
      <c r="E2" s="526"/>
      <c r="F2" s="526"/>
      <c r="G2" s="526"/>
      <c r="H2" s="526"/>
      <c r="I2" s="526"/>
      <c r="J2" s="526"/>
      <c r="K2" s="526"/>
      <c r="L2" s="526"/>
      <c r="M2" s="526"/>
      <c r="N2" s="528" t="str">
        <f>IF(COUNTIF(B2,"*株式会社*")+COUNTIF(B2,"*有限会社*"),"御中","様")</f>
        <v>御中</v>
      </c>
      <c r="O2" s="528"/>
      <c r="AC2" s="84" t="s">
        <v>137</v>
      </c>
      <c r="AD2" s="530" t="s">
        <v>245</v>
      </c>
      <c r="AE2" s="530"/>
      <c r="AF2" s="530"/>
      <c r="AG2" s="530"/>
      <c r="AH2" s="530"/>
      <c r="AI2" s="530"/>
      <c r="AJ2" s="530"/>
      <c r="AK2" s="530"/>
      <c r="AN2"/>
      <c r="AO2"/>
      <c r="AP2"/>
      <c r="AQ2"/>
      <c r="AR2"/>
      <c r="AS2"/>
      <c r="AT2"/>
      <c r="AU2"/>
    </row>
    <row r="3" spans="2:47" ht="18" customHeight="1">
      <c r="B3" s="527"/>
      <c r="C3" s="527"/>
      <c r="D3" s="527"/>
      <c r="E3" s="527"/>
      <c r="F3" s="527"/>
      <c r="G3" s="527"/>
      <c r="H3" s="527"/>
      <c r="I3" s="527"/>
      <c r="J3" s="527"/>
      <c r="K3" s="527"/>
      <c r="L3" s="527"/>
      <c r="M3" s="527"/>
      <c r="N3" s="523"/>
      <c r="O3" s="523"/>
      <c r="AD3" s="529" t="s">
        <v>140</v>
      </c>
      <c r="AE3" s="529"/>
      <c r="AF3" s="529"/>
      <c r="AG3" s="529"/>
      <c r="AH3" s="529"/>
      <c r="AI3" s="529"/>
      <c r="AJ3" s="529"/>
      <c r="AK3" s="529"/>
    </row>
    <row r="4" spans="2:47" ht="18" customHeight="1">
      <c r="B4" s="85"/>
      <c r="C4" s="85"/>
      <c r="D4" s="85"/>
      <c r="E4" s="85"/>
      <c r="F4" s="85"/>
      <c r="G4" s="85"/>
      <c r="H4" s="85"/>
      <c r="I4" s="85"/>
      <c r="J4" s="85"/>
      <c r="K4" s="85"/>
      <c r="L4" s="85"/>
      <c r="M4" s="85"/>
      <c r="Y4" s="87"/>
      <c r="AD4" s="528" t="s">
        <v>141</v>
      </c>
      <c r="AE4" s="528"/>
      <c r="AF4" s="528"/>
      <c r="AG4" s="528"/>
      <c r="AH4" s="528"/>
      <c r="AI4" s="528"/>
      <c r="AJ4" s="528"/>
      <c r="AK4" s="528"/>
      <c r="AN4"/>
      <c r="AO4"/>
      <c r="AP4"/>
      <c r="AQ4"/>
      <c r="AR4"/>
    </row>
    <row r="5" spans="2:47" ht="18" customHeight="1">
      <c r="AD5" s="86" t="s">
        <v>142</v>
      </c>
      <c r="AE5" s="86"/>
      <c r="AF5" s="86"/>
      <c r="AG5" s="523" t="s">
        <v>243</v>
      </c>
      <c r="AH5" s="523"/>
      <c r="AI5" s="523"/>
      <c r="AJ5" s="523"/>
      <c r="AK5" s="523"/>
      <c r="AN5"/>
      <c r="AO5"/>
      <c r="AP5"/>
      <c r="AQ5"/>
      <c r="AR5"/>
    </row>
    <row r="6" spans="2:47" ht="30" customHeight="1">
      <c r="B6" s="88" t="s">
        <v>137</v>
      </c>
      <c r="C6" s="89"/>
      <c r="D6" s="88"/>
      <c r="E6" s="88"/>
      <c r="F6" s="88"/>
      <c r="G6" s="88"/>
      <c r="H6" s="88"/>
      <c r="J6" s="88"/>
      <c r="L6" s="88"/>
      <c r="M6" s="88"/>
      <c r="N6" s="88"/>
      <c r="O6" s="88"/>
      <c r="P6" s="88"/>
      <c r="Q6" s="445" t="s">
        <v>143</v>
      </c>
      <c r="R6" s="445"/>
      <c r="S6" s="445"/>
      <c r="T6" s="445"/>
      <c r="U6" s="88"/>
      <c r="V6" s="88"/>
      <c r="W6" s="88"/>
      <c r="X6" s="88"/>
      <c r="Y6" s="88"/>
      <c r="Z6" s="88"/>
      <c r="AA6" s="88"/>
      <c r="AB6" s="88"/>
      <c r="AC6" s="88"/>
      <c r="AD6" s="88"/>
      <c r="AE6" s="88"/>
      <c r="AF6" s="88"/>
      <c r="AG6" s="88"/>
      <c r="AH6" s="88"/>
      <c r="AI6" s="88"/>
      <c r="AJ6" s="88"/>
      <c r="AK6" s="88"/>
      <c r="AN6"/>
      <c r="AO6"/>
      <c r="AP6"/>
      <c r="AQ6"/>
      <c r="AR6"/>
    </row>
    <row r="7" spans="2:47" s="85" customFormat="1" ht="27.75" customHeight="1">
      <c r="B7" s="475" t="s">
        <v>242</v>
      </c>
      <c r="C7" s="475"/>
      <c r="D7" s="475"/>
      <c r="E7" s="475"/>
      <c r="F7" s="446">
        <f>★注文シート!C35</f>
        <v>0</v>
      </c>
      <c r="G7" s="446"/>
      <c r="H7" s="446"/>
      <c r="I7" s="446"/>
      <c r="J7" s="446"/>
      <c r="K7" s="446"/>
      <c r="L7" s="446"/>
      <c r="M7" s="446"/>
      <c r="N7" s="446"/>
      <c r="O7" s="446"/>
      <c r="P7" s="446"/>
      <c r="Q7" s="446"/>
      <c r="R7" s="446"/>
      <c r="T7" s="447" t="s">
        <v>241</v>
      </c>
      <c r="U7" s="447"/>
      <c r="V7" s="447"/>
      <c r="W7" s="447"/>
      <c r="X7" s="86"/>
      <c r="Y7" s="446">
        <f>★注文シート!C14</f>
        <v>0</v>
      </c>
      <c r="Z7" s="446"/>
      <c r="AA7" s="446"/>
      <c r="AB7" s="446"/>
      <c r="AC7" s="446"/>
      <c r="AD7" s="446"/>
      <c r="AE7" s="446"/>
      <c r="AF7" s="446"/>
      <c r="AG7" s="446"/>
      <c r="AH7" s="446"/>
      <c r="AI7" s="446"/>
      <c r="AJ7" s="446"/>
      <c r="AK7" s="446"/>
      <c r="AN7"/>
      <c r="AO7"/>
      <c r="AP7"/>
      <c r="AQ7"/>
      <c r="AR7"/>
    </row>
    <row r="8" spans="2:47" s="85" customFormat="1" ht="27.75" customHeight="1">
      <c r="B8" s="91" t="s">
        <v>172</v>
      </c>
      <c r="C8" s="86"/>
      <c r="D8" s="86"/>
      <c r="E8" s="86"/>
      <c r="F8" s="105"/>
      <c r="G8" s="91"/>
      <c r="H8" s="91"/>
      <c r="I8" s="91"/>
      <c r="J8" s="91"/>
      <c r="K8" s="531">
        <f>COUNTA(★注文シート!D39:D68)</f>
        <v>0</v>
      </c>
      <c r="L8" s="531"/>
      <c r="M8" s="531"/>
      <c r="N8" s="448" t="s">
        <v>89</v>
      </c>
      <c r="O8" s="448"/>
      <c r="P8" s="448"/>
      <c r="Q8" s="448"/>
      <c r="R8" s="448"/>
      <c r="T8"/>
      <c r="U8"/>
      <c r="V8"/>
      <c r="W8"/>
      <c r="X8"/>
      <c r="Y8"/>
      <c r="Z8"/>
      <c r="AA8"/>
      <c r="AB8"/>
      <c r="AC8"/>
      <c r="AD8"/>
      <c r="AE8"/>
      <c r="AF8"/>
      <c r="AG8"/>
      <c r="AH8"/>
      <c r="AI8"/>
      <c r="AJ8"/>
      <c r="AK8"/>
      <c r="AN8"/>
      <c r="AO8"/>
      <c r="AP8"/>
      <c r="AQ8"/>
      <c r="AR8"/>
    </row>
    <row r="9" spans="2:47" ht="26" customHeight="1">
      <c r="B9" s="444" t="str">
        <f>IF(★注文シート!C25="特急納期","(特急コース)","(通常コース)")</f>
        <v>(通常コース)</v>
      </c>
      <c r="C9" s="444"/>
      <c r="D9" s="444"/>
      <c r="E9" s="444"/>
      <c r="F9" s="444"/>
      <c r="G9" s="444"/>
      <c r="H9" s="444"/>
      <c r="I9" s="444"/>
      <c r="J9" s="444"/>
      <c r="K9" s="444"/>
      <c r="L9" s="444"/>
      <c r="M9" s="444"/>
      <c r="N9" s="444"/>
      <c r="O9" s="444"/>
      <c r="P9" s="444"/>
      <c r="Q9" s="444"/>
      <c r="R9" s="444"/>
      <c r="AN9"/>
      <c r="AO9"/>
      <c r="AP9"/>
      <c r="AQ9"/>
      <c r="AR9"/>
    </row>
    <row r="10" spans="2:47" ht="41.25" customHeight="1">
      <c r="B10" s="449" t="s">
        <v>144</v>
      </c>
      <c r="C10" s="449"/>
      <c r="D10" s="449"/>
      <c r="E10" s="449"/>
      <c r="F10" s="449"/>
      <c r="G10" s="449"/>
      <c r="H10" s="449"/>
      <c r="I10" s="449"/>
      <c r="J10" s="450"/>
      <c r="K10" s="450"/>
      <c r="L10" s="450"/>
      <c r="M10" s="450"/>
      <c r="N10" s="450"/>
      <c r="O10" s="450"/>
      <c r="P10" s="450"/>
      <c r="Q10" s="450"/>
      <c r="R10" s="450"/>
      <c r="S10" s="450"/>
      <c r="T10" s="450"/>
      <c r="U10" s="450"/>
      <c r="V10" s="450"/>
      <c r="W10" s="450"/>
      <c r="X10" s="450"/>
      <c r="Y10" s="450"/>
      <c r="Z10" s="450"/>
      <c r="AA10" s="450"/>
      <c r="AB10" s="450"/>
      <c r="AC10" s="450"/>
      <c r="AD10" s="450"/>
      <c r="AE10" s="450"/>
      <c r="AF10" s="451" t="s">
        <v>145</v>
      </c>
      <c r="AG10" s="451"/>
      <c r="AH10" s="451"/>
      <c r="AI10" s="451"/>
    </row>
    <row r="11" spans="2:47" s="85" customFormat="1" ht="30.75" customHeight="1">
      <c r="B11" s="452" t="s">
        <v>146</v>
      </c>
      <c r="C11" s="453"/>
      <c r="D11" s="453"/>
      <c r="E11" s="453"/>
      <c r="F11" s="453"/>
      <c r="G11" s="454"/>
      <c r="H11" s="455" t="s">
        <v>147</v>
      </c>
      <c r="I11" s="456"/>
      <c r="J11" s="457"/>
      <c r="K11" s="92"/>
      <c r="L11" s="91"/>
      <c r="M11" s="93" t="s">
        <v>138</v>
      </c>
      <c r="N11" s="91"/>
      <c r="O11" s="93" t="s">
        <v>139</v>
      </c>
      <c r="P11" s="93"/>
      <c r="Q11" s="458" t="s">
        <v>148</v>
      </c>
      <c r="R11" s="458"/>
      <c r="S11" s="458"/>
      <c r="T11" s="458"/>
      <c r="U11" s="458"/>
      <c r="V11" s="458"/>
      <c r="W11" s="458"/>
      <c r="X11" s="458"/>
      <c r="Y11" s="458"/>
      <c r="Z11" s="458"/>
      <c r="AA11" s="458"/>
      <c r="AB11" s="459"/>
      <c r="AC11" s="460">
        <f>IF(★注文シート!C25="特急納期",(9570+5830)*K8,(8700*K8)*1.1)</f>
        <v>0</v>
      </c>
      <c r="AD11" s="461"/>
      <c r="AE11" s="461"/>
      <c r="AF11" s="461"/>
      <c r="AG11" s="461"/>
      <c r="AH11" s="461"/>
      <c r="AI11" s="462"/>
    </row>
    <row r="12" spans="2:47" s="85" customFormat="1" ht="30.75" customHeight="1" thickBot="1">
      <c r="B12" s="463" t="s">
        <v>149</v>
      </c>
      <c r="C12" s="464"/>
      <c r="D12" s="464"/>
      <c r="E12" s="464"/>
      <c r="F12" s="464"/>
      <c r="G12" s="465"/>
      <c r="H12" s="466" t="s">
        <v>150</v>
      </c>
      <c r="I12" s="467"/>
      <c r="J12" s="468"/>
      <c r="K12" s="92"/>
      <c r="L12" s="91"/>
      <c r="M12" s="93" t="s">
        <v>138</v>
      </c>
      <c r="N12" s="91"/>
      <c r="O12" s="93" t="s">
        <v>139</v>
      </c>
      <c r="P12" s="93"/>
      <c r="Q12" s="469" t="s">
        <v>148</v>
      </c>
      <c r="R12" s="469"/>
      <c r="S12" s="469"/>
      <c r="T12" s="469"/>
      <c r="U12" s="469"/>
      <c r="V12" s="469"/>
      <c r="W12" s="469"/>
      <c r="X12" s="469"/>
      <c r="Y12" s="469"/>
      <c r="Z12" s="469"/>
      <c r="AA12" s="469"/>
      <c r="AB12" s="470"/>
      <c r="AC12" s="471"/>
      <c r="AD12" s="472"/>
      <c r="AE12" s="472"/>
      <c r="AF12" s="472"/>
      <c r="AG12" s="472"/>
      <c r="AH12" s="472"/>
      <c r="AI12" s="473"/>
    </row>
    <row r="13" spans="2:47" s="85" customFormat="1" ht="30.75" customHeight="1" thickBot="1">
      <c r="B13" s="474" t="s">
        <v>151</v>
      </c>
      <c r="C13" s="475"/>
      <c r="D13" s="475"/>
      <c r="E13" s="475"/>
      <c r="F13" s="475"/>
      <c r="G13" s="476"/>
      <c r="H13" s="477" t="s">
        <v>152</v>
      </c>
      <c r="I13" s="478"/>
      <c r="J13" s="479"/>
      <c r="K13" s="92"/>
      <c r="L13" s="91"/>
      <c r="M13" s="93"/>
      <c r="N13" s="91"/>
      <c r="O13" s="93"/>
      <c r="P13" s="93"/>
      <c r="Q13" s="480"/>
      <c r="R13" s="480"/>
      <c r="S13" s="480"/>
      <c r="T13" s="480"/>
      <c r="U13" s="480"/>
      <c r="V13" s="480"/>
      <c r="W13" s="480"/>
      <c r="X13" s="480"/>
      <c r="Y13" s="480"/>
      <c r="Z13" s="480"/>
      <c r="AA13" s="481" t="s">
        <v>153</v>
      </c>
      <c r="AB13" s="482"/>
      <c r="AC13" s="483">
        <f>SUM(AC11:AI12)</f>
        <v>0</v>
      </c>
      <c r="AD13" s="484"/>
      <c r="AE13" s="484"/>
      <c r="AF13" s="484"/>
      <c r="AG13" s="484"/>
      <c r="AH13" s="484"/>
      <c r="AI13" s="485"/>
    </row>
    <row r="14" spans="2:47" ht="12" customHeight="1">
      <c r="I14" s="88" t="s">
        <v>137</v>
      </c>
      <c r="K14" s="88" t="s">
        <v>137</v>
      </c>
      <c r="AJ14" s="489"/>
      <c r="AK14" s="489"/>
    </row>
    <row r="15" spans="2:47" ht="29.25" customHeight="1">
      <c r="B15" s="449" t="s">
        <v>154</v>
      </c>
      <c r="C15" s="449"/>
      <c r="D15" s="449"/>
      <c r="E15" s="449"/>
      <c r="F15" s="449"/>
      <c r="G15" s="449"/>
      <c r="H15" s="449"/>
      <c r="I15" s="449"/>
      <c r="AF15" s="490" t="s">
        <v>155</v>
      </c>
      <c r="AG15" s="490"/>
      <c r="AH15" s="490"/>
      <c r="AI15" s="490"/>
      <c r="AJ15" s="489"/>
      <c r="AK15" s="489"/>
    </row>
    <row r="16" spans="2:47" s="85" customFormat="1" ht="30.75" customHeight="1">
      <c r="B16" s="463" t="s">
        <v>156</v>
      </c>
      <c r="C16" s="464"/>
      <c r="D16" s="464"/>
      <c r="E16" s="464"/>
      <c r="F16" s="464"/>
      <c r="G16" s="465"/>
      <c r="H16" s="491"/>
      <c r="I16" s="480"/>
      <c r="J16" s="480"/>
      <c r="K16" s="480"/>
      <c r="L16" s="480"/>
      <c r="M16" s="480"/>
      <c r="N16" s="480" t="s">
        <v>157</v>
      </c>
      <c r="O16" s="480"/>
      <c r="P16" s="492"/>
      <c r="Q16" s="491"/>
      <c r="R16" s="480"/>
      <c r="S16" s="93" t="s">
        <v>138</v>
      </c>
      <c r="T16" s="91"/>
      <c r="U16" s="93" t="s">
        <v>139</v>
      </c>
      <c r="V16" s="493"/>
      <c r="W16" s="493"/>
      <c r="X16" s="493"/>
      <c r="Y16" s="493"/>
      <c r="Z16" s="493"/>
      <c r="AA16" s="493"/>
      <c r="AB16" s="494"/>
      <c r="AC16" s="495"/>
      <c r="AD16" s="496"/>
      <c r="AE16" s="496"/>
      <c r="AF16" s="496"/>
      <c r="AG16" s="496"/>
      <c r="AH16" s="496"/>
      <c r="AI16" s="497"/>
    </row>
    <row r="17" spans="2:37" s="85" customFormat="1" ht="30.75" customHeight="1" thickBot="1">
      <c r="B17" s="463" t="s">
        <v>158</v>
      </c>
      <c r="C17" s="464"/>
      <c r="D17" s="464"/>
      <c r="E17" s="464"/>
      <c r="F17" s="464"/>
      <c r="G17" s="465"/>
      <c r="H17" s="491"/>
      <c r="I17" s="480"/>
      <c r="J17" s="480"/>
      <c r="K17" s="480"/>
      <c r="L17" s="480"/>
      <c r="M17" s="480"/>
      <c r="N17" s="480" t="s">
        <v>157</v>
      </c>
      <c r="O17" s="480"/>
      <c r="P17" s="492"/>
      <c r="Q17" s="491"/>
      <c r="R17" s="480"/>
      <c r="S17" s="93" t="s">
        <v>138</v>
      </c>
      <c r="T17" s="91"/>
      <c r="U17" s="93" t="s">
        <v>139</v>
      </c>
      <c r="V17" s="498"/>
      <c r="W17" s="498"/>
      <c r="X17" s="498"/>
      <c r="Y17" s="498"/>
      <c r="Z17" s="498"/>
      <c r="AA17" s="498"/>
      <c r="AB17" s="499"/>
      <c r="AC17" s="486"/>
      <c r="AD17" s="487"/>
      <c r="AE17" s="487"/>
      <c r="AF17" s="487"/>
      <c r="AG17" s="487"/>
      <c r="AH17" s="487"/>
      <c r="AI17" s="488"/>
    </row>
    <row r="18" spans="2:37" s="85" customFormat="1" ht="30.75" customHeight="1" thickBot="1">
      <c r="B18" s="463" t="s">
        <v>137</v>
      </c>
      <c r="C18" s="464"/>
      <c r="D18" s="464"/>
      <c r="E18" s="464"/>
      <c r="F18" s="464"/>
      <c r="G18" s="464"/>
      <c r="H18" s="480"/>
      <c r="I18" s="480"/>
      <c r="J18" s="480"/>
      <c r="K18" s="480"/>
      <c r="L18" s="480"/>
      <c r="M18" s="480"/>
      <c r="N18" s="480" t="s">
        <v>137</v>
      </c>
      <c r="O18" s="480"/>
      <c r="P18" s="480"/>
      <c r="Q18" s="91"/>
      <c r="R18" s="91"/>
      <c r="S18" s="93" t="s">
        <v>137</v>
      </c>
      <c r="T18" s="91" t="s">
        <v>137</v>
      </c>
      <c r="U18" s="93" t="s">
        <v>137</v>
      </c>
      <c r="V18" s="493" t="s">
        <v>137</v>
      </c>
      <c r="W18" s="493"/>
      <c r="X18" s="493"/>
      <c r="Y18" s="464" t="s">
        <v>137</v>
      </c>
      <c r="Z18" s="464"/>
      <c r="AA18" s="481" t="s">
        <v>159</v>
      </c>
      <c r="AB18" s="482"/>
      <c r="AC18" s="483">
        <f>SUM(AC16:AI17)</f>
        <v>0</v>
      </c>
      <c r="AD18" s="484"/>
      <c r="AE18" s="484"/>
      <c r="AF18" s="484"/>
      <c r="AG18" s="484"/>
      <c r="AH18" s="484"/>
      <c r="AI18" s="485"/>
    </row>
    <row r="19" spans="2:37" ht="21.75" customHeight="1">
      <c r="B19" s="96"/>
      <c r="C19" s="96"/>
      <c r="D19" s="96"/>
      <c r="E19" s="96"/>
      <c r="F19" s="96"/>
      <c r="G19" s="96"/>
      <c r="H19" s="96"/>
      <c r="I19" s="97"/>
      <c r="J19" s="96"/>
      <c r="K19" s="97"/>
      <c r="L19" s="96"/>
      <c r="M19" s="96"/>
      <c r="N19" s="96"/>
      <c r="O19" s="96"/>
      <c r="P19" s="96"/>
      <c r="Q19" s="96"/>
      <c r="R19" s="96"/>
      <c r="S19" s="96"/>
      <c r="T19" s="96"/>
      <c r="U19" s="96"/>
      <c r="V19" s="96"/>
      <c r="W19" s="96"/>
      <c r="X19" s="96"/>
      <c r="Y19" s="96"/>
      <c r="Z19" s="96"/>
      <c r="AA19" s="96"/>
      <c r="AB19" s="96"/>
      <c r="AC19" s="96"/>
      <c r="AD19" s="96"/>
      <c r="AE19" s="96"/>
      <c r="AF19" s="96"/>
      <c r="AG19" s="96"/>
      <c r="AH19" s="96"/>
      <c r="AI19" s="96"/>
    </row>
    <row r="20" spans="2:37" ht="15" customHeight="1"/>
    <row r="21" spans="2:37" ht="23.25" customHeight="1">
      <c r="B21" s="500" t="s">
        <v>160</v>
      </c>
      <c r="C21" s="500"/>
      <c r="D21" s="500"/>
      <c r="E21" s="500"/>
      <c r="F21" s="500"/>
      <c r="G21" s="500"/>
      <c r="H21" s="500"/>
      <c r="I21" s="500"/>
      <c r="J21" s="500"/>
      <c r="K21" s="500"/>
      <c r="L21" s="500"/>
      <c r="M21" s="500"/>
      <c r="N21" s="500"/>
      <c r="O21" s="500"/>
      <c r="P21" s="500"/>
      <c r="Q21" s="500"/>
      <c r="R21" s="500"/>
      <c r="S21" s="500"/>
      <c r="T21" s="500"/>
      <c r="U21" s="500"/>
      <c r="V21" s="500"/>
      <c r="W21" s="500"/>
      <c r="X21" s="500"/>
      <c r="Y21" s="500"/>
      <c r="Z21" s="500"/>
      <c r="AA21" s="500"/>
      <c r="AB21" s="500"/>
      <c r="AC21" s="500"/>
      <c r="AD21" s="500"/>
      <c r="AE21" s="500"/>
      <c r="AF21" s="500"/>
      <c r="AG21" s="500"/>
      <c r="AH21" s="500"/>
      <c r="AI21" s="500"/>
      <c r="AJ21" s="500"/>
      <c r="AK21" s="500"/>
    </row>
    <row r="22" spans="2:37" ht="17.25" customHeight="1" thickBot="1">
      <c r="B22" s="98"/>
      <c r="C22" s="98"/>
      <c r="D22" s="98"/>
      <c r="E22" s="98"/>
      <c r="F22" s="98"/>
      <c r="G22" s="98"/>
      <c r="H22" s="98"/>
      <c r="I22" s="98"/>
      <c r="J22" s="98"/>
      <c r="K22" s="98"/>
      <c r="L22" s="98"/>
      <c r="M22" s="98"/>
      <c r="N22" s="98"/>
      <c r="O22" s="98"/>
      <c r="P22" s="98"/>
      <c r="Q22" s="98"/>
      <c r="R22" s="98"/>
      <c r="S22" s="98"/>
      <c r="T22" s="98"/>
      <c r="U22" s="98"/>
      <c r="V22" s="98"/>
      <c r="W22" s="98"/>
      <c r="X22" s="98"/>
      <c r="Y22" s="98"/>
      <c r="Z22" s="98"/>
      <c r="AA22" s="98"/>
      <c r="AB22" s="98"/>
      <c r="AC22" s="490" t="s">
        <v>155</v>
      </c>
      <c r="AD22" s="490"/>
      <c r="AE22" s="490"/>
      <c r="AF22" s="490"/>
      <c r="AG22" s="98"/>
      <c r="AH22" s="98"/>
      <c r="AI22" s="98"/>
      <c r="AJ22" s="98"/>
      <c r="AK22" s="98"/>
    </row>
    <row r="23" spans="2:37" ht="30.75" customHeight="1" thickBot="1">
      <c r="B23" s="501" t="s">
        <v>161</v>
      </c>
      <c r="C23" s="501"/>
      <c r="D23" s="501"/>
      <c r="E23" s="501"/>
      <c r="F23" s="501"/>
      <c r="G23" s="501"/>
      <c r="H23" s="501"/>
      <c r="I23" s="501"/>
      <c r="J23" s="501"/>
      <c r="K23" s="501"/>
      <c r="L23" s="99"/>
      <c r="M23" s="502" t="s">
        <v>137</v>
      </c>
      <c r="N23" s="503"/>
      <c r="O23" s="100" t="s">
        <v>138</v>
      </c>
      <c r="P23" s="504" t="s">
        <v>137</v>
      </c>
      <c r="Q23" s="504"/>
      <c r="R23" s="504" t="s">
        <v>139</v>
      </c>
      <c r="S23" s="504"/>
      <c r="T23" s="101"/>
      <c r="U23" s="505">
        <f>AC13+AC18</f>
        <v>0</v>
      </c>
      <c r="V23" s="506"/>
      <c r="W23" s="506"/>
      <c r="X23" s="506"/>
      <c r="Y23" s="506"/>
      <c r="Z23" s="506"/>
      <c r="AA23" s="506"/>
      <c r="AB23" s="506"/>
      <c r="AC23" s="506"/>
      <c r="AD23" s="506"/>
      <c r="AE23" s="507"/>
      <c r="AF23" s="98"/>
      <c r="AG23" s="98"/>
      <c r="AH23" s="98"/>
      <c r="AI23" s="98"/>
      <c r="AJ23" s="98"/>
      <c r="AK23" s="98"/>
    </row>
    <row r="24" spans="2:37" ht="30.75" customHeight="1" thickBot="1">
      <c r="B24" s="501"/>
      <c r="C24" s="501"/>
      <c r="D24" s="501"/>
      <c r="E24" s="501"/>
      <c r="F24" s="501"/>
      <c r="G24" s="501"/>
      <c r="H24" s="501"/>
      <c r="I24" s="501"/>
      <c r="J24" s="501"/>
      <c r="K24" s="99"/>
      <c r="L24" s="99"/>
      <c r="M24" s="508" t="s">
        <v>137</v>
      </c>
      <c r="N24" s="509"/>
      <c r="O24" s="102" t="s">
        <v>162</v>
      </c>
      <c r="P24" s="510" t="s">
        <v>137</v>
      </c>
      <c r="Q24" s="510"/>
      <c r="R24" s="510" t="s">
        <v>139</v>
      </c>
      <c r="S24" s="510"/>
      <c r="T24" s="103"/>
      <c r="U24" s="511" t="s">
        <v>137</v>
      </c>
      <c r="V24" s="512"/>
      <c r="W24" s="512"/>
      <c r="X24" s="512"/>
      <c r="Y24" s="512"/>
      <c r="Z24" s="512"/>
      <c r="AA24" s="512"/>
      <c r="AB24" s="512"/>
      <c r="AC24" s="512"/>
      <c r="AD24" s="512"/>
      <c r="AE24" s="513"/>
      <c r="AF24" s="98"/>
      <c r="AG24" s="98"/>
      <c r="AH24" s="98"/>
      <c r="AI24" s="98"/>
      <c r="AJ24" s="98"/>
      <c r="AK24" s="98"/>
    </row>
    <row r="25" spans="2:37" ht="15.75" customHeight="1">
      <c r="B25" s="98"/>
      <c r="C25" s="98"/>
      <c r="D25" s="98"/>
      <c r="E25" s="98"/>
      <c r="I25" s="98"/>
      <c r="J25" s="98"/>
      <c r="K25" s="98"/>
      <c r="L25" s="98"/>
      <c r="M25" s="98"/>
      <c r="N25" s="98"/>
      <c r="O25" s="98"/>
      <c r="P25" s="98"/>
      <c r="Q25" s="98"/>
      <c r="R25" s="98"/>
      <c r="S25" s="98"/>
      <c r="T25" s="98"/>
      <c r="U25" s="98"/>
      <c r="V25" s="98"/>
      <c r="W25" s="98"/>
      <c r="X25" s="98"/>
      <c r="Y25" s="98"/>
      <c r="Z25" s="98"/>
      <c r="AA25" s="98"/>
      <c r="AB25" s="98"/>
      <c r="AC25" s="490" t="s">
        <v>155</v>
      </c>
      <c r="AD25" s="490"/>
      <c r="AE25" s="490"/>
      <c r="AF25" s="490"/>
      <c r="AG25" s="98"/>
      <c r="AH25" s="98"/>
      <c r="AI25" s="98"/>
      <c r="AJ25" s="98"/>
      <c r="AK25" s="98"/>
    </row>
    <row r="26" spans="2:37" ht="30.75" customHeight="1">
      <c r="B26" s="98"/>
      <c r="C26" s="98"/>
      <c r="D26" s="98"/>
      <c r="E26" s="98"/>
      <c r="I26" s="514"/>
      <c r="J26" s="514"/>
      <c r="K26" s="514"/>
      <c r="L26" s="514"/>
      <c r="M26" s="463" t="s">
        <v>163</v>
      </c>
      <c r="N26" s="464"/>
      <c r="O26" s="464"/>
      <c r="P26" s="464"/>
      <c r="Q26" s="464"/>
      <c r="R26" s="464"/>
      <c r="S26" s="464"/>
      <c r="T26" s="465"/>
      <c r="U26" s="515" t="s">
        <v>164</v>
      </c>
      <c r="V26" s="516"/>
      <c r="W26" s="516"/>
      <c r="X26" s="516"/>
      <c r="Y26" s="516"/>
      <c r="Z26" s="516"/>
      <c r="AA26" s="516"/>
      <c r="AB26" s="516"/>
      <c r="AC26" s="516"/>
      <c r="AD26" s="516"/>
      <c r="AE26" s="517"/>
      <c r="AF26" s="98"/>
      <c r="AG26" s="98"/>
      <c r="AH26" s="98"/>
      <c r="AI26" s="98"/>
      <c r="AJ26" s="98"/>
      <c r="AK26" s="98"/>
    </row>
    <row r="27" spans="2:37" ht="30.75" customHeight="1">
      <c r="B27" s="98"/>
      <c r="C27" s="98"/>
      <c r="D27" s="98"/>
      <c r="E27" s="98"/>
      <c r="I27" s="518" t="s">
        <v>165</v>
      </c>
      <c r="J27" s="518"/>
      <c r="K27" s="518"/>
      <c r="L27" s="518"/>
      <c r="M27" s="491"/>
      <c r="N27" s="480"/>
      <c r="O27" s="93" t="s">
        <v>162</v>
      </c>
      <c r="P27" s="464"/>
      <c r="Q27" s="464"/>
      <c r="R27" s="464" t="s">
        <v>139</v>
      </c>
      <c r="S27" s="464"/>
      <c r="T27" s="95"/>
      <c r="U27" s="519"/>
      <c r="V27" s="520"/>
      <c r="W27" s="520"/>
      <c r="X27" s="520"/>
      <c r="Y27" s="520"/>
      <c r="Z27" s="520"/>
      <c r="AA27" s="520"/>
      <c r="AB27" s="520"/>
      <c r="AC27" s="520"/>
      <c r="AD27" s="520"/>
      <c r="AE27" s="521"/>
      <c r="AF27" s="98"/>
      <c r="AG27" s="98"/>
      <c r="AH27" s="532"/>
      <c r="AI27" s="532"/>
      <c r="AJ27" s="532"/>
      <c r="AK27" s="532"/>
    </row>
    <row r="28" spans="2:37" ht="30.75" customHeight="1">
      <c r="B28" s="98"/>
      <c r="C28" s="98"/>
      <c r="D28" s="98"/>
      <c r="E28" s="98"/>
      <c r="I28" s="518" t="s">
        <v>166</v>
      </c>
      <c r="J28" s="518"/>
      <c r="K28" s="518"/>
      <c r="L28" s="518"/>
      <c r="M28" s="491"/>
      <c r="N28" s="480"/>
      <c r="O28" s="93" t="s">
        <v>138</v>
      </c>
      <c r="P28" s="464"/>
      <c r="Q28" s="464"/>
      <c r="R28" s="464" t="s">
        <v>139</v>
      </c>
      <c r="S28" s="464"/>
      <c r="T28" s="95"/>
      <c r="U28" s="519"/>
      <c r="V28" s="520"/>
      <c r="W28" s="520"/>
      <c r="X28" s="520"/>
      <c r="Y28" s="520"/>
      <c r="Z28" s="520"/>
      <c r="AA28" s="520"/>
      <c r="AB28" s="520"/>
      <c r="AC28" s="520"/>
      <c r="AD28" s="520"/>
      <c r="AE28" s="521"/>
      <c r="AF28" s="98"/>
      <c r="AG28" s="98"/>
      <c r="AH28" s="98"/>
      <c r="AI28" s="98"/>
      <c r="AJ28" s="98"/>
      <c r="AK28" s="98"/>
    </row>
    <row r="29" spans="2:37" ht="30.75" customHeight="1">
      <c r="B29" s="98"/>
      <c r="C29" s="98"/>
      <c r="D29" s="98"/>
      <c r="E29" s="98"/>
      <c r="I29" s="518" t="s">
        <v>167</v>
      </c>
      <c r="J29" s="518"/>
      <c r="K29" s="518"/>
      <c r="L29" s="518"/>
      <c r="M29" s="491"/>
      <c r="N29" s="480"/>
      <c r="O29" s="93" t="s">
        <v>162</v>
      </c>
      <c r="P29" s="464"/>
      <c r="Q29" s="464"/>
      <c r="R29" s="464" t="s">
        <v>139</v>
      </c>
      <c r="S29" s="464"/>
      <c r="T29" s="95"/>
      <c r="U29" s="519"/>
      <c r="V29" s="520"/>
      <c r="W29" s="520"/>
      <c r="X29" s="520"/>
      <c r="Y29" s="520"/>
      <c r="Z29" s="520"/>
      <c r="AA29" s="520"/>
      <c r="AB29" s="520"/>
      <c r="AC29" s="520"/>
      <c r="AD29" s="520"/>
      <c r="AE29" s="521"/>
      <c r="AF29" s="98"/>
      <c r="AG29" s="98"/>
      <c r="AH29" s="98"/>
      <c r="AI29" s="98"/>
      <c r="AJ29" s="98"/>
      <c r="AK29" s="98"/>
    </row>
    <row r="30" spans="2:37" ht="30.75" customHeight="1">
      <c r="B30" s="98"/>
      <c r="C30" s="98"/>
      <c r="D30" s="98"/>
      <c r="E30" s="98"/>
      <c r="I30" s="518" t="s">
        <v>168</v>
      </c>
      <c r="J30" s="518"/>
      <c r="K30" s="518"/>
      <c r="L30" s="518"/>
      <c r="M30" s="491" t="s">
        <v>137</v>
      </c>
      <c r="N30" s="480"/>
      <c r="O30" s="93" t="s">
        <v>162</v>
      </c>
      <c r="P30" s="464" t="s">
        <v>137</v>
      </c>
      <c r="Q30" s="464"/>
      <c r="R30" s="464" t="s">
        <v>139</v>
      </c>
      <c r="S30" s="464"/>
      <c r="T30" s="95"/>
      <c r="U30" s="519"/>
      <c r="V30" s="520"/>
      <c r="W30" s="520"/>
      <c r="X30" s="520"/>
      <c r="Y30" s="520"/>
      <c r="Z30" s="520"/>
      <c r="AA30" s="520"/>
      <c r="AB30" s="520"/>
      <c r="AC30" s="520"/>
      <c r="AD30" s="520"/>
      <c r="AE30" s="521"/>
      <c r="AF30" s="98"/>
      <c r="AG30" s="98"/>
      <c r="AH30" s="98"/>
      <c r="AI30" s="98"/>
      <c r="AJ30" s="98"/>
      <c r="AK30" s="98"/>
    </row>
    <row r="31" spans="2:37" s="85" customFormat="1" ht="14.25">
      <c r="I31" s="90"/>
      <c r="K31" s="90"/>
    </row>
    <row r="32" spans="2:37" s="85" customFormat="1" ht="14.25" customHeight="1">
      <c r="F32" s="85" t="s">
        <v>169</v>
      </c>
      <c r="I32" s="90"/>
      <c r="K32" s="90"/>
      <c r="AJ32" s="94" t="s">
        <v>137</v>
      </c>
      <c r="AK32" s="104"/>
    </row>
    <row r="33" spans="9:37" s="85" customFormat="1" ht="39" customHeight="1">
      <c r="I33" s="90"/>
      <c r="K33" s="90"/>
      <c r="S33" s="86" t="s">
        <v>170</v>
      </c>
      <c r="T33" s="86"/>
      <c r="U33" s="86"/>
      <c r="V33" s="86"/>
      <c r="W33" s="86"/>
      <c r="X33" s="86"/>
      <c r="Y33" s="86"/>
      <c r="Z33" s="86"/>
      <c r="AA33" s="86"/>
      <c r="AB33" s="86"/>
      <c r="AC33" s="86"/>
      <c r="AD33" s="86"/>
      <c r="AE33" s="86"/>
      <c r="AF33" s="86"/>
      <c r="AG33" s="86"/>
      <c r="AH33" s="86"/>
      <c r="AI33" s="86"/>
      <c r="AJ33" s="522" t="s">
        <v>171</v>
      </c>
      <c r="AK33" s="522"/>
    </row>
  </sheetData>
  <mergeCells count="91">
    <mergeCell ref="AJ33:AK33"/>
    <mergeCell ref="AG5:AK5"/>
    <mergeCell ref="B1:AK1"/>
    <mergeCell ref="B2:M3"/>
    <mergeCell ref="N2:O3"/>
    <mergeCell ref="AD3:AK3"/>
    <mergeCell ref="AD4:AK4"/>
    <mergeCell ref="B7:E7"/>
    <mergeCell ref="AD2:AK2"/>
    <mergeCell ref="K8:M8"/>
    <mergeCell ref="I29:L29"/>
    <mergeCell ref="M29:N29"/>
    <mergeCell ref="P29:Q29"/>
    <mergeCell ref="R29:S29"/>
    <mergeCell ref="U29:AE29"/>
    <mergeCell ref="AH27:AK27"/>
    <mergeCell ref="I28:L28"/>
    <mergeCell ref="M28:N28"/>
    <mergeCell ref="P28:Q28"/>
    <mergeCell ref="R28:S28"/>
    <mergeCell ref="U28:AE28"/>
    <mergeCell ref="I27:L27"/>
    <mergeCell ref="M27:N27"/>
    <mergeCell ref="P27:Q27"/>
    <mergeCell ref="R27:S27"/>
    <mergeCell ref="U27:AE27"/>
    <mergeCell ref="I30:L30"/>
    <mergeCell ref="M30:N30"/>
    <mergeCell ref="P30:Q30"/>
    <mergeCell ref="R30:S30"/>
    <mergeCell ref="U30:AE30"/>
    <mergeCell ref="M24:N24"/>
    <mergeCell ref="P24:Q24"/>
    <mergeCell ref="R24:S24"/>
    <mergeCell ref="U24:AE24"/>
    <mergeCell ref="I26:L26"/>
    <mergeCell ref="M26:T26"/>
    <mergeCell ref="U26:AE26"/>
    <mergeCell ref="AC25:AF25"/>
    <mergeCell ref="B24:J24"/>
    <mergeCell ref="AC18:AI18"/>
    <mergeCell ref="B21:AK21"/>
    <mergeCell ref="AC22:AF22"/>
    <mergeCell ref="B23:K23"/>
    <mergeCell ref="M23:N23"/>
    <mergeCell ref="P23:Q23"/>
    <mergeCell ref="R23:S23"/>
    <mergeCell ref="U23:AE23"/>
    <mergeCell ref="B18:G18"/>
    <mergeCell ref="H18:M18"/>
    <mergeCell ref="N18:P18"/>
    <mergeCell ref="V18:X18"/>
    <mergeCell ref="Y18:Z18"/>
    <mergeCell ref="AA18:AB18"/>
    <mergeCell ref="AC17:AI17"/>
    <mergeCell ref="AJ14:AK15"/>
    <mergeCell ref="B15:I15"/>
    <mergeCell ref="AF15:AI15"/>
    <mergeCell ref="B16:G16"/>
    <mergeCell ref="H16:M16"/>
    <mergeCell ref="N16:P16"/>
    <mergeCell ref="Q16:R16"/>
    <mergeCell ref="V16:AB16"/>
    <mergeCell ref="AC16:AI16"/>
    <mergeCell ref="B17:G17"/>
    <mergeCell ref="H17:M17"/>
    <mergeCell ref="N17:P17"/>
    <mergeCell ref="Q17:R17"/>
    <mergeCell ref="V17:AB17"/>
    <mergeCell ref="B12:G12"/>
    <mergeCell ref="H12:J12"/>
    <mergeCell ref="Q12:AB12"/>
    <mergeCell ref="AC12:AI12"/>
    <mergeCell ref="B13:G13"/>
    <mergeCell ref="H13:J13"/>
    <mergeCell ref="Q13:Z13"/>
    <mergeCell ref="AA13:AB13"/>
    <mergeCell ref="AC13:AI13"/>
    <mergeCell ref="B10:I10"/>
    <mergeCell ref="J10:AE10"/>
    <mergeCell ref="AF10:AI10"/>
    <mergeCell ref="B11:G11"/>
    <mergeCell ref="H11:J11"/>
    <mergeCell ref="Q11:AB11"/>
    <mergeCell ref="AC11:AI11"/>
    <mergeCell ref="B9:R9"/>
    <mergeCell ref="Q6:T6"/>
    <mergeCell ref="F7:R7"/>
    <mergeCell ref="T7:W7"/>
    <mergeCell ref="Y7:AK7"/>
    <mergeCell ref="N8:R8"/>
  </mergeCells>
  <phoneticPr fontId="64"/>
  <pageMargins left="0.70866141732283472" right="0.31496062992125984" top="0.74803149606299213" bottom="0.55118110236220474" header="0.31496062992125984" footer="0.31496062992125984"/>
  <pageSetup paperSize="9" scale="8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38456-F37F-4D92-894A-1219DD12C4A8}">
  <sheetPr>
    <pageSetUpPr fitToPage="1"/>
  </sheetPr>
  <dimension ref="A1:DA114"/>
  <sheetViews>
    <sheetView showZeros="0" view="pageBreakPreview" zoomScaleNormal="115" zoomScaleSheetLayoutView="100" workbookViewId="0">
      <selection activeCell="L43" sqref="L43:Y52"/>
    </sheetView>
    <sheetView workbookViewId="1"/>
  </sheetViews>
  <sheetFormatPr defaultColWidth="14.46484375" defaultRowHeight="15" customHeight="1"/>
  <cols>
    <col min="1" max="1" width="1.6640625" style="106" customWidth="1"/>
    <col min="2" max="99" width="1.33203125" style="106" customWidth="1"/>
    <col min="100" max="100" width="8.6640625" style="106" customWidth="1"/>
    <col min="101" max="101" width="14.46484375" style="106" customWidth="1"/>
    <col min="102" max="16384" width="14.46484375" style="106"/>
  </cols>
  <sheetData>
    <row r="1" spans="1:102" ht="15" customHeight="1" thickTop="1" thickBot="1">
      <c r="CN1" s="143" t="s">
        <v>249</v>
      </c>
      <c r="CO1" s="542">
        <v>1</v>
      </c>
      <c r="CP1" s="542"/>
      <c r="CQ1" s="550" t="s">
        <v>248</v>
      </c>
      <c r="CR1" s="550"/>
      <c r="CS1" s="549">
        <f>★成績書!$CW$1</f>
        <v>0</v>
      </c>
      <c r="CT1" s="549"/>
      <c r="CU1" s="142" t="s">
        <v>247</v>
      </c>
      <c r="CW1" s="145">
        <f>COUNTA(★注文シート!D39:D68)</f>
        <v>0</v>
      </c>
      <c r="CX1" s="144" t="s">
        <v>250</v>
      </c>
    </row>
    <row r="2" spans="1:102" ht="9" customHeight="1" thickTop="1">
      <c r="B2" s="543" t="s">
        <v>175</v>
      </c>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row>
    <row r="3" spans="1:102" ht="9" customHeight="1">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W3" s="537" t="s">
        <v>221</v>
      </c>
    </row>
    <row r="4" spans="1:102" ht="9" customHeight="1">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W4" s="537"/>
    </row>
    <row r="5" spans="1:102" ht="9" customHeight="1">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W5" s="537"/>
    </row>
    <row r="6" spans="1:102" ht="9" customHeight="1">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Y6" s="108"/>
      <c r="BZ6" s="108"/>
      <c r="CA6" s="539" t="s">
        <v>176</v>
      </c>
      <c r="CB6" s="539"/>
      <c r="CC6" s="539"/>
      <c r="CD6" s="539"/>
      <c r="CE6" s="539"/>
      <c r="CF6" s="539"/>
      <c r="CG6" s="538" t="str">
        <f>★成績書!$CW$3</f>
        <v>A04942-A1</v>
      </c>
      <c r="CH6" s="538"/>
      <c r="CI6" s="538"/>
      <c r="CJ6" s="538"/>
      <c r="CK6" s="538"/>
      <c r="CL6" s="538"/>
      <c r="CM6" s="538"/>
      <c r="CN6" s="538"/>
      <c r="CO6" s="538"/>
      <c r="CP6" s="538"/>
      <c r="CQ6" s="539" t="s">
        <v>189</v>
      </c>
      <c r="CR6" s="540">
        <f>CO1</f>
        <v>1</v>
      </c>
      <c r="CS6" s="540"/>
      <c r="CT6" s="540"/>
      <c r="CU6" s="540"/>
      <c r="CW6" s="537"/>
    </row>
    <row r="7" spans="1:102" ht="9" customHeight="1">
      <c r="A7" s="547">
        <f>★注文シート!C28</f>
        <v>0</v>
      </c>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8" t="str">
        <f>IF(COUNTIF(★注文シート!C28,"*株式会社*")+COUNTIF(★注文シート!C28,"*有限会社*"),"御中","様")</f>
        <v>様</v>
      </c>
      <c r="AG7" s="548"/>
      <c r="AH7" s="548"/>
      <c r="AI7" s="548"/>
      <c r="AJ7" s="548"/>
      <c r="AK7" s="548"/>
      <c r="AL7" s="548"/>
      <c r="AM7"/>
      <c r="AN7"/>
      <c r="AO7"/>
      <c r="AP7"/>
      <c r="AQ7"/>
      <c r="AR7"/>
      <c r="AS7"/>
      <c r="AT7"/>
      <c r="AU7"/>
      <c r="AV7"/>
      <c r="AW7"/>
      <c r="AX7"/>
      <c r="AY7"/>
      <c r="AZ7"/>
      <c r="BA7"/>
      <c r="BB7"/>
      <c r="BC7"/>
      <c r="BD7"/>
      <c r="BE7"/>
      <c r="BF7"/>
      <c r="BG7"/>
      <c r="BH7"/>
      <c r="BI7"/>
      <c r="BJ7"/>
      <c r="BK7"/>
      <c r="BL7"/>
      <c r="BM7"/>
      <c r="BN7"/>
      <c r="BO7"/>
      <c r="BP7"/>
      <c r="BQ7"/>
      <c r="BR7"/>
      <c r="BS7" s="108"/>
      <c r="BT7" s="108"/>
      <c r="BU7" s="108"/>
      <c r="BV7" s="108"/>
      <c r="BW7" s="108"/>
      <c r="BX7" s="108"/>
      <c r="BY7" s="108"/>
      <c r="BZ7" s="108"/>
      <c r="CA7" s="539"/>
      <c r="CB7" s="539"/>
      <c r="CC7" s="539"/>
      <c r="CD7" s="539"/>
      <c r="CE7" s="539"/>
      <c r="CF7" s="539"/>
      <c r="CG7" s="538"/>
      <c r="CH7" s="538"/>
      <c r="CI7" s="538"/>
      <c r="CJ7" s="538"/>
      <c r="CK7" s="538"/>
      <c r="CL7" s="538"/>
      <c r="CM7" s="538"/>
      <c r="CN7" s="538"/>
      <c r="CO7" s="538"/>
      <c r="CP7" s="538"/>
      <c r="CQ7" s="539"/>
      <c r="CR7" s="540"/>
      <c r="CS7" s="540"/>
      <c r="CT7" s="540"/>
      <c r="CU7" s="540"/>
    </row>
    <row r="8" spans="1:102" ht="9" customHeight="1">
      <c r="A8" s="547"/>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8"/>
      <c r="AG8" s="548"/>
      <c r="AH8" s="548"/>
      <c r="AI8" s="548"/>
      <c r="AJ8" s="548"/>
      <c r="AK8" s="548"/>
      <c r="AL8" s="548"/>
      <c r="AM8"/>
      <c r="AN8"/>
      <c r="AO8"/>
      <c r="AP8"/>
      <c r="AQ8"/>
      <c r="AR8"/>
      <c r="AS8"/>
      <c r="AT8"/>
      <c r="AU8"/>
      <c r="AV8"/>
      <c r="AW8"/>
      <c r="AX8"/>
      <c r="AY8"/>
      <c r="AZ8"/>
      <c r="BA8"/>
      <c r="BB8"/>
      <c r="BC8"/>
      <c r="BD8"/>
      <c r="BE8"/>
      <c r="BF8"/>
      <c r="BG8"/>
      <c r="BH8"/>
      <c r="BI8"/>
      <c r="BJ8"/>
      <c r="BK8"/>
      <c r="BL8"/>
      <c r="BM8"/>
      <c r="BN8"/>
      <c r="BO8"/>
      <c r="BP8"/>
      <c r="BQ8"/>
      <c r="BR8"/>
      <c r="BS8" s="108"/>
      <c r="BT8" s="108"/>
      <c r="BU8" s="108"/>
      <c r="BV8" s="108"/>
      <c r="BW8" s="108"/>
      <c r="BX8" s="108"/>
      <c r="BY8" s="108"/>
      <c r="BZ8" s="108"/>
      <c r="CA8" s="539" t="s">
        <v>177</v>
      </c>
      <c r="CB8" s="539"/>
      <c r="CC8" s="539"/>
      <c r="CD8" s="539"/>
      <c r="CE8" s="539"/>
      <c r="CF8" s="539"/>
      <c r="CG8" s="545"/>
      <c r="CH8" s="545"/>
      <c r="CI8" s="545"/>
      <c r="CJ8" s="545"/>
      <c r="CK8" s="545"/>
      <c r="CL8" s="545"/>
      <c r="CM8" s="545"/>
      <c r="CN8" s="545"/>
      <c r="CO8" s="545"/>
      <c r="CP8" s="545"/>
      <c r="CQ8" s="545"/>
      <c r="CR8" s="545"/>
      <c r="CS8" s="545"/>
      <c r="CT8" s="545"/>
      <c r="CU8" s="545"/>
      <c r="CW8" s="658" t="s">
        <v>258</v>
      </c>
    </row>
    <row r="9" spans="1:102" ht="9" customHeight="1">
      <c r="A9" s="547"/>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8"/>
      <c r="AG9" s="548"/>
      <c r="AH9" s="548"/>
      <c r="AI9" s="548"/>
      <c r="AJ9" s="548"/>
      <c r="AK9" s="548"/>
      <c r="AL9" s="548"/>
      <c r="AM9"/>
      <c r="AN9"/>
      <c r="AO9"/>
      <c r="AP9"/>
      <c r="AQ9"/>
      <c r="AR9"/>
      <c r="AS9"/>
      <c r="AT9"/>
      <c r="AU9"/>
      <c r="AV9"/>
      <c r="AW9"/>
      <c r="AX9"/>
      <c r="AY9"/>
      <c r="AZ9"/>
      <c r="BA9"/>
      <c r="BB9"/>
      <c r="BC9"/>
      <c r="BD9"/>
      <c r="BE9"/>
      <c r="BF9"/>
      <c r="BG9"/>
      <c r="BH9"/>
      <c r="BI9"/>
      <c r="BJ9"/>
      <c r="BK9"/>
      <c r="BL9"/>
      <c r="BM9"/>
      <c r="BN9"/>
      <c r="BO9"/>
      <c r="BP9"/>
      <c r="BQ9"/>
      <c r="BR9"/>
      <c r="BS9" s="108"/>
      <c r="BT9" s="108"/>
      <c r="BU9" s="108"/>
      <c r="BV9" s="108"/>
      <c r="BW9" s="108"/>
      <c r="BX9" s="108"/>
      <c r="BY9" s="108"/>
      <c r="BZ9" s="108"/>
      <c r="CA9" s="539"/>
      <c r="CB9" s="539"/>
      <c r="CC9" s="539"/>
      <c r="CD9" s="539"/>
      <c r="CE9" s="539"/>
      <c r="CF9" s="539"/>
      <c r="CG9" s="545"/>
      <c r="CH9" s="545"/>
      <c r="CI9" s="545"/>
      <c r="CJ9" s="545"/>
      <c r="CK9" s="545"/>
      <c r="CL9" s="545"/>
      <c r="CM9" s="545"/>
      <c r="CN9" s="545"/>
      <c r="CO9" s="545"/>
      <c r="CP9" s="545"/>
      <c r="CQ9" s="545"/>
      <c r="CR9" s="545"/>
      <c r="CS9" s="545"/>
      <c r="CT9" s="545"/>
      <c r="CU9" s="545"/>
      <c r="CW9" s="658"/>
    </row>
    <row r="10" spans="1:102" ht="9" customHeight="1">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8"/>
      <c r="BP10" s="108"/>
      <c r="BQ10" s="108"/>
      <c r="BR10" s="108"/>
      <c r="BS10" s="108"/>
      <c r="BT10" s="108"/>
      <c r="BU10" s="108"/>
      <c r="BV10" s="108"/>
      <c r="BW10" s="108"/>
      <c r="BX10" s="108"/>
      <c r="BY10" s="108"/>
      <c r="BZ10" s="108"/>
      <c r="CA10" s="108"/>
      <c r="CB10" s="108"/>
      <c r="CC10" s="108"/>
      <c r="CD10" s="108"/>
      <c r="CE10" s="108"/>
      <c r="CF10" s="108"/>
      <c r="CG10" s="110"/>
      <c r="CH10" s="110"/>
      <c r="CI10" s="110"/>
      <c r="CJ10" s="110"/>
      <c r="CK10" s="110"/>
      <c r="CL10" s="110"/>
      <c r="CM10" s="110"/>
      <c r="CN10" s="110"/>
      <c r="CO10" s="110"/>
      <c r="CP10" s="110"/>
      <c r="CQ10" s="110"/>
      <c r="CR10" s="110"/>
      <c r="CS10" s="110"/>
      <c r="CT10" s="110"/>
      <c r="CU10" s="110"/>
    </row>
    <row r="11" spans="1:102" ht="9" customHeight="1">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8"/>
      <c r="BP11" s="108"/>
      <c r="BQ11" s="108"/>
      <c r="BR11" s="108"/>
      <c r="BS11" s="108"/>
      <c r="BT11" s="108"/>
      <c r="BU11" s="108"/>
      <c r="BV11" s="108"/>
      <c r="BW11" s="108"/>
      <c r="BX11" s="108"/>
      <c r="BY11" s="109"/>
      <c r="BZ11" s="109"/>
      <c r="CA11" s="109"/>
      <c r="CB11" s="109"/>
      <c r="CC11" s="109"/>
      <c r="CD11" s="109"/>
      <c r="CE11" s="108"/>
      <c r="CF11" s="108"/>
      <c r="CG11" s="111"/>
      <c r="CH11" s="111"/>
      <c r="CI11" s="111"/>
      <c r="CJ11" s="111"/>
      <c r="CK11" s="111"/>
      <c r="CL11" s="111"/>
      <c r="CM11" s="111"/>
      <c r="CN11" s="111"/>
      <c r="CO11" s="111"/>
      <c r="CP11" s="111"/>
      <c r="CQ11" s="111"/>
      <c r="CR11" s="111"/>
      <c r="CS11" s="111"/>
      <c r="CT11" s="111"/>
      <c r="CU11" s="111"/>
      <c r="CW11" s="541" t="s">
        <v>260</v>
      </c>
      <c r="CX11" s="541"/>
    </row>
    <row r="12" spans="1:102" ht="11" customHeight="1">
      <c r="B12" s="539" t="s">
        <v>178</v>
      </c>
      <c r="C12" s="546"/>
      <c r="D12" s="546"/>
      <c r="E12" s="546"/>
      <c r="F12" s="546"/>
      <c r="G12" s="546"/>
      <c r="H12" s="546"/>
      <c r="I12" s="546"/>
      <c r="J12" s="546"/>
      <c r="K12" s="546"/>
      <c r="L12" s="110"/>
      <c r="M12" s="551">
        <f>★注文シート!C13</f>
        <v>0</v>
      </c>
      <c r="N12" s="551"/>
      <c r="O12" s="551"/>
      <c r="P12" s="551"/>
      <c r="Q12" s="551"/>
      <c r="R12" s="551"/>
      <c r="S12" s="551"/>
      <c r="T12" s="551"/>
      <c r="U12" s="551"/>
      <c r="V12" s="551"/>
      <c r="W12" s="551"/>
      <c r="X12" s="551"/>
      <c r="Y12" s="551"/>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W12" s="541"/>
      <c r="CX12" s="541"/>
    </row>
    <row r="13" spans="1:102" ht="11" customHeight="1">
      <c r="B13" s="546"/>
      <c r="C13" s="546"/>
      <c r="D13" s="546"/>
      <c r="E13" s="546"/>
      <c r="F13" s="546"/>
      <c r="G13" s="546"/>
      <c r="H13" s="546"/>
      <c r="I13" s="546"/>
      <c r="J13" s="546"/>
      <c r="K13" s="546"/>
      <c r="L13" s="110"/>
      <c r="M13" s="551"/>
      <c r="N13" s="551"/>
      <c r="O13" s="551"/>
      <c r="P13" s="551"/>
      <c r="Q13" s="551"/>
      <c r="R13" s="551"/>
      <c r="S13" s="551"/>
      <c r="T13" s="551"/>
      <c r="U13" s="551"/>
      <c r="V13" s="551"/>
      <c r="W13" s="551"/>
      <c r="X13" s="551"/>
      <c r="Y13" s="551"/>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row>
    <row r="14" spans="1:102" ht="11" customHeight="1">
      <c r="B14" s="539" t="s">
        <v>179</v>
      </c>
      <c r="C14" s="546"/>
      <c r="D14" s="546"/>
      <c r="E14" s="546"/>
      <c r="F14" s="546"/>
      <c r="G14" s="546"/>
      <c r="H14" s="546"/>
      <c r="I14" s="546"/>
      <c r="J14" s="546"/>
      <c r="K14" s="546"/>
      <c r="L14" s="110"/>
      <c r="M14" s="551">
        <f>M12</f>
        <v>0</v>
      </c>
      <c r="N14" s="551"/>
      <c r="O14" s="551"/>
      <c r="P14" s="551"/>
      <c r="Q14" s="551"/>
      <c r="R14" s="551"/>
      <c r="S14" s="551"/>
      <c r="T14" s="551"/>
      <c r="U14" s="551"/>
      <c r="V14" s="551"/>
      <c r="W14" s="551"/>
      <c r="X14" s="551"/>
      <c r="Y14" s="551"/>
      <c r="Z14" s="545" t="s">
        <v>180</v>
      </c>
      <c r="AA14" s="545"/>
      <c r="AB14" s="545"/>
      <c r="AC14" s="545"/>
      <c r="AD14" s="551">
        <f>CG8</f>
        <v>0</v>
      </c>
      <c r="AE14" s="551"/>
      <c r="AF14" s="551"/>
      <c r="AG14" s="551"/>
      <c r="AH14" s="551"/>
      <c r="AI14" s="551"/>
      <c r="AJ14" s="551"/>
      <c r="AK14" s="551"/>
      <c r="AL14" s="551"/>
      <c r="AM14" s="551"/>
      <c r="AN14" s="551"/>
      <c r="AO14" s="551"/>
      <c r="AP14" s="551"/>
      <c r="AQ14" s="110"/>
      <c r="AR14" s="110"/>
      <c r="AS14" s="110"/>
      <c r="AT14" s="110"/>
      <c r="AU14" s="110"/>
      <c r="AV14" s="110"/>
      <c r="AW14" s="110"/>
      <c r="AX14" s="110"/>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row>
    <row r="15" spans="1:102" ht="11" customHeight="1">
      <c r="B15" s="546"/>
      <c r="C15" s="546"/>
      <c r="D15" s="546"/>
      <c r="E15" s="546"/>
      <c r="F15" s="546"/>
      <c r="G15" s="546"/>
      <c r="H15" s="546"/>
      <c r="I15" s="546"/>
      <c r="J15" s="546"/>
      <c r="K15" s="546"/>
      <c r="L15" s="110"/>
      <c r="M15" s="551"/>
      <c r="N15" s="551"/>
      <c r="O15" s="551"/>
      <c r="P15" s="551"/>
      <c r="Q15" s="551"/>
      <c r="R15" s="551"/>
      <c r="S15" s="551"/>
      <c r="T15" s="551"/>
      <c r="U15" s="551"/>
      <c r="V15" s="551"/>
      <c r="W15" s="551"/>
      <c r="X15" s="551"/>
      <c r="Y15" s="551"/>
      <c r="Z15" s="545"/>
      <c r="AA15" s="545"/>
      <c r="AB15" s="545"/>
      <c r="AC15" s="545"/>
      <c r="AD15" s="551"/>
      <c r="AE15" s="551"/>
      <c r="AF15" s="551"/>
      <c r="AG15" s="551"/>
      <c r="AH15" s="551"/>
      <c r="AI15" s="551"/>
      <c r="AJ15" s="551"/>
      <c r="AK15" s="551"/>
      <c r="AL15" s="551"/>
      <c r="AM15" s="551"/>
      <c r="AN15" s="551"/>
      <c r="AO15" s="551"/>
      <c r="AP15" s="551"/>
      <c r="AQ15" s="110"/>
      <c r="AR15" s="110"/>
      <c r="AS15" s="110"/>
      <c r="AT15" s="110"/>
      <c r="AU15" s="110"/>
      <c r="AV15" s="110"/>
      <c r="AW15" s="110"/>
      <c r="AX15" s="110"/>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row>
    <row r="16" spans="1:102" ht="11" customHeight="1">
      <c r="B16" s="539" t="s">
        <v>181</v>
      </c>
      <c r="C16" s="546"/>
      <c r="D16" s="546"/>
      <c r="E16" s="546"/>
      <c r="F16" s="546"/>
      <c r="G16" s="546"/>
      <c r="H16" s="546"/>
      <c r="I16" s="546"/>
      <c r="J16" s="546"/>
      <c r="K16" s="546"/>
      <c r="L16" s="108"/>
      <c r="M16" s="562" t="s">
        <v>182</v>
      </c>
      <c r="N16" s="562"/>
      <c r="O16" s="562"/>
      <c r="P16" s="562"/>
      <c r="Q16" s="562"/>
      <c r="R16" s="562"/>
      <c r="S16" s="562"/>
      <c r="T16" s="562"/>
      <c r="U16" s="562"/>
      <c r="V16" s="562"/>
      <c r="W16" s="562"/>
      <c r="X16" s="562"/>
      <c r="Y16" s="562"/>
      <c r="Z16" s="562"/>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row>
    <row r="17" spans="2:104" ht="11" customHeight="1">
      <c r="B17" s="546"/>
      <c r="C17" s="546"/>
      <c r="D17" s="546"/>
      <c r="E17" s="546"/>
      <c r="F17" s="546"/>
      <c r="G17" s="546"/>
      <c r="H17" s="546"/>
      <c r="I17" s="546"/>
      <c r="J17" s="546"/>
      <c r="K17" s="546"/>
      <c r="L17" s="108"/>
      <c r="M17" s="562"/>
      <c r="N17" s="562"/>
      <c r="O17" s="562"/>
      <c r="P17" s="562"/>
      <c r="Q17" s="562"/>
      <c r="R17" s="562"/>
      <c r="S17" s="562"/>
      <c r="T17" s="562"/>
      <c r="U17" s="562"/>
      <c r="V17" s="562"/>
      <c r="W17" s="562"/>
      <c r="X17" s="562"/>
      <c r="Y17" s="562"/>
      <c r="Z17" s="562"/>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row>
    <row r="18" spans="2:104" ht="11" customHeight="1">
      <c r="B18" s="539" t="s">
        <v>183</v>
      </c>
      <c r="C18" s="546"/>
      <c r="D18" s="546"/>
      <c r="E18" s="546"/>
      <c r="F18" s="546"/>
      <c r="G18" s="546"/>
      <c r="H18" s="546"/>
      <c r="I18" s="546"/>
      <c r="J18" s="546"/>
      <c r="K18" s="546"/>
      <c r="L18" s="108"/>
      <c r="M18" s="563">
        <f>★注文シート!G39</f>
        <v>0</v>
      </c>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113"/>
      <c r="AX18" s="113"/>
      <c r="AY18" s="113"/>
      <c r="AZ18" s="113"/>
      <c r="BA18" s="113"/>
      <c r="BB18" s="113"/>
      <c r="BC18" s="113"/>
      <c r="BD18" s="113"/>
      <c r="BE18" s="113"/>
      <c r="BF18" s="113"/>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row>
    <row r="19" spans="2:104" ht="11" customHeight="1">
      <c r="B19" s="546"/>
      <c r="C19" s="546"/>
      <c r="D19" s="546"/>
      <c r="E19" s="546"/>
      <c r="F19" s="546"/>
      <c r="G19" s="546"/>
      <c r="H19" s="546"/>
      <c r="I19" s="546"/>
      <c r="J19" s="546"/>
      <c r="K19" s="546"/>
      <c r="L19" s="108"/>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113"/>
      <c r="AX19" s="113"/>
      <c r="AY19" s="113"/>
      <c r="AZ19" s="113"/>
      <c r="BA19" s="113"/>
      <c r="BB19" s="113"/>
      <c r="BC19" s="113"/>
      <c r="BD19" s="113"/>
      <c r="BE19" s="113"/>
      <c r="BF19" s="113"/>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row>
    <row r="20" spans="2:104" ht="11" customHeight="1">
      <c r="B20" s="108"/>
      <c r="C20" s="108"/>
      <c r="D20" s="108"/>
      <c r="E20" s="108"/>
      <c r="F20" s="108"/>
      <c r="G20" s="108"/>
      <c r="H20" s="108"/>
      <c r="I20" s="108"/>
      <c r="J20" s="108"/>
      <c r="K20" s="108"/>
      <c r="L20" s="108"/>
      <c r="M20" s="108"/>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row>
    <row r="21" spans="2:104" ht="9" customHeight="1">
      <c r="B21" s="113"/>
      <c r="C21" s="113"/>
      <c r="D21" s="113"/>
      <c r="E21" s="113"/>
      <c r="F21" s="113"/>
      <c r="G21" s="113"/>
      <c r="H21" s="113"/>
      <c r="I21" s="113"/>
      <c r="J21" s="113"/>
      <c r="K21" s="113"/>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row>
    <row r="22" spans="2:104" ht="9" customHeight="1">
      <c r="B22" s="113"/>
      <c r="C22" s="113"/>
      <c r="D22" s="113"/>
      <c r="E22" s="113"/>
      <c r="F22" s="113"/>
      <c r="G22" s="113"/>
      <c r="H22" s="113"/>
      <c r="I22" s="113"/>
      <c r="J22" s="113"/>
      <c r="K22" s="113"/>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row>
    <row r="23" spans="2:104" ht="9" customHeight="1">
      <c r="B23" s="113"/>
      <c r="C23" s="113"/>
      <c r="D23" s="113"/>
      <c r="E23" s="113"/>
      <c r="F23" s="113"/>
      <c r="G23" s="113"/>
      <c r="H23" s="113"/>
      <c r="I23" s="113"/>
      <c r="J23" s="113"/>
      <c r="K23" s="113"/>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row>
    <row r="24" spans="2:104" ht="9" customHeight="1">
      <c r="B24" s="564" t="s">
        <v>184</v>
      </c>
      <c r="C24" s="565"/>
      <c r="D24" s="565"/>
      <c r="E24" s="565"/>
      <c r="F24" s="565"/>
      <c r="G24" s="565"/>
      <c r="H24" s="565"/>
      <c r="I24" s="565"/>
      <c r="J24" s="565"/>
      <c r="K24" s="565"/>
      <c r="L24" s="114"/>
      <c r="M24" s="566">
        <f>★注文シート!C35</f>
        <v>0</v>
      </c>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row>
    <row r="25" spans="2:104" ht="9" customHeight="1">
      <c r="B25" s="565"/>
      <c r="C25" s="565"/>
      <c r="D25" s="565"/>
      <c r="E25" s="565"/>
      <c r="F25" s="565"/>
      <c r="G25" s="565"/>
      <c r="H25" s="565"/>
      <c r="I25" s="565"/>
      <c r="J25" s="565"/>
      <c r="K25" s="565"/>
      <c r="L25" s="114"/>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row>
    <row r="26" spans="2:104" ht="9" customHeight="1">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row>
    <row r="27" spans="2:104" ht="7.5" customHeight="1">
      <c r="B27" s="539" t="s">
        <v>185</v>
      </c>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row>
    <row r="28" spans="2:104" ht="7.5" customHeight="1" thickBot="1">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row>
    <row r="29" spans="2:104" ht="9" customHeight="1">
      <c r="B29" s="567" t="s">
        <v>186</v>
      </c>
      <c r="C29" s="568"/>
      <c r="D29" s="568"/>
      <c r="E29" s="568"/>
      <c r="F29" s="568"/>
      <c r="G29" s="568"/>
      <c r="H29" s="568"/>
      <c r="I29" s="568"/>
      <c r="J29" s="568"/>
      <c r="K29" s="568"/>
      <c r="L29" s="568"/>
      <c r="M29" s="568"/>
      <c r="N29" s="568"/>
      <c r="O29" s="568"/>
      <c r="P29" s="568"/>
      <c r="Q29" s="568"/>
      <c r="R29" s="569"/>
      <c r="S29" s="115"/>
      <c r="T29" s="570">
        <f>★注文シート!D39</f>
        <v>0</v>
      </c>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1"/>
      <c r="CX29" s="149" t="s">
        <v>195</v>
      </c>
      <c r="CY29" s="149" t="s">
        <v>196</v>
      </c>
      <c r="CZ29" s="149" t="s">
        <v>197</v>
      </c>
    </row>
    <row r="30" spans="2:104" ht="9" customHeight="1">
      <c r="B30" s="555"/>
      <c r="C30" s="556"/>
      <c r="D30" s="556"/>
      <c r="E30" s="556"/>
      <c r="F30" s="556"/>
      <c r="G30" s="556"/>
      <c r="H30" s="556"/>
      <c r="I30" s="556"/>
      <c r="J30" s="556"/>
      <c r="K30" s="556"/>
      <c r="L30" s="556"/>
      <c r="M30" s="556"/>
      <c r="N30" s="556"/>
      <c r="O30" s="556"/>
      <c r="P30" s="556"/>
      <c r="Q30" s="556"/>
      <c r="R30" s="557"/>
      <c r="S30" s="117"/>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1"/>
      <c r="CW30" s="106" t="s">
        <v>203</v>
      </c>
      <c r="CX30" s="106" t="s">
        <v>204</v>
      </c>
      <c r="CY30" s="106" t="s">
        <v>205</v>
      </c>
      <c r="CZ30" s="150">
        <v>0</v>
      </c>
    </row>
    <row r="31" spans="2:104" ht="9" customHeight="1">
      <c r="B31" s="552" t="s">
        <v>187</v>
      </c>
      <c r="C31" s="553"/>
      <c r="D31" s="553"/>
      <c r="E31" s="553"/>
      <c r="F31" s="553"/>
      <c r="G31" s="553"/>
      <c r="H31" s="553"/>
      <c r="I31" s="553"/>
      <c r="J31" s="553"/>
      <c r="K31" s="553"/>
      <c r="L31" s="553"/>
      <c r="M31" s="553"/>
      <c r="N31" s="553"/>
      <c r="O31" s="553"/>
      <c r="P31" s="553"/>
      <c r="Q31" s="553"/>
      <c r="R31" s="554"/>
      <c r="S31" s="118"/>
      <c r="T31" s="558">
        <f>★注文シート!F39</f>
        <v>0</v>
      </c>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9"/>
      <c r="CW31" s="106" t="s">
        <v>206</v>
      </c>
      <c r="CX31" s="106" t="s">
        <v>207</v>
      </c>
      <c r="CY31" s="106" t="s">
        <v>205</v>
      </c>
      <c r="CZ31" s="150">
        <v>0</v>
      </c>
    </row>
    <row r="32" spans="2:104" ht="9" customHeight="1">
      <c r="B32" s="555"/>
      <c r="C32" s="556"/>
      <c r="D32" s="556"/>
      <c r="E32" s="556"/>
      <c r="F32" s="556"/>
      <c r="G32" s="556"/>
      <c r="H32" s="556"/>
      <c r="I32" s="556"/>
      <c r="J32" s="556"/>
      <c r="K32" s="556"/>
      <c r="L32" s="556"/>
      <c r="M32" s="556"/>
      <c r="N32" s="556"/>
      <c r="O32" s="556"/>
      <c r="P32" s="556"/>
      <c r="Q32" s="556"/>
      <c r="R32" s="557"/>
      <c r="S32" s="117"/>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1"/>
      <c r="CW32" s="106" t="s">
        <v>209</v>
      </c>
      <c r="CX32" s="106" t="s">
        <v>210</v>
      </c>
      <c r="CY32" s="106" t="s">
        <v>205</v>
      </c>
      <c r="CZ32" s="150">
        <v>0</v>
      </c>
    </row>
    <row r="33" spans="2:105" ht="9" customHeight="1">
      <c r="B33" s="552" t="s">
        <v>188</v>
      </c>
      <c r="C33" s="553"/>
      <c r="D33" s="553"/>
      <c r="E33" s="553"/>
      <c r="F33" s="553"/>
      <c r="G33" s="553"/>
      <c r="H33" s="553"/>
      <c r="I33" s="553"/>
      <c r="J33" s="553"/>
      <c r="K33" s="553"/>
      <c r="L33" s="553"/>
      <c r="M33" s="553"/>
      <c r="N33" s="553"/>
      <c r="O33" s="553"/>
      <c r="P33" s="553"/>
      <c r="Q33" s="553"/>
      <c r="R33" s="554"/>
      <c r="S33" s="119"/>
      <c r="T33" s="594">
        <f>★注文シート!E39</f>
        <v>0</v>
      </c>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4"/>
      <c r="BM33" s="594"/>
      <c r="BN33" s="594"/>
      <c r="BO33" s="594"/>
      <c r="BP33" s="594"/>
      <c r="BQ33" s="594"/>
      <c r="BR33" s="594"/>
      <c r="BS33" s="594"/>
      <c r="BT33" s="594"/>
      <c r="BU33" s="594"/>
      <c r="BV33" s="594"/>
      <c r="BW33" s="594"/>
      <c r="BX33" s="594"/>
      <c r="BY33" s="594"/>
      <c r="BZ33" s="594"/>
      <c r="CA33" s="594"/>
      <c r="CB33" s="594"/>
      <c r="CC33" s="594"/>
      <c r="CD33" s="594"/>
      <c r="CE33" s="594"/>
      <c r="CF33" s="594"/>
      <c r="CG33" s="594"/>
      <c r="CH33" s="594"/>
      <c r="CI33" s="594"/>
      <c r="CJ33" s="594"/>
      <c r="CK33" s="594"/>
      <c r="CL33" s="594"/>
      <c r="CM33" s="594"/>
      <c r="CN33" s="594"/>
      <c r="CO33" s="594"/>
      <c r="CP33" s="594"/>
      <c r="CQ33" s="594"/>
      <c r="CR33" s="594"/>
      <c r="CS33" s="594"/>
      <c r="CT33" s="594"/>
      <c r="CU33" s="595"/>
      <c r="CW33" s="67" t="s">
        <v>211</v>
      </c>
      <c r="CX33" s="106" t="s">
        <v>212</v>
      </c>
      <c r="CY33" s="106" t="s">
        <v>205</v>
      </c>
      <c r="CZ33" s="150">
        <v>0</v>
      </c>
    </row>
    <row r="34" spans="2:105" ht="9" customHeight="1">
      <c r="B34" s="555"/>
      <c r="C34" s="556"/>
      <c r="D34" s="556"/>
      <c r="E34" s="556"/>
      <c r="F34" s="556"/>
      <c r="G34" s="556"/>
      <c r="H34" s="556"/>
      <c r="I34" s="556"/>
      <c r="J34" s="556"/>
      <c r="K34" s="556"/>
      <c r="L34" s="556"/>
      <c r="M34" s="556"/>
      <c r="N34" s="556"/>
      <c r="O34" s="556"/>
      <c r="P34" s="556"/>
      <c r="Q34" s="556"/>
      <c r="R34" s="557"/>
      <c r="S34" s="11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c r="BM34" s="596"/>
      <c r="BN34" s="596"/>
      <c r="BO34" s="596"/>
      <c r="BP34" s="596"/>
      <c r="BQ34" s="596"/>
      <c r="BR34" s="596"/>
      <c r="BS34" s="596"/>
      <c r="BT34" s="596"/>
      <c r="BU34" s="596"/>
      <c r="BV34" s="596"/>
      <c r="BW34" s="596"/>
      <c r="BX34" s="596"/>
      <c r="BY34" s="596"/>
      <c r="BZ34" s="596"/>
      <c r="CA34" s="596"/>
      <c r="CB34" s="596"/>
      <c r="CC34" s="596"/>
      <c r="CD34" s="596"/>
      <c r="CE34" s="596"/>
      <c r="CF34" s="596"/>
      <c r="CG34" s="596"/>
      <c r="CH34" s="596"/>
      <c r="CI34" s="596"/>
      <c r="CJ34" s="596"/>
      <c r="CK34" s="596"/>
      <c r="CL34" s="596"/>
      <c r="CM34" s="596"/>
      <c r="CN34" s="596"/>
      <c r="CO34" s="596"/>
      <c r="CP34" s="596"/>
      <c r="CQ34" s="596"/>
      <c r="CR34" s="596"/>
      <c r="CS34" s="596"/>
      <c r="CT34" s="596"/>
      <c r="CU34" s="597"/>
      <c r="CW34" s="67" t="s">
        <v>213</v>
      </c>
      <c r="CX34" s="106" t="s">
        <v>214</v>
      </c>
      <c r="CY34" s="106" t="s">
        <v>205</v>
      </c>
      <c r="CZ34" s="150">
        <v>0</v>
      </c>
    </row>
    <row r="35" spans="2:105" ht="9" customHeight="1">
      <c r="B35" s="552" t="s">
        <v>190</v>
      </c>
      <c r="C35" s="553"/>
      <c r="D35" s="553"/>
      <c r="E35" s="553"/>
      <c r="F35" s="553"/>
      <c r="G35" s="553"/>
      <c r="H35" s="553"/>
      <c r="I35" s="553"/>
      <c r="J35" s="553"/>
      <c r="K35" s="553"/>
      <c r="L35" s="553"/>
      <c r="M35" s="553"/>
      <c r="N35" s="553"/>
      <c r="O35" s="553"/>
      <c r="P35" s="553"/>
      <c r="Q35" s="553"/>
      <c r="R35" s="554"/>
      <c r="S35" s="120"/>
      <c r="T35" s="601" t="s">
        <v>191</v>
      </c>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2"/>
      <c r="CW35" s="106" t="s">
        <v>215</v>
      </c>
      <c r="CX35" s="106" t="s">
        <v>216</v>
      </c>
      <c r="CY35" s="106" t="s">
        <v>205</v>
      </c>
      <c r="CZ35" s="150">
        <v>0</v>
      </c>
    </row>
    <row r="36" spans="2:105" ht="9" customHeight="1" thickBot="1">
      <c r="B36" s="598"/>
      <c r="C36" s="599"/>
      <c r="D36" s="599"/>
      <c r="E36" s="599"/>
      <c r="F36" s="599"/>
      <c r="G36" s="599"/>
      <c r="H36" s="599"/>
      <c r="I36" s="599"/>
      <c r="J36" s="599"/>
      <c r="K36" s="599"/>
      <c r="L36" s="599"/>
      <c r="M36" s="599"/>
      <c r="N36" s="599"/>
      <c r="O36" s="599"/>
      <c r="P36" s="599"/>
      <c r="Q36" s="599"/>
      <c r="R36" s="600"/>
      <c r="S36" s="121"/>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603"/>
      <c r="BB36" s="603"/>
      <c r="BC36" s="603"/>
      <c r="BD36" s="603"/>
      <c r="BE36" s="603"/>
      <c r="BF36" s="603"/>
      <c r="BG36" s="603"/>
      <c r="BH36" s="603"/>
      <c r="BI36" s="603"/>
      <c r="BJ36" s="603"/>
      <c r="BK36" s="603"/>
      <c r="BL36" s="603"/>
      <c r="BM36" s="603"/>
      <c r="BN36" s="603"/>
      <c r="BO36" s="603"/>
      <c r="BP36" s="603"/>
      <c r="BQ36" s="603"/>
      <c r="BR36" s="603"/>
      <c r="BS36" s="603"/>
      <c r="BT36" s="603"/>
      <c r="BU36" s="603"/>
      <c r="BV36" s="603"/>
      <c r="BW36" s="603"/>
      <c r="BX36" s="603"/>
      <c r="BY36" s="603"/>
      <c r="BZ36" s="603"/>
      <c r="CA36" s="603"/>
      <c r="CB36" s="603"/>
      <c r="CC36" s="603"/>
      <c r="CD36" s="603"/>
      <c r="CE36" s="603"/>
      <c r="CF36" s="603"/>
      <c r="CG36" s="603"/>
      <c r="CH36" s="603"/>
      <c r="CI36" s="603"/>
      <c r="CJ36" s="603"/>
      <c r="CK36" s="603"/>
      <c r="CL36" s="603"/>
      <c r="CM36" s="603"/>
      <c r="CN36" s="603"/>
      <c r="CO36" s="603"/>
      <c r="CP36" s="603"/>
      <c r="CQ36" s="603"/>
      <c r="CR36" s="603"/>
      <c r="CS36" s="603"/>
      <c r="CT36" s="603"/>
      <c r="CU36" s="604"/>
    </row>
    <row r="37" spans="2:105" ht="9" customHeight="1">
      <c r="B37" s="605" t="s">
        <v>192</v>
      </c>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606"/>
    </row>
    <row r="38" spans="2:105" ht="9" customHeight="1" thickBot="1">
      <c r="B38" s="60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606"/>
    </row>
    <row r="39" spans="2:105" ht="9" customHeight="1">
      <c r="B39" s="567" t="s">
        <v>193</v>
      </c>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3"/>
      <c r="CE39" s="567" t="s">
        <v>194</v>
      </c>
      <c r="CF39" s="572"/>
      <c r="CG39" s="572"/>
      <c r="CH39" s="572"/>
      <c r="CI39" s="572"/>
      <c r="CJ39" s="572"/>
      <c r="CK39" s="572"/>
      <c r="CL39" s="572"/>
      <c r="CM39" s="572"/>
      <c r="CN39" s="572"/>
      <c r="CO39" s="572"/>
      <c r="CP39" s="572"/>
      <c r="CQ39" s="572"/>
      <c r="CR39" s="572"/>
      <c r="CS39" s="572"/>
      <c r="CT39" s="572"/>
      <c r="CU39" s="573"/>
    </row>
    <row r="40" spans="2:105" ht="9" customHeight="1">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6"/>
      <c r="CE40" s="574"/>
      <c r="CF40" s="575"/>
      <c r="CG40" s="575"/>
      <c r="CH40" s="575"/>
      <c r="CI40" s="575"/>
      <c r="CJ40" s="575"/>
      <c r="CK40" s="575"/>
      <c r="CL40" s="575"/>
      <c r="CM40" s="575"/>
      <c r="CN40" s="575"/>
      <c r="CO40" s="575"/>
      <c r="CP40" s="575"/>
      <c r="CQ40" s="575"/>
      <c r="CR40" s="575"/>
      <c r="CS40" s="575"/>
      <c r="CT40" s="575"/>
      <c r="CU40" s="576"/>
    </row>
    <row r="41" spans="2:105" ht="9" customHeight="1">
      <c r="B41" s="574" t="s">
        <v>198</v>
      </c>
      <c r="C41" s="580"/>
      <c r="D41" s="580"/>
      <c r="E41" s="583" t="s">
        <v>199</v>
      </c>
      <c r="F41" s="580"/>
      <c r="G41" s="580"/>
      <c r="H41" s="580"/>
      <c r="I41" s="580"/>
      <c r="J41" s="580"/>
      <c r="K41" s="584"/>
      <c r="L41" s="583" t="s">
        <v>200</v>
      </c>
      <c r="M41" s="580"/>
      <c r="N41" s="580"/>
      <c r="O41" s="580"/>
      <c r="P41" s="580"/>
      <c r="Q41" s="580"/>
      <c r="R41" s="580"/>
      <c r="S41" s="580"/>
      <c r="T41" s="580"/>
      <c r="U41" s="580"/>
      <c r="V41" s="580"/>
      <c r="W41" s="580"/>
      <c r="X41" s="580"/>
      <c r="Y41" s="584"/>
      <c r="Z41" s="583" t="s">
        <v>201</v>
      </c>
      <c r="AA41" s="575"/>
      <c r="AB41" s="575"/>
      <c r="AC41" s="575"/>
      <c r="AD41" s="575"/>
      <c r="AE41" s="575"/>
      <c r="AF41" s="575"/>
      <c r="AG41" s="575"/>
      <c r="AH41" s="575"/>
      <c r="AI41" s="575"/>
      <c r="AJ41" s="575"/>
      <c r="AK41" s="588" t="s">
        <v>202</v>
      </c>
      <c r="AL41" s="589"/>
      <c r="AM41" s="589"/>
      <c r="AN41" s="589"/>
      <c r="AO41" s="589"/>
      <c r="AP41" s="589"/>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90"/>
      <c r="CE41" s="574"/>
      <c r="CF41" s="575"/>
      <c r="CG41" s="575"/>
      <c r="CH41" s="575"/>
      <c r="CI41" s="575"/>
      <c r="CJ41" s="575"/>
      <c r="CK41" s="575"/>
      <c r="CL41" s="575"/>
      <c r="CM41" s="575"/>
      <c r="CN41" s="575"/>
      <c r="CO41" s="575"/>
      <c r="CP41" s="575"/>
      <c r="CQ41" s="575"/>
      <c r="CR41" s="575"/>
      <c r="CS41" s="575"/>
      <c r="CT41" s="575"/>
      <c r="CU41" s="576"/>
    </row>
    <row r="42" spans="2:105" ht="9" customHeight="1">
      <c r="B42" s="581"/>
      <c r="C42" s="582"/>
      <c r="D42" s="582"/>
      <c r="E42" s="585"/>
      <c r="F42" s="582"/>
      <c r="G42" s="582"/>
      <c r="H42" s="582"/>
      <c r="I42" s="582"/>
      <c r="J42" s="582"/>
      <c r="K42" s="586"/>
      <c r="L42" s="585"/>
      <c r="M42" s="582"/>
      <c r="N42" s="582"/>
      <c r="O42" s="582"/>
      <c r="P42" s="582"/>
      <c r="Q42" s="582"/>
      <c r="R42" s="582"/>
      <c r="S42" s="582"/>
      <c r="T42" s="582"/>
      <c r="U42" s="582"/>
      <c r="V42" s="582"/>
      <c r="W42" s="582"/>
      <c r="X42" s="582"/>
      <c r="Y42" s="586"/>
      <c r="Z42" s="587"/>
      <c r="AA42" s="578"/>
      <c r="AB42" s="578"/>
      <c r="AC42" s="578"/>
      <c r="AD42" s="578"/>
      <c r="AE42" s="578"/>
      <c r="AF42" s="578"/>
      <c r="AG42" s="578"/>
      <c r="AH42" s="578"/>
      <c r="AI42" s="578"/>
      <c r="AJ42" s="578"/>
      <c r="AK42" s="591"/>
      <c r="AL42" s="592"/>
      <c r="AM42" s="592"/>
      <c r="AN42" s="592"/>
      <c r="AO42" s="592"/>
      <c r="AP42" s="592"/>
      <c r="AQ42" s="592"/>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3"/>
      <c r="CE42" s="577"/>
      <c r="CF42" s="578"/>
      <c r="CG42" s="578"/>
      <c r="CH42" s="578"/>
      <c r="CI42" s="578"/>
      <c r="CJ42" s="578"/>
      <c r="CK42" s="578"/>
      <c r="CL42" s="578"/>
      <c r="CM42" s="578"/>
      <c r="CN42" s="578"/>
      <c r="CO42" s="578"/>
      <c r="CP42" s="578"/>
      <c r="CQ42" s="578"/>
      <c r="CR42" s="578"/>
      <c r="CS42" s="578"/>
      <c r="CT42" s="578"/>
      <c r="CU42" s="579"/>
      <c r="CW42" s="146" t="s">
        <v>251</v>
      </c>
      <c r="CX42" s="147" t="s">
        <v>252</v>
      </c>
      <c r="CY42" s="147" t="s">
        <v>253</v>
      </c>
      <c r="CZ42" s="147" t="s">
        <v>254</v>
      </c>
      <c r="DA42" s="148" t="s">
        <v>255</v>
      </c>
    </row>
    <row r="43" spans="2:105" ht="9" customHeight="1">
      <c r="B43" s="614">
        <v>1</v>
      </c>
      <c r="C43" s="615"/>
      <c r="D43" s="616"/>
      <c r="E43" s="617" t="str">
        <f>CW43</f>
        <v>-</v>
      </c>
      <c r="F43" s="618"/>
      <c r="G43" s="618"/>
      <c r="H43" s="618"/>
      <c r="I43" s="618"/>
      <c r="J43" s="618"/>
      <c r="K43" s="619"/>
      <c r="L43" s="623" t="str">
        <f>CY43</f>
        <v>-</v>
      </c>
      <c r="M43" s="624"/>
      <c r="N43" s="624"/>
      <c r="O43" s="624"/>
      <c r="P43" s="624"/>
      <c r="Q43" s="624"/>
      <c r="R43" s="624"/>
      <c r="S43" s="624"/>
      <c r="T43" s="624"/>
      <c r="U43" s="624"/>
      <c r="V43" s="624"/>
      <c r="W43" s="624"/>
      <c r="X43" s="624"/>
      <c r="Y43" s="625"/>
      <c r="Z43" s="629" t="str">
        <f>CX43</f>
        <v>-</v>
      </c>
      <c r="AA43" s="630"/>
      <c r="AB43" s="630"/>
      <c r="AC43" s="630"/>
      <c r="AD43" s="630"/>
      <c r="AE43" s="630"/>
      <c r="AF43" s="630"/>
      <c r="AG43" s="630"/>
      <c r="AH43" s="630"/>
      <c r="AI43" s="630"/>
      <c r="AJ43" s="630"/>
      <c r="AK43" s="629" t="str">
        <f>IF(DA43="","-",DA43)</f>
        <v>-</v>
      </c>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0"/>
      <c r="BW43" s="630"/>
      <c r="BX43" s="630"/>
      <c r="BY43" s="630"/>
      <c r="BZ43" s="630"/>
      <c r="CA43" s="630"/>
      <c r="CB43" s="630"/>
      <c r="CC43" s="630"/>
      <c r="CD43" s="633"/>
      <c r="CE43" s="661" t="str">
        <f>IF(DA43&amp;DA45&amp;DA47&amp;DA49&amp;DA51&lt;&gt;"","検出","不検出")</f>
        <v>不検出</v>
      </c>
      <c r="CF43" s="662"/>
      <c r="CG43" s="662"/>
      <c r="CH43" s="662"/>
      <c r="CI43" s="662"/>
      <c r="CJ43" s="662"/>
      <c r="CK43" s="662"/>
      <c r="CL43" s="662"/>
      <c r="CM43" s="662"/>
      <c r="CN43" s="662"/>
      <c r="CO43" s="662"/>
      <c r="CP43" s="662"/>
      <c r="CQ43" s="662"/>
      <c r="CR43" s="662"/>
      <c r="CS43" s="662"/>
      <c r="CT43" s="662"/>
      <c r="CU43" s="663"/>
      <c r="CW43" s="533" t="s">
        <v>256</v>
      </c>
      <c r="CX43" s="535" t="s">
        <v>256</v>
      </c>
      <c r="CY43" s="535" t="s">
        <v>256</v>
      </c>
      <c r="CZ43" s="535" t="s">
        <v>256</v>
      </c>
      <c r="DA43" s="535"/>
    </row>
    <row r="44" spans="2:105" ht="9" customHeight="1">
      <c r="B44" s="581"/>
      <c r="C44" s="582"/>
      <c r="D44" s="586"/>
      <c r="E44" s="620"/>
      <c r="F44" s="621"/>
      <c r="G44" s="621"/>
      <c r="H44" s="621"/>
      <c r="I44" s="621"/>
      <c r="J44" s="621"/>
      <c r="K44" s="622"/>
      <c r="L44" s="626"/>
      <c r="M44" s="627"/>
      <c r="N44" s="627"/>
      <c r="O44" s="627"/>
      <c r="P44" s="627"/>
      <c r="Q44" s="627"/>
      <c r="R44" s="627"/>
      <c r="S44" s="627"/>
      <c r="T44" s="627"/>
      <c r="U44" s="627"/>
      <c r="V44" s="627"/>
      <c r="W44" s="627"/>
      <c r="X44" s="627"/>
      <c r="Y44" s="628"/>
      <c r="Z44" s="631"/>
      <c r="AA44" s="632"/>
      <c r="AB44" s="632"/>
      <c r="AC44" s="632"/>
      <c r="AD44" s="632"/>
      <c r="AE44" s="632"/>
      <c r="AF44" s="632"/>
      <c r="AG44" s="632"/>
      <c r="AH44" s="632"/>
      <c r="AI44" s="632"/>
      <c r="AJ44" s="632"/>
      <c r="AK44" s="608"/>
      <c r="AL44" s="609"/>
      <c r="AM44" s="609"/>
      <c r="AN44" s="609"/>
      <c r="AO44" s="609"/>
      <c r="AP44" s="609"/>
      <c r="AQ44" s="609"/>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09"/>
      <c r="BN44" s="609"/>
      <c r="BO44" s="609"/>
      <c r="BP44" s="609"/>
      <c r="BQ44" s="609"/>
      <c r="BR44" s="609"/>
      <c r="BS44" s="609"/>
      <c r="BT44" s="609"/>
      <c r="BU44" s="609"/>
      <c r="BV44" s="609"/>
      <c r="BW44" s="609"/>
      <c r="BX44" s="609"/>
      <c r="BY44" s="609"/>
      <c r="BZ44" s="609"/>
      <c r="CA44" s="609"/>
      <c r="CB44" s="609"/>
      <c r="CC44" s="609"/>
      <c r="CD44" s="610"/>
      <c r="CE44" s="664"/>
      <c r="CF44" s="665"/>
      <c r="CG44" s="665"/>
      <c r="CH44" s="665"/>
      <c r="CI44" s="665"/>
      <c r="CJ44" s="665"/>
      <c r="CK44" s="665"/>
      <c r="CL44" s="665"/>
      <c r="CM44" s="665"/>
      <c r="CN44" s="665"/>
      <c r="CO44" s="665"/>
      <c r="CP44" s="665"/>
      <c r="CQ44" s="665"/>
      <c r="CR44" s="665"/>
      <c r="CS44" s="665"/>
      <c r="CT44" s="665"/>
      <c r="CU44" s="666"/>
      <c r="CW44" s="534"/>
      <c r="CX44" s="536"/>
      <c r="CY44" s="536"/>
      <c r="CZ44" s="536"/>
      <c r="DA44" s="536"/>
    </row>
    <row r="45" spans="2:105" ht="9" customHeight="1">
      <c r="B45" s="634">
        <v>2</v>
      </c>
      <c r="C45" s="615"/>
      <c r="D45" s="616"/>
      <c r="E45" s="617" t="str">
        <f t="shared" ref="E45" si="0">CW45</f>
        <v>-</v>
      </c>
      <c r="F45" s="618"/>
      <c r="G45" s="618"/>
      <c r="H45" s="618"/>
      <c r="I45" s="618"/>
      <c r="J45" s="618"/>
      <c r="K45" s="619"/>
      <c r="L45" s="635" t="str">
        <f t="shared" ref="L45" si="1">CY45</f>
        <v>-</v>
      </c>
      <c r="M45" s="624"/>
      <c r="N45" s="624"/>
      <c r="O45" s="624"/>
      <c r="P45" s="624"/>
      <c r="Q45" s="624"/>
      <c r="R45" s="624"/>
      <c r="S45" s="624"/>
      <c r="T45" s="624"/>
      <c r="U45" s="624"/>
      <c r="V45" s="624"/>
      <c r="W45" s="624"/>
      <c r="X45" s="624"/>
      <c r="Y45" s="625"/>
      <c r="Z45" s="629" t="str">
        <f t="shared" ref="Z45" si="2">CX45</f>
        <v>-</v>
      </c>
      <c r="AA45" s="630"/>
      <c r="AB45" s="630"/>
      <c r="AC45" s="630"/>
      <c r="AD45" s="630"/>
      <c r="AE45" s="630"/>
      <c r="AF45" s="630"/>
      <c r="AG45" s="630"/>
      <c r="AH45" s="630"/>
      <c r="AI45" s="630"/>
      <c r="AJ45" s="630"/>
      <c r="AK45" s="629" t="str">
        <f t="shared" ref="AK45" si="3">IF(DA45="","-",DA45)</f>
        <v>-</v>
      </c>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0"/>
      <c r="BU45" s="630"/>
      <c r="BV45" s="630"/>
      <c r="BW45" s="630"/>
      <c r="BX45" s="630"/>
      <c r="BY45" s="630"/>
      <c r="BZ45" s="630"/>
      <c r="CA45" s="630"/>
      <c r="CB45" s="630"/>
      <c r="CC45" s="630"/>
      <c r="CD45" s="633"/>
      <c r="CE45" s="664"/>
      <c r="CF45" s="665"/>
      <c r="CG45" s="665"/>
      <c r="CH45" s="665"/>
      <c r="CI45" s="665"/>
      <c r="CJ45" s="665"/>
      <c r="CK45" s="665"/>
      <c r="CL45" s="665"/>
      <c r="CM45" s="665"/>
      <c r="CN45" s="665"/>
      <c r="CO45" s="665"/>
      <c r="CP45" s="665"/>
      <c r="CQ45" s="665"/>
      <c r="CR45" s="665"/>
      <c r="CS45" s="665"/>
      <c r="CT45" s="665"/>
      <c r="CU45" s="666"/>
      <c r="CW45" s="533" t="s">
        <v>256</v>
      </c>
      <c r="CX45" s="535" t="s">
        <v>256</v>
      </c>
      <c r="CY45" s="535" t="s">
        <v>256</v>
      </c>
      <c r="CZ45" s="535" t="s">
        <v>256</v>
      </c>
      <c r="DA45" s="535"/>
    </row>
    <row r="46" spans="2:105" ht="9" customHeight="1">
      <c r="B46" s="581"/>
      <c r="C46" s="582"/>
      <c r="D46" s="586"/>
      <c r="E46" s="620"/>
      <c r="F46" s="621"/>
      <c r="G46" s="621"/>
      <c r="H46" s="621"/>
      <c r="I46" s="621"/>
      <c r="J46" s="621"/>
      <c r="K46" s="622"/>
      <c r="L46" s="626"/>
      <c r="M46" s="627"/>
      <c r="N46" s="627"/>
      <c r="O46" s="627"/>
      <c r="P46" s="627"/>
      <c r="Q46" s="627"/>
      <c r="R46" s="627"/>
      <c r="S46" s="627"/>
      <c r="T46" s="627"/>
      <c r="U46" s="627"/>
      <c r="V46" s="627"/>
      <c r="W46" s="627"/>
      <c r="X46" s="627"/>
      <c r="Y46" s="628"/>
      <c r="Z46" s="631"/>
      <c r="AA46" s="632"/>
      <c r="AB46" s="632"/>
      <c r="AC46" s="632"/>
      <c r="AD46" s="632"/>
      <c r="AE46" s="632"/>
      <c r="AF46" s="632"/>
      <c r="AG46" s="632"/>
      <c r="AH46" s="632"/>
      <c r="AI46" s="632"/>
      <c r="AJ46" s="632"/>
      <c r="AK46" s="631"/>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60"/>
      <c r="CE46" s="664"/>
      <c r="CF46" s="665"/>
      <c r="CG46" s="665"/>
      <c r="CH46" s="665"/>
      <c r="CI46" s="665"/>
      <c r="CJ46" s="665"/>
      <c r="CK46" s="665"/>
      <c r="CL46" s="665"/>
      <c r="CM46" s="665"/>
      <c r="CN46" s="665"/>
      <c r="CO46" s="665"/>
      <c r="CP46" s="665"/>
      <c r="CQ46" s="665"/>
      <c r="CR46" s="665"/>
      <c r="CS46" s="665"/>
      <c r="CT46" s="665"/>
      <c r="CU46" s="666"/>
      <c r="CW46" s="534"/>
      <c r="CX46" s="536"/>
      <c r="CY46" s="536"/>
      <c r="CZ46" s="536"/>
      <c r="DA46" s="536"/>
    </row>
    <row r="47" spans="2:105" ht="9" customHeight="1">
      <c r="B47" s="634">
        <v>3</v>
      </c>
      <c r="C47" s="615"/>
      <c r="D47" s="616"/>
      <c r="E47" s="617" t="str">
        <f t="shared" ref="E47" si="4">CW47</f>
        <v>-</v>
      </c>
      <c r="F47" s="618"/>
      <c r="G47" s="618"/>
      <c r="H47" s="618"/>
      <c r="I47" s="618"/>
      <c r="J47" s="618"/>
      <c r="K47" s="619"/>
      <c r="L47" s="635" t="str">
        <f t="shared" ref="L47" si="5">CY47</f>
        <v>-</v>
      </c>
      <c r="M47" s="624"/>
      <c r="N47" s="624"/>
      <c r="O47" s="624"/>
      <c r="P47" s="624"/>
      <c r="Q47" s="624"/>
      <c r="R47" s="624"/>
      <c r="S47" s="624"/>
      <c r="T47" s="624"/>
      <c r="U47" s="624"/>
      <c r="V47" s="624"/>
      <c r="W47" s="624"/>
      <c r="X47" s="624"/>
      <c r="Y47" s="625"/>
      <c r="Z47" s="629" t="str">
        <f t="shared" ref="Z47" si="6">CX47</f>
        <v>-</v>
      </c>
      <c r="AA47" s="630"/>
      <c r="AB47" s="630"/>
      <c r="AC47" s="630"/>
      <c r="AD47" s="630"/>
      <c r="AE47" s="630"/>
      <c r="AF47" s="630"/>
      <c r="AG47" s="630"/>
      <c r="AH47" s="630"/>
      <c r="AI47" s="630"/>
      <c r="AJ47" s="630"/>
      <c r="AK47" s="608" t="str">
        <f t="shared" ref="AK47" si="7">IF(DA47="","-",DA47)</f>
        <v>-</v>
      </c>
      <c r="AL47" s="609"/>
      <c r="AM47" s="609"/>
      <c r="AN47" s="609"/>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10"/>
      <c r="CE47" s="664"/>
      <c r="CF47" s="665"/>
      <c r="CG47" s="665"/>
      <c r="CH47" s="665"/>
      <c r="CI47" s="665"/>
      <c r="CJ47" s="665"/>
      <c r="CK47" s="665"/>
      <c r="CL47" s="665"/>
      <c r="CM47" s="665"/>
      <c r="CN47" s="665"/>
      <c r="CO47" s="665"/>
      <c r="CP47" s="665"/>
      <c r="CQ47" s="665"/>
      <c r="CR47" s="665"/>
      <c r="CS47" s="665"/>
      <c r="CT47" s="665"/>
      <c r="CU47" s="666"/>
      <c r="CW47" s="533" t="s">
        <v>256</v>
      </c>
      <c r="CX47" s="535" t="s">
        <v>256</v>
      </c>
      <c r="CY47" s="535" t="s">
        <v>256</v>
      </c>
      <c r="CZ47" s="535" t="s">
        <v>256</v>
      </c>
      <c r="DA47" s="535"/>
    </row>
    <row r="48" spans="2:105" ht="9" customHeight="1">
      <c r="B48" s="581"/>
      <c r="C48" s="582"/>
      <c r="D48" s="586"/>
      <c r="E48" s="620"/>
      <c r="F48" s="621"/>
      <c r="G48" s="621"/>
      <c r="H48" s="621"/>
      <c r="I48" s="621"/>
      <c r="J48" s="621"/>
      <c r="K48" s="622"/>
      <c r="L48" s="626"/>
      <c r="M48" s="627"/>
      <c r="N48" s="627"/>
      <c r="O48" s="627"/>
      <c r="P48" s="627"/>
      <c r="Q48" s="627"/>
      <c r="R48" s="627"/>
      <c r="S48" s="627"/>
      <c r="T48" s="627"/>
      <c r="U48" s="627"/>
      <c r="V48" s="627"/>
      <c r="W48" s="627"/>
      <c r="X48" s="627"/>
      <c r="Y48" s="628"/>
      <c r="Z48" s="631"/>
      <c r="AA48" s="632"/>
      <c r="AB48" s="632"/>
      <c r="AC48" s="632"/>
      <c r="AD48" s="632"/>
      <c r="AE48" s="632"/>
      <c r="AF48" s="632"/>
      <c r="AG48" s="632"/>
      <c r="AH48" s="632"/>
      <c r="AI48" s="632"/>
      <c r="AJ48" s="632"/>
      <c r="AK48" s="608"/>
      <c r="AL48" s="609"/>
      <c r="AM48" s="609"/>
      <c r="AN48" s="609"/>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10"/>
      <c r="CE48" s="664"/>
      <c r="CF48" s="665"/>
      <c r="CG48" s="665"/>
      <c r="CH48" s="665"/>
      <c r="CI48" s="665"/>
      <c r="CJ48" s="665"/>
      <c r="CK48" s="665"/>
      <c r="CL48" s="665"/>
      <c r="CM48" s="665"/>
      <c r="CN48" s="665"/>
      <c r="CO48" s="665"/>
      <c r="CP48" s="665"/>
      <c r="CQ48" s="665"/>
      <c r="CR48" s="665"/>
      <c r="CS48" s="665"/>
      <c r="CT48" s="665"/>
      <c r="CU48" s="666"/>
      <c r="CW48" s="534"/>
      <c r="CX48" s="536"/>
      <c r="CY48" s="536"/>
      <c r="CZ48" s="536"/>
      <c r="DA48" s="536"/>
    </row>
    <row r="49" spans="2:105" ht="9" customHeight="1">
      <c r="B49" s="634">
        <v>4</v>
      </c>
      <c r="C49" s="615"/>
      <c r="D49" s="616"/>
      <c r="E49" s="617" t="str">
        <f t="shared" ref="E49" si="8">CW49</f>
        <v>-</v>
      </c>
      <c r="F49" s="618"/>
      <c r="G49" s="618"/>
      <c r="H49" s="618"/>
      <c r="I49" s="618"/>
      <c r="J49" s="618"/>
      <c r="K49" s="619"/>
      <c r="L49" s="635" t="str">
        <f t="shared" ref="L49" si="9">CY49</f>
        <v>-</v>
      </c>
      <c r="M49" s="624"/>
      <c r="N49" s="624"/>
      <c r="O49" s="624"/>
      <c r="P49" s="624"/>
      <c r="Q49" s="624"/>
      <c r="R49" s="624"/>
      <c r="S49" s="624"/>
      <c r="T49" s="624"/>
      <c r="U49" s="624"/>
      <c r="V49" s="624"/>
      <c r="W49" s="624"/>
      <c r="X49" s="624"/>
      <c r="Y49" s="625"/>
      <c r="Z49" s="629" t="str">
        <f t="shared" ref="Z49" si="10">CX49</f>
        <v>-</v>
      </c>
      <c r="AA49" s="630"/>
      <c r="AB49" s="630"/>
      <c r="AC49" s="630"/>
      <c r="AD49" s="630"/>
      <c r="AE49" s="630"/>
      <c r="AF49" s="630"/>
      <c r="AG49" s="630"/>
      <c r="AH49" s="630"/>
      <c r="AI49" s="630"/>
      <c r="AJ49" s="630"/>
      <c r="AK49" s="629" t="str">
        <f t="shared" ref="AK49" si="11">IF(DA49="","-",DA49)</f>
        <v>-</v>
      </c>
      <c r="AL49" s="630"/>
      <c r="AM49" s="630"/>
      <c r="AN49" s="630"/>
      <c r="AO49" s="630"/>
      <c r="AP49" s="630"/>
      <c r="AQ49" s="630"/>
      <c r="AR49" s="630"/>
      <c r="AS49" s="630"/>
      <c r="AT49" s="630"/>
      <c r="AU49" s="630"/>
      <c r="AV49" s="630"/>
      <c r="AW49" s="630"/>
      <c r="AX49" s="630"/>
      <c r="AY49" s="630"/>
      <c r="AZ49" s="630"/>
      <c r="BA49" s="630"/>
      <c r="BB49" s="630"/>
      <c r="BC49" s="630"/>
      <c r="BD49" s="630"/>
      <c r="BE49" s="630"/>
      <c r="BF49" s="630"/>
      <c r="BG49" s="630"/>
      <c r="BH49" s="630"/>
      <c r="BI49" s="630"/>
      <c r="BJ49" s="630"/>
      <c r="BK49" s="630"/>
      <c r="BL49" s="630"/>
      <c r="BM49" s="630"/>
      <c r="BN49" s="630"/>
      <c r="BO49" s="630"/>
      <c r="BP49" s="630"/>
      <c r="BQ49" s="630"/>
      <c r="BR49" s="630"/>
      <c r="BS49" s="630"/>
      <c r="BT49" s="630"/>
      <c r="BU49" s="630"/>
      <c r="BV49" s="630"/>
      <c r="BW49" s="630"/>
      <c r="BX49" s="630"/>
      <c r="BY49" s="630"/>
      <c r="BZ49" s="630"/>
      <c r="CA49" s="630"/>
      <c r="CB49" s="630"/>
      <c r="CC49" s="630"/>
      <c r="CD49" s="633"/>
      <c r="CE49" s="664"/>
      <c r="CF49" s="665"/>
      <c r="CG49" s="665"/>
      <c r="CH49" s="665"/>
      <c r="CI49" s="665"/>
      <c r="CJ49" s="665"/>
      <c r="CK49" s="665"/>
      <c r="CL49" s="665"/>
      <c r="CM49" s="665"/>
      <c r="CN49" s="665"/>
      <c r="CO49" s="665"/>
      <c r="CP49" s="665"/>
      <c r="CQ49" s="665"/>
      <c r="CR49" s="665"/>
      <c r="CS49" s="665"/>
      <c r="CT49" s="665"/>
      <c r="CU49" s="666"/>
      <c r="CW49" s="533" t="s">
        <v>256</v>
      </c>
      <c r="CX49" s="535" t="s">
        <v>256</v>
      </c>
      <c r="CY49" s="535" t="s">
        <v>256</v>
      </c>
      <c r="CZ49" s="535" t="s">
        <v>256</v>
      </c>
      <c r="DA49" s="535"/>
    </row>
    <row r="50" spans="2:105" ht="9" customHeight="1">
      <c r="B50" s="581"/>
      <c r="C50" s="582"/>
      <c r="D50" s="586"/>
      <c r="E50" s="620"/>
      <c r="F50" s="621"/>
      <c r="G50" s="621"/>
      <c r="H50" s="621"/>
      <c r="I50" s="621"/>
      <c r="J50" s="621"/>
      <c r="K50" s="622"/>
      <c r="L50" s="626"/>
      <c r="M50" s="627"/>
      <c r="N50" s="627"/>
      <c r="O50" s="627"/>
      <c r="P50" s="627"/>
      <c r="Q50" s="627"/>
      <c r="R50" s="627"/>
      <c r="S50" s="627"/>
      <c r="T50" s="627"/>
      <c r="U50" s="627"/>
      <c r="V50" s="627"/>
      <c r="W50" s="627"/>
      <c r="X50" s="627"/>
      <c r="Y50" s="628"/>
      <c r="Z50" s="631"/>
      <c r="AA50" s="632"/>
      <c r="AB50" s="632"/>
      <c r="AC50" s="632"/>
      <c r="AD50" s="632"/>
      <c r="AE50" s="632"/>
      <c r="AF50" s="632"/>
      <c r="AG50" s="632"/>
      <c r="AH50" s="632"/>
      <c r="AI50" s="632"/>
      <c r="AJ50" s="632"/>
      <c r="AK50" s="631"/>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2"/>
      <c r="BW50" s="632"/>
      <c r="BX50" s="632"/>
      <c r="BY50" s="632"/>
      <c r="BZ50" s="632"/>
      <c r="CA50" s="632"/>
      <c r="CB50" s="632"/>
      <c r="CC50" s="632"/>
      <c r="CD50" s="660"/>
      <c r="CE50" s="664"/>
      <c r="CF50" s="665"/>
      <c r="CG50" s="665"/>
      <c r="CH50" s="665"/>
      <c r="CI50" s="665"/>
      <c r="CJ50" s="665"/>
      <c r="CK50" s="665"/>
      <c r="CL50" s="665"/>
      <c r="CM50" s="665"/>
      <c r="CN50" s="665"/>
      <c r="CO50" s="665"/>
      <c r="CP50" s="665"/>
      <c r="CQ50" s="665"/>
      <c r="CR50" s="665"/>
      <c r="CS50" s="665"/>
      <c r="CT50" s="665"/>
      <c r="CU50" s="666"/>
      <c r="CW50" s="534"/>
      <c r="CX50" s="536"/>
      <c r="CY50" s="536"/>
      <c r="CZ50" s="536"/>
      <c r="DA50" s="536"/>
    </row>
    <row r="51" spans="2:105" ht="9" customHeight="1">
      <c r="B51" s="634">
        <v>5</v>
      </c>
      <c r="C51" s="615"/>
      <c r="D51" s="616"/>
      <c r="E51" s="617" t="str">
        <f t="shared" ref="E51" si="12">CW51</f>
        <v>-</v>
      </c>
      <c r="F51" s="618"/>
      <c r="G51" s="618"/>
      <c r="H51" s="618"/>
      <c r="I51" s="618"/>
      <c r="J51" s="618"/>
      <c r="K51" s="619"/>
      <c r="L51" s="635" t="str">
        <f t="shared" ref="L51" si="13">CY51</f>
        <v>-</v>
      </c>
      <c r="M51" s="624"/>
      <c r="N51" s="624"/>
      <c r="O51" s="624"/>
      <c r="P51" s="624"/>
      <c r="Q51" s="624"/>
      <c r="R51" s="624"/>
      <c r="S51" s="624"/>
      <c r="T51" s="624"/>
      <c r="U51" s="624"/>
      <c r="V51" s="624"/>
      <c r="W51" s="624"/>
      <c r="X51" s="624"/>
      <c r="Y51" s="625"/>
      <c r="Z51" s="629" t="str">
        <f t="shared" ref="Z51" si="14">CX51</f>
        <v>-</v>
      </c>
      <c r="AA51" s="630"/>
      <c r="AB51" s="630"/>
      <c r="AC51" s="630"/>
      <c r="AD51" s="630"/>
      <c r="AE51" s="630"/>
      <c r="AF51" s="630"/>
      <c r="AG51" s="630"/>
      <c r="AH51" s="630"/>
      <c r="AI51" s="630"/>
      <c r="AJ51" s="630"/>
      <c r="AK51" s="608" t="str">
        <f t="shared" ref="AK51" si="15">IF(DA51="","-",DA51)</f>
        <v>-</v>
      </c>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09"/>
      <c r="BN51" s="609"/>
      <c r="BO51" s="609"/>
      <c r="BP51" s="609"/>
      <c r="BQ51" s="609"/>
      <c r="BR51" s="609"/>
      <c r="BS51" s="609"/>
      <c r="BT51" s="609"/>
      <c r="BU51" s="609"/>
      <c r="BV51" s="609"/>
      <c r="BW51" s="609"/>
      <c r="BX51" s="609"/>
      <c r="BY51" s="609"/>
      <c r="BZ51" s="609"/>
      <c r="CA51" s="609"/>
      <c r="CB51" s="609"/>
      <c r="CC51" s="609"/>
      <c r="CD51" s="610"/>
      <c r="CE51" s="664"/>
      <c r="CF51" s="665"/>
      <c r="CG51" s="665"/>
      <c r="CH51" s="665"/>
      <c r="CI51" s="665"/>
      <c r="CJ51" s="665"/>
      <c r="CK51" s="665"/>
      <c r="CL51" s="665"/>
      <c r="CM51" s="665"/>
      <c r="CN51" s="665"/>
      <c r="CO51" s="665"/>
      <c r="CP51" s="665"/>
      <c r="CQ51" s="665"/>
      <c r="CR51" s="665"/>
      <c r="CS51" s="665"/>
      <c r="CT51" s="665"/>
      <c r="CU51" s="666"/>
      <c r="CW51" s="533" t="s">
        <v>256</v>
      </c>
      <c r="CX51" s="535" t="s">
        <v>256</v>
      </c>
      <c r="CY51" s="535" t="s">
        <v>256</v>
      </c>
      <c r="CZ51" s="535" t="s">
        <v>256</v>
      </c>
      <c r="DA51" s="535"/>
    </row>
    <row r="52" spans="2:105" ht="9" customHeight="1" thickBot="1">
      <c r="B52" s="598"/>
      <c r="C52" s="599"/>
      <c r="D52" s="600"/>
      <c r="E52" s="620"/>
      <c r="F52" s="621"/>
      <c r="G52" s="621"/>
      <c r="H52" s="621"/>
      <c r="I52" s="621"/>
      <c r="J52" s="621"/>
      <c r="K52" s="622"/>
      <c r="L52" s="636"/>
      <c r="M52" s="637"/>
      <c r="N52" s="637"/>
      <c r="O52" s="637"/>
      <c r="P52" s="637"/>
      <c r="Q52" s="637"/>
      <c r="R52" s="637"/>
      <c r="S52" s="637"/>
      <c r="T52" s="637"/>
      <c r="U52" s="637"/>
      <c r="V52" s="637"/>
      <c r="W52" s="637"/>
      <c r="X52" s="637"/>
      <c r="Y52" s="638"/>
      <c r="Z52" s="611"/>
      <c r="AA52" s="612"/>
      <c r="AB52" s="612"/>
      <c r="AC52" s="612"/>
      <c r="AD52" s="612"/>
      <c r="AE52" s="612"/>
      <c r="AF52" s="612"/>
      <c r="AG52" s="612"/>
      <c r="AH52" s="612"/>
      <c r="AI52" s="612"/>
      <c r="AJ52" s="612"/>
      <c r="AK52" s="611"/>
      <c r="AL52" s="612"/>
      <c r="AM52" s="612"/>
      <c r="AN52" s="612"/>
      <c r="AO52" s="612"/>
      <c r="AP52" s="612"/>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3"/>
      <c r="CE52" s="667"/>
      <c r="CF52" s="668"/>
      <c r="CG52" s="668"/>
      <c r="CH52" s="668"/>
      <c r="CI52" s="668"/>
      <c r="CJ52" s="668"/>
      <c r="CK52" s="668"/>
      <c r="CL52" s="668"/>
      <c r="CM52" s="668"/>
      <c r="CN52" s="668"/>
      <c r="CO52" s="668"/>
      <c r="CP52" s="668"/>
      <c r="CQ52" s="668"/>
      <c r="CR52" s="668"/>
      <c r="CS52" s="668"/>
      <c r="CT52" s="668"/>
      <c r="CU52" s="669"/>
      <c r="CW52" s="534"/>
      <c r="CX52" s="536"/>
      <c r="CY52" s="536"/>
      <c r="CZ52" s="536"/>
      <c r="DA52" s="536"/>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659"/>
      <c r="CY53" s="67"/>
    </row>
    <row r="54" spans="2:105" ht="9" customHeight="1">
      <c r="B54" s="607"/>
      <c r="C54" s="580"/>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0"/>
      <c r="AU54" s="580"/>
      <c r="AV54" s="580"/>
      <c r="AW54" s="580"/>
      <c r="AX54" s="580"/>
      <c r="AY54" s="580"/>
      <c r="AZ54" s="580"/>
      <c r="BA54" s="580"/>
      <c r="BB54" s="580"/>
      <c r="BC54" s="580"/>
      <c r="BD54" s="580"/>
      <c r="BE54" s="580"/>
      <c r="BF54" s="580"/>
      <c r="BG54" s="580"/>
      <c r="BH54" s="580"/>
      <c r="BI54" s="580"/>
      <c r="BJ54" s="580"/>
      <c r="BK54" s="580"/>
      <c r="BL54" s="580"/>
      <c r="BM54" s="580"/>
      <c r="BN54" s="580"/>
      <c r="BO54" s="580"/>
      <c r="BP54" s="580"/>
      <c r="BQ54" s="580"/>
      <c r="BR54" s="580"/>
      <c r="BS54" s="580"/>
      <c r="BT54" s="580"/>
      <c r="BU54" s="580"/>
      <c r="BV54" s="580"/>
      <c r="BW54" s="580"/>
      <c r="BX54" s="580"/>
      <c r="BY54" s="580"/>
      <c r="BZ54" s="580"/>
      <c r="CA54" s="580"/>
      <c r="CB54" s="580"/>
      <c r="CC54" s="580"/>
      <c r="CD54" s="580"/>
      <c r="CE54" s="580"/>
      <c r="CF54" s="580"/>
      <c r="CG54" s="580"/>
      <c r="CH54" s="580"/>
      <c r="CI54" s="580"/>
      <c r="CJ54" s="580"/>
      <c r="CK54" s="580"/>
      <c r="CL54" s="580"/>
      <c r="CM54" s="580"/>
      <c r="CN54" s="580"/>
      <c r="CO54" s="580"/>
      <c r="CP54" s="580"/>
      <c r="CQ54" s="580"/>
      <c r="CR54" s="580"/>
      <c r="CS54" s="580"/>
      <c r="CT54" s="580"/>
      <c r="CU54" s="606"/>
      <c r="CY54" s="67"/>
    </row>
    <row r="55" spans="2:105" ht="7.5" customHeight="1">
      <c r="B55" s="614" t="s">
        <v>218</v>
      </c>
      <c r="C55" s="639"/>
      <c r="D55" s="639"/>
      <c r="E55" s="639"/>
      <c r="F55" s="639"/>
      <c r="G55" s="639"/>
      <c r="H55" s="639"/>
      <c r="I55" s="639"/>
      <c r="J55" s="639"/>
      <c r="K55" s="639"/>
      <c r="L55" s="639"/>
      <c r="M55" s="639"/>
      <c r="N55" s="639"/>
      <c r="O55" s="639"/>
      <c r="P55" s="639"/>
      <c r="Q55" s="639"/>
      <c r="R55" s="639"/>
      <c r="S55" s="639"/>
      <c r="T55" s="639"/>
      <c r="U55" s="639"/>
      <c r="V55" s="639"/>
      <c r="W55" s="616"/>
      <c r="X55" s="640" t="s">
        <v>219</v>
      </c>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16"/>
      <c r="BJ55" s="640" t="s">
        <v>220</v>
      </c>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41"/>
      <c r="CX55" s="123"/>
      <c r="CY55" s="67"/>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6"/>
      <c r="X56" s="585"/>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6"/>
      <c r="BJ56" s="585"/>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42"/>
      <c r="CW56" s="152">
        <f>SUM(CW43:CW52)</f>
        <v>0</v>
      </c>
      <c r="CX56" s="123"/>
      <c r="CY56" s="67"/>
    </row>
    <row r="57" spans="2:105" ht="9.75" customHeight="1">
      <c r="B57" s="643" t="str">
        <f>IF(CE43="不検出","不検出",IF(CE43="検出","クリソタイル",""))</f>
        <v>不検出</v>
      </c>
      <c r="C57" s="546"/>
      <c r="D57" s="546"/>
      <c r="E57" s="546"/>
      <c r="F57" s="546"/>
      <c r="G57" s="546"/>
      <c r="H57" s="546"/>
      <c r="I57" s="546"/>
      <c r="J57" s="546"/>
      <c r="K57" s="546"/>
      <c r="L57" s="546"/>
      <c r="M57" s="546"/>
      <c r="N57" s="546"/>
      <c r="O57" s="546"/>
      <c r="P57" s="546"/>
      <c r="Q57" s="546"/>
      <c r="R57" s="546"/>
      <c r="S57" s="546"/>
      <c r="T57" s="546"/>
      <c r="U57" s="546"/>
      <c r="V57" s="546"/>
      <c r="W57" s="584"/>
      <c r="X57" s="122"/>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5"/>
      <c r="BJ57" s="122"/>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6"/>
      <c r="CX57" s="123"/>
      <c r="CY57" s="67"/>
    </row>
    <row r="58" spans="2:105" ht="9.75" customHeight="1">
      <c r="B58" s="607"/>
      <c r="C58" s="546"/>
      <c r="D58" s="546"/>
      <c r="E58" s="546"/>
      <c r="F58" s="546"/>
      <c r="G58" s="546"/>
      <c r="H58" s="546"/>
      <c r="I58" s="546"/>
      <c r="J58" s="546"/>
      <c r="K58" s="546"/>
      <c r="L58" s="546"/>
      <c r="M58" s="546"/>
      <c r="N58" s="546"/>
      <c r="O58" s="546"/>
      <c r="P58" s="546"/>
      <c r="Q58" s="546"/>
      <c r="R58" s="546"/>
      <c r="S58" s="546"/>
      <c r="T58" s="546"/>
      <c r="U58" s="546"/>
      <c r="V58" s="546"/>
      <c r="W58" s="584"/>
      <c r="X58" s="127"/>
      <c r="Y58" s="109"/>
      <c r="Z58" s="109"/>
      <c r="AA58" s="109"/>
      <c r="AC58" s="539" t="s">
        <v>222</v>
      </c>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108"/>
      <c r="BF58" s="109"/>
      <c r="BG58" s="109"/>
      <c r="BH58" s="109"/>
      <c r="BI58" s="128"/>
      <c r="BJ58" s="127"/>
      <c r="BK58" s="109"/>
      <c r="BL58" s="109"/>
      <c r="BM58" s="109"/>
      <c r="BO58" s="539" t="s">
        <v>222</v>
      </c>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108"/>
      <c r="CR58" s="109"/>
      <c r="CS58" s="109"/>
      <c r="CT58" s="109"/>
      <c r="CU58" s="129"/>
      <c r="CX58" s="123"/>
      <c r="CY58" s="67"/>
    </row>
    <row r="59" spans="2:105" ht="9.75" customHeight="1">
      <c r="B59" s="607"/>
      <c r="C59" s="546"/>
      <c r="D59" s="546"/>
      <c r="E59" s="546"/>
      <c r="F59" s="546"/>
      <c r="G59" s="546"/>
      <c r="H59" s="546"/>
      <c r="I59" s="546"/>
      <c r="J59" s="546"/>
      <c r="K59" s="546"/>
      <c r="L59" s="546"/>
      <c r="M59" s="546"/>
      <c r="N59" s="546"/>
      <c r="O59" s="546"/>
      <c r="P59" s="546"/>
      <c r="Q59" s="546"/>
      <c r="R59" s="546"/>
      <c r="S59" s="546"/>
      <c r="T59" s="546"/>
      <c r="U59" s="546"/>
      <c r="V59" s="546"/>
      <c r="W59" s="584"/>
      <c r="X59" s="127"/>
      <c r="Y59" s="109"/>
      <c r="Z59" s="109"/>
      <c r="AA59" s="109"/>
      <c r="AB59" s="108"/>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108"/>
      <c r="BF59" s="109"/>
      <c r="BG59" s="109"/>
      <c r="BH59" s="109"/>
      <c r="BI59" s="128"/>
      <c r="BJ59" s="127"/>
      <c r="BK59" s="109"/>
      <c r="BL59" s="109"/>
      <c r="BM59" s="109"/>
      <c r="BN59" s="108"/>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108"/>
      <c r="CR59" s="109"/>
      <c r="CS59" s="109"/>
      <c r="CT59" s="109"/>
      <c r="CU59" s="129"/>
      <c r="CX59" s="123"/>
      <c r="CY59" s="67"/>
    </row>
    <row r="60" spans="2:105" ht="9.75" customHeight="1">
      <c r="B60" s="607"/>
      <c r="C60" s="546"/>
      <c r="D60" s="546"/>
      <c r="E60" s="546"/>
      <c r="F60" s="546"/>
      <c r="G60" s="546"/>
      <c r="H60" s="546"/>
      <c r="I60" s="546"/>
      <c r="J60" s="546"/>
      <c r="K60" s="546"/>
      <c r="L60" s="546"/>
      <c r="M60" s="546"/>
      <c r="N60" s="546"/>
      <c r="O60" s="546"/>
      <c r="P60" s="546"/>
      <c r="Q60" s="546"/>
      <c r="R60" s="546"/>
      <c r="S60" s="546"/>
      <c r="T60" s="546"/>
      <c r="U60" s="546"/>
      <c r="V60" s="546"/>
      <c r="W60" s="584"/>
      <c r="X60" s="127"/>
      <c r="Y60" s="109"/>
      <c r="Z60" s="109"/>
      <c r="AA60" s="109"/>
      <c r="AB60" s="108"/>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108"/>
      <c r="BF60" s="109"/>
      <c r="BG60" s="109"/>
      <c r="BH60" s="109"/>
      <c r="BI60" s="128"/>
      <c r="BJ60" s="127"/>
      <c r="BK60" s="109"/>
      <c r="BL60" s="109"/>
      <c r="BM60" s="109"/>
      <c r="BN60" s="108"/>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108"/>
      <c r="CR60" s="109"/>
      <c r="CS60" s="109"/>
      <c r="CT60" s="109"/>
      <c r="CU60" s="129"/>
      <c r="CX60" s="123"/>
    </row>
    <row r="61" spans="2:105" ht="9.75" customHeight="1">
      <c r="B61" s="607"/>
      <c r="C61" s="546"/>
      <c r="D61" s="546"/>
      <c r="E61" s="546"/>
      <c r="F61" s="546"/>
      <c r="G61" s="546"/>
      <c r="H61" s="546"/>
      <c r="I61" s="546"/>
      <c r="J61" s="546"/>
      <c r="K61" s="546"/>
      <c r="L61" s="546"/>
      <c r="M61" s="546"/>
      <c r="N61" s="546"/>
      <c r="O61" s="546"/>
      <c r="P61" s="546"/>
      <c r="Q61" s="546"/>
      <c r="R61" s="546"/>
      <c r="S61" s="546"/>
      <c r="T61" s="546"/>
      <c r="U61" s="546"/>
      <c r="V61" s="546"/>
      <c r="W61" s="584"/>
      <c r="X61" s="127"/>
      <c r="Y61" s="109"/>
      <c r="Z61" s="109"/>
      <c r="AA61" s="109"/>
      <c r="AB61" s="108"/>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108"/>
      <c r="BF61" s="109"/>
      <c r="BG61" s="109"/>
      <c r="BH61" s="109"/>
      <c r="BI61" s="128"/>
      <c r="BJ61" s="127"/>
      <c r="BK61" s="109"/>
      <c r="BL61" s="109"/>
      <c r="BM61" s="109"/>
      <c r="BN61" s="108"/>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108"/>
      <c r="CR61" s="109"/>
      <c r="CS61" s="109"/>
      <c r="CT61" s="109"/>
      <c r="CU61" s="129"/>
    </row>
    <row r="62" spans="2:105" ht="9.75" customHeight="1">
      <c r="B62" s="607"/>
      <c r="C62" s="546"/>
      <c r="D62" s="546"/>
      <c r="E62" s="546"/>
      <c r="F62" s="546"/>
      <c r="G62" s="546"/>
      <c r="H62" s="546"/>
      <c r="I62" s="546"/>
      <c r="J62" s="546"/>
      <c r="K62" s="546"/>
      <c r="L62" s="546"/>
      <c r="M62" s="546"/>
      <c r="N62" s="546"/>
      <c r="O62" s="546"/>
      <c r="P62" s="546"/>
      <c r="Q62" s="546"/>
      <c r="R62" s="546"/>
      <c r="S62" s="546"/>
      <c r="T62" s="546"/>
      <c r="U62" s="546"/>
      <c r="V62" s="546"/>
      <c r="W62" s="584"/>
      <c r="X62" s="127"/>
      <c r="Y62" s="109"/>
      <c r="Z62" s="109"/>
      <c r="AA62" s="109"/>
      <c r="AB62" s="108"/>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108"/>
      <c r="BF62" s="109"/>
      <c r="BG62" s="109"/>
      <c r="BH62" s="109"/>
      <c r="BI62" s="128"/>
      <c r="BJ62" s="127"/>
      <c r="BK62" s="109"/>
      <c r="BL62" s="109"/>
      <c r="BM62" s="109"/>
      <c r="BN62" s="108"/>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108"/>
      <c r="CR62" s="109"/>
      <c r="CS62" s="109"/>
      <c r="CT62" s="109"/>
      <c r="CU62" s="129"/>
      <c r="CX62" s="123"/>
    </row>
    <row r="63" spans="2:105" ht="9.75" customHeight="1">
      <c r="B63" s="607"/>
      <c r="C63" s="546"/>
      <c r="D63" s="546"/>
      <c r="E63" s="546"/>
      <c r="F63" s="546"/>
      <c r="G63" s="546"/>
      <c r="H63" s="546"/>
      <c r="I63" s="546"/>
      <c r="J63" s="546"/>
      <c r="K63" s="546"/>
      <c r="L63" s="546"/>
      <c r="M63" s="546"/>
      <c r="N63" s="546"/>
      <c r="O63" s="546"/>
      <c r="P63" s="546"/>
      <c r="Q63" s="546"/>
      <c r="R63" s="546"/>
      <c r="S63" s="546"/>
      <c r="T63" s="546"/>
      <c r="U63" s="546"/>
      <c r="V63" s="546"/>
      <c r="W63" s="584"/>
      <c r="X63" s="127"/>
      <c r="Y63" s="109"/>
      <c r="Z63" s="109"/>
      <c r="AA63" s="109"/>
      <c r="AB63" s="108"/>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108"/>
      <c r="BF63" s="109"/>
      <c r="BG63" s="109"/>
      <c r="BH63" s="109"/>
      <c r="BI63" s="128"/>
      <c r="BJ63" s="127"/>
      <c r="BK63" s="109"/>
      <c r="BL63" s="109"/>
      <c r="BM63" s="109"/>
      <c r="BN63" s="108"/>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108"/>
      <c r="CR63" s="109"/>
      <c r="CS63" s="109"/>
      <c r="CT63" s="109"/>
      <c r="CU63" s="129"/>
    </row>
    <row r="64" spans="2:105" ht="9.75" customHeight="1">
      <c r="B64" s="607"/>
      <c r="C64" s="546"/>
      <c r="D64" s="546"/>
      <c r="E64" s="546"/>
      <c r="F64" s="546"/>
      <c r="G64" s="546"/>
      <c r="H64" s="546"/>
      <c r="I64" s="546"/>
      <c r="J64" s="546"/>
      <c r="K64" s="546"/>
      <c r="L64" s="546"/>
      <c r="M64" s="546"/>
      <c r="N64" s="546"/>
      <c r="O64" s="546"/>
      <c r="P64" s="546"/>
      <c r="Q64" s="546"/>
      <c r="R64" s="546"/>
      <c r="S64" s="546"/>
      <c r="T64" s="546"/>
      <c r="U64" s="546"/>
      <c r="V64" s="546"/>
      <c r="W64" s="584"/>
      <c r="X64" s="127"/>
      <c r="Y64" s="109"/>
      <c r="Z64" s="109"/>
      <c r="AA64" s="109"/>
      <c r="AB64" s="108"/>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108"/>
      <c r="BF64" s="109"/>
      <c r="BG64" s="109"/>
      <c r="BH64" s="109"/>
      <c r="BI64" s="128"/>
      <c r="BJ64" s="127"/>
      <c r="BK64" s="109"/>
      <c r="BL64" s="109"/>
      <c r="BM64" s="109"/>
      <c r="BN64" s="108"/>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108"/>
      <c r="CR64" s="109"/>
      <c r="CS64" s="109"/>
      <c r="CT64" s="109"/>
      <c r="CU64" s="129"/>
    </row>
    <row r="65" spans="2:99" ht="9.75" customHeight="1">
      <c r="B65" s="607"/>
      <c r="C65" s="546"/>
      <c r="D65" s="546"/>
      <c r="E65" s="546"/>
      <c r="F65" s="546"/>
      <c r="G65" s="546"/>
      <c r="H65" s="546"/>
      <c r="I65" s="546"/>
      <c r="J65" s="546"/>
      <c r="K65" s="546"/>
      <c r="L65" s="546"/>
      <c r="M65" s="546"/>
      <c r="N65" s="546"/>
      <c r="O65" s="546"/>
      <c r="P65" s="546"/>
      <c r="Q65" s="546"/>
      <c r="R65" s="546"/>
      <c r="S65" s="546"/>
      <c r="T65" s="546"/>
      <c r="U65" s="546"/>
      <c r="V65" s="546"/>
      <c r="W65" s="584"/>
      <c r="X65" s="127"/>
      <c r="Y65" s="109"/>
      <c r="Z65" s="109"/>
      <c r="AA65" s="109"/>
      <c r="AB65" s="108"/>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108"/>
      <c r="BF65" s="109"/>
      <c r="BG65" s="109"/>
      <c r="BH65" s="109"/>
      <c r="BI65" s="128"/>
      <c r="BJ65" s="127"/>
      <c r="BK65" s="109"/>
      <c r="BL65" s="109"/>
      <c r="BM65" s="109"/>
      <c r="BN65" s="108"/>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108"/>
      <c r="CR65" s="109"/>
      <c r="CS65" s="109"/>
      <c r="CT65" s="109"/>
      <c r="CU65" s="129"/>
    </row>
    <row r="66" spans="2:99" ht="9.75" customHeight="1">
      <c r="B66" s="607"/>
      <c r="C66" s="546"/>
      <c r="D66" s="546"/>
      <c r="E66" s="546"/>
      <c r="F66" s="546"/>
      <c r="G66" s="546"/>
      <c r="H66" s="546"/>
      <c r="I66" s="546"/>
      <c r="J66" s="546"/>
      <c r="K66" s="546"/>
      <c r="L66" s="546"/>
      <c r="M66" s="546"/>
      <c r="N66" s="546"/>
      <c r="O66" s="546"/>
      <c r="P66" s="546"/>
      <c r="Q66" s="546"/>
      <c r="R66" s="546"/>
      <c r="S66" s="546"/>
      <c r="T66" s="546"/>
      <c r="U66" s="546"/>
      <c r="V66" s="546"/>
      <c r="W66" s="584"/>
      <c r="X66" s="127"/>
      <c r="Y66" s="109"/>
      <c r="Z66" s="109"/>
      <c r="AA66" s="109"/>
      <c r="AB66" s="108"/>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108"/>
      <c r="BF66" s="109"/>
      <c r="BG66" s="109"/>
      <c r="BH66" s="109"/>
      <c r="BI66" s="128"/>
      <c r="BJ66" s="127"/>
      <c r="BK66" s="109"/>
      <c r="BL66" s="109"/>
      <c r="BM66" s="109"/>
      <c r="BN66" s="108"/>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108"/>
      <c r="CR66" s="109"/>
      <c r="CS66" s="109"/>
      <c r="CT66" s="109"/>
      <c r="CU66" s="129"/>
    </row>
    <row r="67" spans="2:99" ht="9.75" customHeight="1">
      <c r="B67" s="607"/>
      <c r="C67" s="546"/>
      <c r="D67" s="546"/>
      <c r="E67" s="546"/>
      <c r="F67" s="546"/>
      <c r="G67" s="546"/>
      <c r="H67" s="546"/>
      <c r="I67" s="546"/>
      <c r="J67" s="546"/>
      <c r="K67" s="546"/>
      <c r="L67" s="546"/>
      <c r="M67" s="546"/>
      <c r="N67" s="546"/>
      <c r="O67" s="546"/>
      <c r="P67" s="546"/>
      <c r="Q67" s="546"/>
      <c r="R67" s="546"/>
      <c r="S67" s="546"/>
      <c r="T67" s="546"/>
      <c r="U67" s="546"/>
      <c r="V67" s="546"/>
      <c r="W67" s="584"/>
      <c r="X67" s="127"/>
      <c r="Y67" s="109"/>
      <c r="Z67" s="109"/>
      <c r="AA67" s="109"/>
      <c r="AB67" s="108"/>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108"/>
      <c r="BF67" s="109"/>
      <c r="BG67" s="109"/>
      <c r="BH67" s="109"/>
      <c r="BI67" s="128"/>
      <c r="BJ67" s="127"/>
      <c r="BK67" s="109"/>
      <c r="BL67" s="109"/>
      <c r="BM67" s="109"/>
      <c r="BN67" s="108"/>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108"/>
      <c r="CR67" s="109"/>
      <c r="CS67" s="109"/>
      <c r="CT67" s="109"/>
      <c r="CU67" s="129"/>
    </row>
    <row r="68" spans="2:99" ht="9.75" customHeight="1">
      <c r="B68" s="607"/>
      <c r="C68" s="546"/>
      <c r="D68" s="546"/>
      <c r="E68" s="546"/>
      <c r="F68" s="546"/>
      <c r="G68" s="546"/>
      <c r="H68" s="546"/>
      <c r="I68" s="546"/>
      <c r="J68" s="546"/>
      <c r="K68" s="546"/>
      <c r="L68" s="546"/>
      <c r="M68" s="546"/>
      <c r="N68" s="546"/>
      <c r="O68" s="546"/>
      <c r="P68" s="546"/>
      <c r="Q68" s="546"/>
      <c r="R68" s="546"/>
      <c r="S68" s="546"/>
      <c r="T68" s="546"/>
      <c r="U68" s="546"/>
      <c r="V68" s="546"/>
      <c r="W68" s="584"/>
      <c r="X68" s="127"/>
      <c r="Y68" s="109"/>
      <c r="Z68" s="109"/>
      <c r="AA68" s="109"/>
      <c r="AB68" s="108"/>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108"/>
      <c r="BF68" s="109"/>
      <c r="BG68" s="109"/>
      <c r="BH68" s="109"/>
      <c r="BI68" s="128"/>
      <c r="BJ68" s="127"/>
      <c r="BK68" s="109"/>
      <c r="BL68" s="109"/>
      <c r="BM68" s="109"/>
      <c r="BN68" s="108"/>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108"/>
      <c r="CR68" s="109"/>
      <c r="CS68" s="109"/>
      <c r="CT68" s="109"/>
      <c r="CU68" s="129"/>
    </row>
    <row r="69" spans="2:99" ht="9.75" customHeight="1">
      <c r="B69" s="607"/>
      <c r="C69" s="546"/>
      <c r="D69" s="546"/>
      <c r="E69" s="546"/>
      <c r="F69" s="546"/>
      <c r="G69" s="546"/>
      <c r="H69" s="546"/>
      <c r="I69" s="546"/>
      <c r="J69" s="546"/>
      <c r="K69" s="546"/>
      <c r="L69" s="546"/>
      <c r="M69" s="546"/>
      <c r="N69" s="546"/>
      <c r="O69" s="546"/>
      <c r="P69" s="546"/>
      <c r="Q69" s="546"/>
      <c r="R69" s="546"/>
      <c r="S69" s="546"/>
      <c r="T69" s="546"/>
      <c r="U69" s="546"/>
      <c r="V69" s="546"/>
      <c r="W69" s="584"/>
      <c r="X69" s="127"/>
      <c r="Y69" s="109"/>
      <c r="Z69" s="109"/>
      <c r="AA69" s="109"/>
      <c r="AB69" s="108"/>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108"/>
      <c r="BF69" s="109"/>
      <c r="BG69" s="109"/>
      <c r="BH69" s="109"/>
      <c r="BI69" s="128"/>
      <c r="BJ69" s="127"/>
      <c r="BK69" s="109"/>
      <c r="BL69" s="109"/>
      <c r="BM69" s="109"/>
      <c r="BN69" s="108"/>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108"/>
      <c r="CR69" s="109"/>
      <c r="CS69" s="109"/>
      <c r="CT69" s="109"/>
      <c r="CU69" s="129"/>
    </row>
    <row r="70" spans="2:99" ht="9.75" customHeight="1">
      <c r="B70" s="607"/>
      <c r="C70" s="546"/>
      <c r="D70" s="546"/>
      <c r="E70" s="546"/>
      <c r="F70" s="546"/>
      <c r="G70" s="546"/>
      <c r="H70" s="546"/>
      <c r="I70" s="546"/>
      <c r="J70" s="546"/>
      <c r="K70" s="546"/>
      <c r="L70" s="546"/>
      <c r="M70" s="546"/>
      <c r="N70" s="546"/>
      <c r="O70" s="546"/>
      <c r="P70" s="546"/>
      <c r="Q70" s="546"/>
      <c r="R70" s="546"/>
      <c r="S70" s="546"/>
      <c r="T70" s="546"/>
      <c r="U70" s="546"/>
      <c r="V70" s="546"/>
      <c r="W70" s="584"/>
      <c r="X70" s="127"/>
      <c r="Y70" s="109"/>
      <c r="Z70" s="109"/>
      <c r="AA70" s="109"/>
      <c r="AB70" s="108"/>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108"/>
      <c r="BF70" s="109"/>
      <c r="BG70" s="109"/>
      <c r="BH70" s="109"/>
      <c r="BI70" s="128"/>
      <c r="BJ70" s="127"/>
      <c r="BK70" s="109"/>
      <c r="BL70" s="109"/>
      <c r="BM70" s="109"/>
      <c r="BN70" s="108"/>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108"/>
      <c r="CR70" s="109"/>
      <c r="CS70" s="109"/>
      <c r="CT70" s="109"/>
      <c r="CU70" s="129"/>
    </row>
    <row r="71" spans="2:99" ht="9.75" customHeight="1">
      <c r="B71" s="607"/>
      <c r="C71" s="546"/>
      <c r="D71" s="546"/>
      <c r="E71" s="546"/>
      <c r="F71" s="546"/>
      <c r="G71" s="546"/>
      <c r="H71" s="546"/>
      <c r="I71" s="546"/>
      <c r="J71" s="546"/>
      <c r="K71" s="546"/>
      <c r="L71" s="546"/>
      <c r="M71" s="546"/>
      <c r="N71" s="546"/>
      <c r="O71" s="546"/>
      <c r="P71" s="546"/>
      <c r="Q71" s="546"/>
      <c r="R71" s="546"/>
      <c r="S71" s="546"/>
      <c r="T71" s="546"/>
      <c r="U71" s="546"/>
      <c r="V71" s="546"/>
      <c r="W71" s="584"/>
      <c r="X71" s="127"/>
      <c r="Y71" s="109"/>
      <c r="Z71" s="109"/>
      <c r="AA71" s="109"/>
      <c r="AB71" s="108"/>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108"/>
      <c r="BF71" s="109"/>
      <c r="BG71" s="109"/>
      <c r="BH71" s="109"/>
      <c r="BI71" s="128"/>
      <c r="BJ71" s="127"/>
      <c r="BK71" s="109"/>
      <c r="BL71" s="109"/>
      <c r="BM71" s="109"/>
      <c r="BN71" s="108"/>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108"/>
      <c r="CR71" s="109"/>
      <c r="CS71" s="109"/>
      <c r="CT71" s="109"/>
      <c r="CU71" s="129"/>
    </row>
    <row r="72" spans="2:99" ht="9.75" customHeight="1">
      <c r="B72" s="607"/>
      <c r="C72" s="546"/>
      <c r="D72" s="546"/>
      <c r="E72" s="546"/>
      <c r="F72" s="546"/>
      <c r="G72" s="546"/>
      <c r="H72" s="546"/>
      <c r="I72" s="546"/>
      <c r="J72" s="546"/>
      <c r="K72" s="546"/>
      <c r="L72" s="546"/>
      <c r="M72" s="546"/>
      <c r="N72" s="546"/>
      <c r="O72" s="546"/>
      <c r="P72" s="546"/>
      <c r="Q72" s="546"/>
      <c r="R72" s="546"/>
      <c r="S72" s="546"/>
      <c r="T72" s="546"/>
      <c r="U72" s="546"/>
      <c r="V72" s="546"/>
      <c r="W72" s="584"/>
      <c r="X72" s="127"/>
      <c r="Y72" s="109"/>
      <c r="Z72" s="109"/>
      <c r="AA72" s="109"/>
      <c r="AB72" s="108"/>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108"/>
      <c r="BF72" s="109"/>
      <c r="BG72" s="109"/>
      <c r="BH72" s="109"/>
      <c r="BI72" s="128"/>
      <c r="BJ72" s="127"/>
      <c r="BK72" s="109"/>
      <c r="BL72" s="109"/>
      <c r="BM72" s="109"/>
      <c r="BN72" s="108"/>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108"/>
      <c r="CR72" s="109"/>
      <c r="CS72" s="109"/>
      <c r="CT72" s="109"/>
      <c r="CU72" s="129"/>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6"/>
      <c r="X73" s="130"/>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2"/>
      <c r="BJ73" s="130"/>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3"/>
    </row>
    <row r="74" spans="2:99" ht="9.75" customHeight="1">
      <c r="B74" s="643" t="s">
        <v>222</v>
      </c>
      <c r="C74" s="546"/>
      <c r="D74" s="546"/>
      <c r="E74" s="546"/>
      <c r="F74" s="546"/>
      <c r="G74" s="546"/>
      <c r="H74" s="546"/>
      <c r="I74" s="546"/>
      <c r="J74" s="546"/>
      <c r="K74" s="546"/>
      <c r="L74" s="546"/>
      <c r="M74" s="546"/>
      <c r="N74" s="546"/>
      <c r="O74" s="546"/>
      <c r="P74" s="546"/>
      <c r="Q74" s="546"/>
      <c r="R74" s="546"/>
      <c r="S74" s="546"/>
      <c r="T74" s="546"/>
      <c r="U74" s="546"/>
      <c r="V74" s="546"/>
      <c r="W74" s="584"/>
      <c r="X74" s="122"/>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5"/>
      <c r="BJ74" s="122"/>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6"/>
    </row>
    <row r="75" spans="2:99" ht="9.75" customHeight="1">
      <c r="B75" s="607"/>
      <c r="C75" s="546"/>
      <c r="D75" s="546"/>
      <c r="E75" s="546"/>
      <c r="F75" s="546"/>
      <c r="G75" s="546"/>
      <c r="H75" s="546"/>
      <c r="I75" s="546"/>
      <c r="J75" s="546"/>
      <c r="K75" s="546"/>
      <c r="L75" s="546"/>
      <c r="M75" s="546"/>
      <c r="N75" s="546"/>
      <c r="O75" s="546"/>
      <c r="P75" s="546"/>
      <c r="Q75" s="546"/>
      <c r="R75" s="546"/>
      <c r="S75" s="546"/>
      <c r="T75" s="546"/>
      <c r="U75" s="546"/>
      <c r="V75" s="546"/>
      <c r="W75" s="584"/>
      <c r="X75" s="127"/>
      <c r="Y75" s="109"/>
      <c r="Z75" s="109"/>
      <c r="AA75" s="109"/>
      <c r="AC75" s="539" t="s">
        <v>222</v>
      </c>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108"/>
      <c r="BF75" s="109"/>
      <c r="BG75" s="109"/>
      <c r="BH75" s="109"/>
      <c r="BI75" s="128"/>
      <c r="BJ75" s="127"/>
      <c r="BK75" s="109"/>
      <c r="BL75" s="109"/>
      <c r="BM75" s="109"/>
      <c r="BO75" s="539" t="s">
        <v>222</v>
      </c>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108"/>
      <c r="CR75" s="109"/>
      <c r="CS75" s="109"/>
      <c r="CT75" s="109"/>
      <c r="CU75" s="129"/>
    </row>
    <row r="76" spans="2:99" ht="9.75" customHeight="1">
      <c r="B76" s="607"/>
      <c r="C76" s="546"/>
      <c r="D76" s="546"/>
      <c r="E76" s="546"/>
      <c r="F76" s="546"/>
      <c r="G76" s="546"/>
      <c r="H76" s="546"/>
      <c r="I76" s="546"/>
      <c r="J76" s="546"/>
      <c r="K76" s="546"/>
      <c r="L76" s="546"/>
      <c r="M76" s="546"/>
      <c r="N76" s="546"/>
      <c r="O76" s="546"/>
      <c r="P76" s="546"/>
      <c r="Q76" s="546"/>
      <c r="R76" s="546"/>
      <c r="S76" s="546"/>
      <c r="T76" s="546"/>
      <c r="U76" s="546"/>
      <c r="V76" s="546"/>
      <c r="W76" s="584"/>
      <c r="X76" s="127"/>
      <c r="Y76" s="109"/>
      <c r="Z76" s="109"/>
      <c r="AA76" s="109"/>
      <c r="AB76" s="108"/>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108"/>
      <c r="BF76" s="109"/>
      <c r="BG76" s="109"/>
      <c r="BH76" s="109"/>
      <c r="BI76" s="128"/>
      <c r="BJ76" s="127"/>
      <c r="BK76" s="109"/>
      <c r="BL76" s="109"/>
      <c r="BM76" s="109"/>
      <c r="BN76" s="108"/>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108"/>
      <c r="CR76" s="109"/>
      <c r="CS76" s="109"/>
      <c r="CT76" s="109"/>
      <c r="CU76" s="129"/>
    </row>
    <row r="77" spans="2:99" ht="9.75" customHeight="1">
      <c r="B77" s="607"/>
      <c r="C77" s="546"/>
      <c r="D77" s="546"/>
      <c r="E77" s="546"/>
      <c r="F77" s="546"/>
      <c r="G77" s="546"/>
      <c r="H77" s="546"/>
      <c r="I77" s="546"/>
      <c r="J77" s="546"/>
      <c r="K77" s="546"/>
      <c r="L77" s="546"/>
      <c r="M77" s="546"/>
      <c r="N77" s="546"/>
      <c r="O77" s="546"/>
      <c r="P77" s="546"/>
      <c r="Q77" s="546"/>
      <c r="R77" s="546"/>
      <c r="S77" s="546"/>
      <c r="T77" s="546"/>
      <c r="U77" s="546"/>
      <c r="V77" s="546"/>
      <c r="W77" s="584"/>
      <c r="X77" s="127"/>
      <c r="Y77" s="109"/>
      <c r="Z77" s="109"/>
      <c r="AA77" s="109"/>
      <c r="AB77" s="108"/>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108"/>
      <c r="BF77" s="109"/>
      <c r="BG77" s="109"/>
      <c r="BH77" s="109"/>
      <c r="BI77" s="128"/>
      <c r="BJ77" s="127"/>
      <c r="BK77" s="109"/>
      <c r="BL77" s="109"/>
      <c r="BM77" s="109"/>
      <c r="BN77" s="108"/>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108"/>
      <c r="CR77" s="109"/>
      <c r="CS77" s="109"/>
      <c r="CT77" s="109"/>
      <c r="CU77" s="129"/>
    </row>
    <row r="78" spans="2:99" ht="9.75" customHeight="1">
      <c r="B78" s="607"/>
      <c r="C78" s="546"/>
      <c r="D78" s="546"/>
      <c r="E78" s="546"/>
      <c r="F78" s="546"/>
      <c r="G78" s="546"/>
      <c r="H78" s="546"/>
      <c r="I78" s="546"/>
      <c r="J78" s="546"/>
      <c r="K78" s="546"/>
      <c r="L78" s="546"/>
      <c r="M78" s="546"/>
      <c r="N78" s="546"/>
      <c r="O78" s="546"/>
      <c r="P78" s="546"/>
      <c r="Q78" s="546"/>
      <c r="R78" s="546"/>
      <c r="S78" s="546"/>
      <c r="T78" s="546"/>
      <c r="U78" s="546"/>
      <c r="V78" s="546"/>
      <c r="W78" s="584"/>
      <c r="X78" s="127"/>
      <c r="Y78" s="109"/>
      <c r="Z78" s="109"/>
      <c r="AA78" s="109"/>
      <c r="AB78" s="108"/>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108"/>
      <c r="BF78" s="109"/>
      <c r="BG78" s="109"/>
      <c r="BH78" s="109"/>
      <c r="BI78" s="128"/>
      <c r="BJ78" s="127"/>
      <c r="BK78" s="109"/>
      <c r="BL78" s="109"/>
      <c r="BM78" s="109"/>
      <c r="BN78" s="108"/>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108"/>
      <c r="CR78" s="109"/>
      <c r="CS78" s="109"/>
      <c r="CT78" s="109"/>
      <c r="CU78" s="129"/>
    </row>
    <row r="79" spans="2:99" ht="9.75" customHeight="1">
      <c r="B79" s="607"/>
      <c r="C79" s="546"/>
      <c r="D79" s="546"/>
      <c r="E79" s="546"/>
      <c r="F79" s="546"/>
      <c r="G79" s="546"/>
      <c r="H79" s="546"/>
      <c r="I79" s="546"/>
      <c r="J79" s="546"/>
      <c r="K79" s="546"/>
      <c r="L79" s="546"/>
      <c r="M79" s="546"/>
      <c r="N79" s="546"/>
      <c r="O79" s="546"/>
      <c r="P79" s="546"/>
      <c r="Q79" s="546"/>
      <c r="R79" s="546"/>
      <c r="S79" s="546"/>
      <c r="T79" s="546"/>
      <c r="U79" s="546"/>
      <c r="V79" s="546"/>
      <c r="W79" s="584"/>
      <c r="X79" s="127"/>
      <c r="Y79" s="109"/>
      <c r="Z79" s="109"/>
      <c r="AA79" s="109"/>
      <c r="AB79" s="108"/>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108"/>
      <c r="BF79" s="109"/>
      <c r="BG79" s="109"/>
      <c r="BH79" s="109"/>
      <c r="BI79" s="128"/>
      <c r="BJ79" s="127"/>
      <c r="BK79" s="109"/>
      <c r="BL79" s="109"/>
      <c r="BM79" s="109"/>
      <c r="BN79" s="108"/>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108"/>
      <c r="CR79" s="109"/>
      <c r="CS79" s="109"/>
      <c r="CT79" s="109"/>
      <c r="CU79" s="129"/>
    </row>
    <row r="80" spans="2:99" ht="9.75" customHeight="1">
      <c r="B80" s="607"/>
      <c r="C80" s="546"/>
      <c r="D80" s="546"/>
      <c r="E80" s="546"/>
      <c r="F80" s="546"/>
      <c r="G80" s="546"/>
      <c r="H80" s="546"/>
      <c r="I80" s="546"/>
      <c r="J80" s="546"/>
      <c r="K80" s="546"/>
      <c r="L80" s="546"/>
      <c r="M80" s="546"/>
      <c r="N80" s="546"/>
      <c r="O80" s="546"/>
      <c r="P80" s="546"/>
      <c r="Q80" s="546"/>
      <c r="R80" s="546"/>
      <c r="S80" s="546"/>
      <c r="T80" s="546"/>
      <c r="U80" s="546"/>
      <c r="V80" s="546"/>
      <c r="W80" s="584"/>
      <c r="X80" s="127"/>
      <c r="Y80" s="109"/>
      <c r="Z80" s="109"/>
      <c r="AA80" s="109"/>
      <c r="AB80" s="108"/>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108"/>
      <c r="BF80" s="109"/>
      <c r="BG80" s="109"/>
      <c r="BH80" s="109"/>
      <c r="BI80" s="128"/>
      <c r="BJ80" s="127"/>
      <c r="BK80" s="109"/>
      <c r="BL80" s="109"/>
      <c r="BM80" s="109"/>
      <c r="BN80" s="108"/>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108"/>
      <c r="CR80" s="109"/>
      <c r="CS80" s="109"/>
      <c r="CT80" s="109"/>
      <c r="CU80" s="129"/>
    </row>
    <row r="81" spans="2:99" ht="9.75" customHeight="1">
      <c r="B81" s="607"/>
      <c r="C81" s="546"/>
      <c r="D81" s="546"/>
      <c r="E81" s="546"/>
      <c r="F81" s="546"/>
      <c r="G81" s="546"/>
      <c r="H81" s="546"/>
      <c r="I81" s="546"/>
      <c r="J81" s="546"/>
      <c r="K81" s="546"/>
      <c r="L81" s="546"/>
      <c r="M81" s="546"/>
      <c r="N81" s="546"/>
      <c r="O81" s="546"/>
      <c r="P81" s="546"/>
      <c r="Q81" s="546"/>
      <c r="R81" s="546"/>
      <c r="S81" s="546"/>
      <c r="T81" s="546"/>
      <c r="U81" s="546"/>
      <c r="V81" s="546"/>
      <c r="W81" s="584"/>
      <c r="X81" s="127"/>
      <c r="Y81" s="109"/>
      <c r="Z81" s="109"/>
      <c r="AA81" s="109"/>
      <c r="AB81" s="108"/>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108"/>
      <c r="BF81" s="109"/>
      <c r="BG81" s="109"/>
      <c r="BH81" s="109"/>
      <c r="BI81" s="128"/>
      <c r="BJ81" s="127"/>
      <c r="BK81" s="109"/>
      <c r="BL81" s="109"/>
      <c r="BM81" s="109"/>
      <c r="BN81" s="108"/>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108"/>
      <c r="CR81" s="109"/>
      <c r="CS81" s="109"/>
      <c r="CT81" s="109"/>
      <c r="CU81" s="129"/>
    </row>
    <row r="82" spans="2:99" ht="9.75" customHeight="1">
      <c r="B82" s="607"/>
      <c r="C82" s="546"/>
      <c r="D82" s="546"/>
      <c r="E82" s="546"/>
      <c r="F82" s="546"/>
      <c r="G82" s="546"/>
      <c r="H82" s="546"/>
      <c r="I82" s="546"/>
      <c r="J82" s="546"/>
      <c r="K82" s="546"/>
      <c r="L82" s="546"/>
      <c r="M82" s="546"/>
      <c r="N82" s="546"/>
      <c r="O82" s="546"/>
      <c r="P82" s="546"/>
      <c r="Q82" s="546"/>
      <c r="R82" s="546"/>
      <c r="S82" s="546"/>
      <c r="T82" s="546"/>
      <c r="U82" s="546"/>
      <c r="V82" s="546"/>
      <c r="W82" s="584"/>
      <c r="X82" s="127"/>
      <c r="Y82" s="109"/>
      <c r="Z82" s="109"/>
      <c r="AA82" s="109"/>
      <c r="AB82" s="108"/>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108"/>
      <c r="BF82" s="109"/>
      <c r="BG82" s="109"/>
      <c r="BH82" s="109"/>
      <c r="BI82" s="128"/>
      <c r="BJ82" s="127"/>
      <c r="BK82" s="109"/>
      <c r="BL82" s="109"/>
      <c r="BM82" s="109"/>
      <c r="BN82" s="108"/>
      <c r="BO82" s="539"/>
      <c r="BP82" s="539"/>
      <c r="BQ82" s="539"/>
      <c r="BR82" s="539"/>
      <c r="BS82" s="539"/>
      <c r="BT82" s="539"/>
      <c r="BU82" s="539"/>
      <c r="BV82" s="539"/>
      <c r="BW82" s="539"/>
      <c r="BX82" s="539"/>
      <c r="BY82" s="539"/>
      <c r="BZ82" s="539"/>
      <c r="CA82" s="539"/>
      <c r="CB82" s="539"/>
      <c r="CC82" s="539"/>
      <c r="CD82" s="539"/>
      <c r="CE82" s="539"/>
      <c r="CF82" s="539"/>
      <c r="CG82" s="539"/>
      <c r="CH82" s="539"/>
      <c r="CI82" s="539"/>
      <c r="CJ82" s="539"/>
      <c r="CK82" s="539"/>
      <c r="CL82" s="539"/>
      <c r="CM82" s="539"/>
      <c r="CN82" s="539"/>
      <c r="CO82" s="539"/>
      <c r="CP82" s="539"/>
      <c r="CQ82" s="108"/>
      <c r="CR82" s="109"/>
      <c r="CS82" s="109"/>
      <c r="CT82" s="109"/>
      <c r="CU82" s="129"/>
    </row>
    <row r="83" spans="2:99" ht="9.75" customHeight="1">
      <c r="B83" s="607"/>
      <c r="C83" s="546"/>
      <c r="D83" s="546"/>
      <c r="E83" s="546"/>
      <c r="F83" s="546"/>
      <c r="G83" s="546"/>
      <c r="H83" s="546"/>
      <c r="I83" s="546"/>
      <c r="J83" s="546"/>
      <c r="K83" s="546"/>
      <c r="L83" s="546"/>
      <c r="M83" s="546"/>
      <c r="N83" s="546"/>
      <c r="O83" s="546"/>
      <c r="P83" s="546"/>
      <c r="Q83" s="546"/>
      <c r="R83" s="546"/>
      <c r="S83" s="546"/>
      <c r="T83" s="546"/>
      <c r="U83" s="546"/>
      <c r="V83" s="546"/>
      <c r="W83" s="584"/>
      <c r="X83" s="127"/>
      <c r="Y83" s="109"/>
      <c r="Z83" s="109"/>
      <c r="AA83" s="109"/>
      <c r="AB83" s="108"/>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108"/>
      <c r="BF83" s="109"/>
      <c r="BG83" s="109"/>
      <c r="BH83" s="109"/>
      <c r="BI83" s="128"/>
      <c r="BJ83" s="127"/>
      <c r="BK83" s="109"/>
      <c r="BL83" s="109"/>
      <c r="BM83" s="109"/>
      <c r="BN83" s="108"/>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108"/>
      <c r="CR83" s="109"/>
      <c r="CS83" s="109"/>
      <c r="CT83" s="109"/>
      <c r="CU83" s="129"/>
    </row>
    <row r="84" spans="2:99" ht="9.75" customHeight="1">
      <c r="B84" s="607"/>
      <c r="C84" s="546"/>
      <c r="D84" s="546"/>
      <c r="E84" s="546"/>
      <c r="F84" s="546"/>
      <c r="G84" s="546"/>
      <c r="H84" s="546"/>
      <c r="I84" s="546"/>
      <c r="J84" s="546"/>
      <c r="K84" s="546"/>
      <c r="L84" s="546"/>
      <c r="M84" s="546"/>
      <c r="N84" s="546"/>
      <c r="O84" s="546"/>
      <c r="P84" s="546"/>
      <c r="Q84" s="546"/>
      <c r="R84" s="546"/>
      <c r="S84" s="546"/>
      <c r="T84" s="546"/>
      <c r="U84" s="546"/>
      <c r="V84" s="546"/>
      <c r="W84" s="584"/>
      <c r="X84" s="127"/>
      <c r="Y84" s="109"/>
      <c r="Z84" s="109"/>
      <c r="AA84" s="109"/>
      <c r="AB84" s="108"/>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108"/>
      <c r="BF84" s="109"/>
      <c r="BG84" s="109"/>
      <c r="BH84" s="109"/>
      <c r="BI84" s="128"/>
      <c r="BJ84" s="127"/>
      <c r="BK84" s="109"/>
      <c r="BL84" s="109"/>
      <c r="BM84" s="109"/>
      <c r="BN84" s="108"/>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108"/>
      <c r="CR84" s="109"/>
      <c r="CS84" s="109"/>
      <c r="CT84" s="109"/>
      <c r="CU84" s="129"/>
    </row>
    <row r="85" spans="2:99" ht="9.75" customHeight="1">
      <c r="B85" s="607"/>
      <c r="C85" s="546"/>
      <c r="D85" s="546"/>
      <c r="E85" s="546"/>
      <c r="F85" s="546"/>
      <c r="G85" s="546"/>
      <c r="H85" s="546"/>
      <c r="I85" s="546"/>
      <c r="J85" s="546"/>
      <c r="K85" s="546"/>
      <c r="L85" s="546"/>
      <c r="M85" s="546"/>
      <c r="N85" s="546"/>
      <c r="O85" s="546"/>
      <c r="P85" s="546"/>
      <c r="Q85" s="546"/>
      <c r="R85" s="546"/>
      <c r="S85" s="546"/>
      <c r="T85" s="546"/>
      <c r="U85" s="546"/>
      <c r="V85" s="546"/>
      <c r="W85" s="584"/>
      <c r="X85" s="127"/>
      <c r="Y85" s="109"/>
      <c r="Z85" s="109"/>
      <c r="AA85" s="109"/>
      <c r="AB85" s="108"/>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108"/>
      <c r="BF85" s="109"/>
      <c r="BG85" s="109"/>
      <c r="BH85" s="109"/>
      <c r="BI85" s="128"/>
      <c r="BJ85" s="127"/>
      <c r="BK85" s="109"/>
      <c r="BL85" s="109"/>
      <c r="BM85" s="109"/>
      <c r="BN85" s="108"/>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108"/>
      <c r="CR85" s="109"/>
      <c r="CS85" s="109"/>
      <c r="CT85" s="109"/>
      <c r="CU85" s="129"/>
    </row>
    <row r="86" spans="2:99" ht="9.75" customHeight="1">
      <c r="B86" s="607"/>
      <c r="C86" s="546"/>
      <c r="D86" s="546"/>
      <c r="E86" s="546"/>
      <c r="F86" s="546"/>
      <c r="G86" s="546"/>
      <c r="H86" s="546"/>
      <c r="I86" s="546"/>
      <c r="J86" s="546"/>
      <c r="K86" s="546"/>
      <c r="L86" s="546"/>
      <c r="M86" s="546"/>
      <c r="N86" s="546"/>
      <c r="O86" s="546"/>
      <c r="P86" s="546"/>
      <c r="Q86" s="546"/>
      <c r="R86" s="546"/>
      <c r="S86" s="546"/>
      <c r="T86" s="546"/>
      <c r="U86" s="546"/>
      <c r="V86" s="546"/>
      <c r="W86" s="584"/>
      <c r="X86" s="127"/>
      <c r="Y86" s="109"/>
      <c r="Z86" s="109"/>
      <c r="AA86" s="109"/>
      <c r="AB86" s="108"/>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108"/>
      <c r="BF86" s="109"/>
      <c r="BG86" s="109"/>
      <c r="BH86" s="109"/>
      <c r="BI86" s="128"/>
      <c r="BJ86" s="127"/>
      <c r="BK86" s="109"/>
      <c r="BL86" s="109"/>
      <c r="BM86" s="109"/>
      <c r="BN86" s="108"/>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108"/>
      <c r="CR86" s="109"/>
      <c r="CS86" s="109"/>
      <c r="CT86" s="109"/>
      <c r="CU86" s="129"/>
    </row>
    <row r="87" spans="2:99" ht="9.75" customHeight="1">
      <c r="B87" s="607"/>
      <c r="C87" s="546"/>
      <c r="D87" s="546"/>
      <c r="E87" s="546"/>
      <c r="F87" s="546"/>
      <c r="G87" s="546"/>
      <c r="H87" s="546"/>
      <c r="I87" s="546"/>
      <c r="J87" s="546"/>
      <c r="K87" s="546"/>
      <c r="L87" s="546"/>
      <c r="M87" s="546"/>
      <c r="N87" s="546"/>
      <c r="O87" s="546"/>
      <c r="P87" s="546"/>
      <c r="Q87" s="546"/>
      <c r="R87" s="546"/>
      <c r="S87" s="546"/>
      <c r="T87" s="546"/>
      <c r="U87" s="546"/>
      <c r="V87" s="546"/>
      <c r="W87" s="584"/>
      <c r="X87" s="127"/>
      <c r="Y87" s="109"/>
      <c r="Z87" s="109"/>
      <c r="AA87" s="109"/>
      <c r="AB87" s="108"/>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108"/>
      <c r="BF87" s="109"/>
      <c r="BG87" s="109"/>
      <c r="BH87" s="109"/>
      <c r="BI87" s="128"/>
      <c r="BJ87" s="127"/>
      <c r="BK87" s="109"/>
      <c r="BL87" s="109"/>
      <c r="BM87" s="109"/>
      <c r="BN87" s="108"/>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108"/>
      <c r="CR87" s="109"/>
      <c r="CS87" s="109"/>
      <c r="CT87" s="109"/>
      <c r="CU87" s="129"/>
    </row>
    <row r="88" spans="2:99" ht="9.75" customHeight="1">
      <c r="B88" s="607"/>
      <c r="C88" s="546"/>
      <c r="D88" s="546"/>
      <c r="E88" s="546"/>
      <c r="F88" s="546"/>
      <c r="G88" s="546"/>
      <c r="H88" s="546"/>
      <c r="I88" s="546"/>
      <c r="J88" s="546"/>
      <c r="K88" s="546"/>
      <c r="L88" s="546"/>
      <c r="M88" s="546"/>
      <c r="N88" s="546"/>
      <c r="O88" s="546"/>
      <c r="P88" s="546"/>
      <c r="Q88" s="546"/>
      <c r="R88" s="546"/>
      <c r="S88" s="546"/>
      <c r="T88" s="546"/>
      <c r="U88" s="546"/>
      <c r="V88" s="546"/>
      <c r="W88" s="584"/>
      <c r="X88" s="127"/>
      <c r="Y88" s="109"/>
      <c r="Z88" s="109"/>
      <c r="AA88" s="109"/>
      <c r="AB88" s="108"/>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108"/>
      <c r="BF88" s="109"/>
      <c r="BG88" s="109"/>
      <c r="BH88" s="109"/>
      <c r="BI88" s="128"/>
      <c r="BJ88" s="127"/>
      <c r="BK88" s="109"/>
      <c r="BL88" s="109"/>
      <c r="BM88" s="109"/>
      <c r="BN88" s="108"/>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108"/>
      <c r="CR88" s="109"/>
      <c r="CS88" s="109"/>
      <c r="CT88" s="109"/>
      <c r="CU88" s="129"/>
    </row>
    <row r="89" spans="2:99" ht="9.75" customHeight="1">
      <c r="B89" s="607"/>
      <c r="C89" s="546"/>
      <c r="D89" s="546"/>
      <c r="E89" s="546"/>
      <c r="F89" s="546"/>
      <c r="G89" s="546"/>
      <c r="H89" s="546"/>
      <c r="I89" s="546"/>
      <c r="J89" s="546"/>
      <c r="K89" s="546"/>
      <c r="L89" s="546"/>
      <c r="M89" s="546"/>
      <c r="N89" s="546"/>
      <c r="O89" s="546"/>
      <c r="P89" s="546"/>
      <c r="Q89" s="546"/>
      <c r="R89" s="546"/>
      <c r="S89" s="546"/>
      <c r="T89" s="546"/>
      <c r="U89" s="546"/>
      <c r="V89" s="546"/>
      <c r="W89" s="584"/>
      <c r="X89" s="127"/>
      <c r="Y89" s="109"/>
      <c r="Z89" s="109"/>
      <c r="AA89" s="109"/>
      <c r="AB89" s="108"/>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108"/>
      <c r="BF89" s="109"/>
      <c r="BG89" s="109"/>
      <c r="BH89" s="109"/>
      <c r="BI89" s="128"/>
      <c r="BJ89" s="127"/>
      <c r="BK89" s="109"/>
      <c r="BL89" s="109"/>
      <c r="BM89" s="109"/>
      <c r="BN89" s="108"/>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108"/>
      <c r="CR89" s="109"/>
      <c r="CS89" s="109"/>
      <c r="CT89" s="109"/>
      <c r="CU89" s="129"/>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6"/>
      <c r="X90" s="130"/>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2"/>
      <c r="BJ90" s="130"/>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3"/>
    </row>
    <row r="91" spans="2:99" ht="9.75" customHeight="1">
      <c r="B91" s="643" t="s">
        <v>222</v>
      </c>
      <c r="C91" s="546"/>
      <c r="D91" s="546"/>
      <c r="E91" s="546"/>
      <c r="F91" s="546"/>
      <c r="G91" s="546"/>
      <c r="H91" s="546"/>
      <c r="I91" s="546"/>
      <c r="J91" s="546"/>
      <c r="K91" s="546"/>
      <c r="L91" s="546"/>
      <c r="M91" s="546"/>
      <c r="N91" s="546"/>
      <c r="O91" s="546"/>
      <c r="P91" s="546"/>
      <c r="Q91" s="546"/>
      <c r="R91" s="546"/>
      <c r="S91" s="546"/>
      <c r="T91" s="546"/>
      <c r="U91" s="546"/>
      <c r="V91" s="546"/>
      <c r="W91" s="584"/>
      <c r="X91" s="122"/>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5"/>
      <c r="BJ91" s="122"/>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6"/>
    </row>
    <row r="92" spans="2:99" ht="9.75" customHeight="1">
      <c r="B92" s="607"/>
      <c r="C92" s="546"/>
      <c r="D92" s="546"/>
      <c r="E92" s="546"/>
      <c r="F92" s="546"/>
      <c r="G92" s="546"/>
      <c r="H92" s="546"/>
      <c r="I92" s="546"/>
      <c r="J92" s="546"/>
      <c r="K92" s="546"/>
      <c r="L92" s="546"/>
      <c r="M92" s="546"/>
      <c r="N92" s="546"/>
      <c r="O92" s="546"/>
      <c r="P92" s="546"/>
      <c r="Q92" s="546"/>
      <c r="R92" s="546"/>
      <c r="S92" s="546"/>
      <c r="T92" s="546"/>
      <c r="U92" s="546"/>
      <c r="V92" s="546"/>
      <c r="W92" s="584"/>
      <c r="X92" s="127"/>
      <c r="Y92" s="109"/>
      <c r="Z92" s="109"/>
      <c r="AA92" s="109"/>
      <c r="AC92" s="539" t="s">
        <v>222</v>
      </c>
      <c r="AD92" s="539"/>
      <c r="AE92" s="539"/>
      <c r="AF92" s="539"/>
      <c r="AG92" s="539"/>
      <c r="AH92" s="539"/>
      <c r="AI92" s="539"/>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108"/>
      <c r="BF92" s="109"/>
      <c r="BG92" s="109"/>
      <c r="BH92" s="109"/>
      <c r="BI92" s="128"/>
      <c r="BJ92" s="127"/>
      <c r="BK92" s="109"/>
      <c r="BL92" s="109"/>
      <c r="BM92" s="109"/>
      <c r="BO92" s="539" t="s">
        <v>222</v>
      </c>
      <c r="BP92" s="539"/>
      <c r="BQ92" s="539"/>
      <c r="BR92" s="539"/>
      <c r="BS92" s="539"/>
      <c r="BT92" s="539"/>
      <c r="BU92" s="539"/>
      <c r="BV92" s="539"/>
      <c r="BW92" s="539"/>
      <c r="BX92" s="539"/>
      <c r="BY92" s="539"/>
      <c r="BZ92" s="539"/>
      <c r="CA92" s="539"/>
      <c r="CB92" s="539"/>
      <c r="CC92" s="539"/>
      <c r="CD92" s="539"/>
      <c r="CE92" s="539"/>
      <c r="CF92" s="539"/>
      <c r="CG92" s="539"/>
      <c r="CH92" s="539"/>
      <c r="CI92" s="539"/>
      <c r="CJ92" s="539"/>
      <c r="CK92" s="539"/>
      <c r="CL92" s="539"/>
      <c r="CM92" s="539"/>
      <c r="CN92" s="539"/>
      <c r="CO92" s="539"/>
      <c r="CP92" s="539"/>
      <c r="CQ92" s="108"/>
      <c r="CR92" s="109"/>
      <c r="CS92" s="109"/>
      <c r="CT92" s="109"/>
      <c r="CU92" s="129"/>
    </row>
    <row r="93" spans="2:99" ht="9.75" customHeight="1">
      <c r="B93" s="607"/>
      <c r="C93" s="546"/>
      <c r="D93" s="546"/>
      <c r="E93" s="546"/>
      <c r="F93" s="546"/>
      <c r="G93" s="546"/>
      <c r="H93" s="546"/>
      <c r="I93" s="546"/>
      <c r="J93" s="546"/>
      <c r="K93" s="546"/>
      <c r="L93" s="546"/>
      <c r="M93" s="546"/>
      <c r="N93" s="546"/>
      <c r="O93" s="546"/>
      <c r="P93" s="546"/>
      <c r="Q93" s="546"/>
      <c r="R93" s="546"/>
      <c r="S93" s="546"/>
      <c r="T93" s="546"/>
      <c r="U93" s="546"/>
      <c r="V93" s="546"/>
      <c r="W93" s="584"/>
      <c r="X93" s="127"/>
      <c r="Y93" s="109"/>
      <c r="Z93" s="109"/>
      <c r="AA93" s="109"/>
      <c r="AB93" s="108"/>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108"/>
      <c r="BF93" s="109"/>
      <c r="BG93" s="109"/>
      <c r="BH93" s="109"/>
      <c r="BI93" s="128"/>
      <c r="BJ93" s="127"/>
      <c r="BK93" s="109"/>
      <c r="BL93" s="109"/>
      <c r="BM93" s="109"/>
      <c r="BN93" s="108"/>
      <c r="BO93" s="539"/>
      <c r="BP93" s="539"/>
      <c r="BQ93" s="539"/>
      <c r="BR93" s="539"/>
      <c r="BS93" s="539"/>
      <c r="BT93" s="539"/>
      <c r="BU93" s="539"/>
      <c r="BV93" s="539"/>
      <c r="BW93" s="539"/>
      <c r="BX93" s="539"/>
      <c r="BY93" s="539"/>
      <c r="BZ93" s="539"/>
      <c r="CA93" s="539"/>
      <c r="CB93" s="539"/>
      <c r="CC93" s="539"/>
      <c r="CD93" s="539"/>
      <c r="CE93" s="539"/>
      <c r="CF93" s="539"/>
      <c r="CG93" s="539"/>
      <c r="CH93" s="539"/>
      <c r="CI93" s="539"/>
      <c r="CJ93" s="539"/>
      <c r="CK93" s="539"/>
      <c r="CL93" s="539"/>
      <c r="CM93" s="539"/>
      <c r="CN93" s="539"/>
      <c r="CO93" s="539"/>
      <c r="CP93" s="539"/>
      <c r="CQ93" s="108"/>
      <c r="CR93" s="109"/>
      <c r="CS93" s="109"/>
      <c r="CT93" s="109"/>
      <c r="CU93" s="129"/>
    </row>
    <row r="94" spans="2:99" ht="9.75" customHeight="1">
      <c r="B94" s="607"/>
      <c r="C94" s="546"/>
      <c r="D94" s="546"/>
      <c r="E94" s="546"/>
      <c r="F94" s="546"/>
      <c r="G94" s="546"/>
      <c r="H94" s="546"/>
      <c r="I94" s="546"/>
      <c r="J94" s="546"/>
      <c r="K94" s="546"/>
      <c r="L94" s="546"/>
      <c r="M94" s="546"/>
      <c r="N94" s="546"/>
      <c r="O94" s="546"/>
      <c r="P94" s="546"/>
      <c r="Q94" s="546"/>
      <c r="R94" s="546"/>
      <c r="S94" s="546"/>
      <c r="T94" s="546"/>
      <c r="U94" s="546"/>
      <c r="V94" s="546"/>
      <c r="W94" s="584"/>
      <c r="X94" s="127"/>
      <c r="Y94" s="109"/>
      <c r="Z94" s="109"/>
      <c r="AA94" s="109"/>
      <c r="AB94" s="108"/>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108"/>
      <c r="BF94" s="109"/>
      <c r="BG94" s="109"/>
      <c r="BH94" s="109"/>
      <c r="BI94" s="128"/>
      <c r="BJ94" s="127"/>
      <c r="BK94" s="109"/>
      <c r="BL94" s="109"/>
      <c r="BM94" s="109"/>
      <c r="BN94" s="108"/>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108"/>
      <c r="CR94" s="109"/>
      <c r="CS94" s="109"/>
      <c r="CT94" s="109"/>
      <c r="CU94" s="129"/>
    </row>
    <row r="95" spans="2:99" ht="9.75" customHeight="1">
      <c r="B95" s="607"/>
      <c r="C95" s="546"/>
      <c r="D95" s="546"/>
      <c r="E95" s="546"/>
      <c r="F95" s="546"/>
      <c r="G95" s="546"/>
      <c r="H95" s="546"/>
      <c r="I95" s="546"/>
      <c r="J95" s="546"/>
      <c r="K95" s="546"/>
      <c r="L95" s="546"/>
      <c r="M95" s="546"/>
      <c r="N95" s="546"/>
      <c r="O95" s="546"/>
      <c r="P95" s="546"/>
      <c r="Q95" s="546"/>
      <c r="R95" s="546"/>
      <c r="S95" s="546"/>
      <c r="T95" s="546"/>
      <c r="U95" s="546"/>
      <c r="V95" s="546"/>
      <c r="W95" s="584"/>
      <c r="X95" s="127"/>
      <c r="Y95" s="109"/>
      <c r="Z95" s="109"/>
      <c r="AA95" s="109"/>
      <c r="AB95" s="108"/>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108"/>
      <c r="BF95" s="109"/>
      <c r="BG95" s="109"/>
      <c r="BH95" s="109"/>
      <c r="BI95" s="128"/>
      <c r="BJ95" s="127"/>
      <c r="BK95" s="109"/>
      <c r="BL95" s="109"/>
      <c r="BM95" s="109"/>
      <c r="BN95" s="108"/>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108"/>
      <c r="CR95" s="109"/>
      <c r="CS95" s="109"/>
      <c r="CT95" s="109"/>
      <c r="CU95" s="129"/>
    </row>
    <row r="96" spans="2:99" ht="9.75" customHeight="1">
      <c r="B96" s="607"/>
      <c r="C96" s="546"/>
      <c r="D96" s="546"/>
      <c r="E96" s="546"/>
      <c r="F96" s="546"/>
      <c r="G96" s="546"/>
      <c r="H96" s="546"/>
      <c r="I96" s="546"/>
      <c r="J96" s="546"/>
      <c r="K96" s="546"/>
      <c r="L96" s="546"/>
      <c r="M96" s="546"/>
      <c r="N96" s="546"/>
      <c r="O96" s="546"/>
      <c r="P96" s="546"/>
      <c r="Q96" s="546"/>
      <c r="R96" s="546"/>
      <c r="S96" s="546"/>
      <c r="T96" s="546"/>
      <c r="U96" s="546"/>
      <c r="V96" s="546"/>
      <c r="W96" s="584"/>
      <c r="X96" s="127"/>
      <c r="Y96" s="109"/>
      <c r="Z96" s="109"/>
      <c r="AA96" s="109"/>
      <c r="AB96" s="108"/>
      <c r="AC96" s="539"/>
      <c r="AD96" s="539"/>
      <c r="AE96" s="539"/>
      <c r="AF96" s="539"/>
      <c r="AG96" s="539"/>
      <c r="AH96" s="539"/>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108"/>
      <c r="BF96" s="109"/>
      <c r="BG96" s="109"/>
      <c r="BH96" s="109"/>
      <c r="BI96" s="128"/>
      <c r="BJ96" s="127"/>
      <c r="BK96" s="109"/>
      <c r="BL96" s="109"/>
      <c r="BM96" s="109"/>
      <c r="BN96" s="108"/>
      <c r="BO96" s="539"/>
      <c r="BP96" s="539"/>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108"/>
      <c r="CR96" s="109"/>
      <c r="CS96" s="109"/>
      <c r="CT96" s="109"/>
      <c r="CU96" s="129"/>
    </row>
    <row r="97" spans="2:99" ht="9.75" customHeight="1">
      <c r="B97" s="607"/>
      <c r="C97" s="546"/>
      <c r="D97" s="546"/>
      <c r="E97" s="546"/>
      <c r="F97" s="546"/>
      <c r="G97" s="546"/>
      <c r="H97" s="546"/>
      <c r="I97" s="546"/>
      <c r="J97" s="546"/>
      <c r="K97" s="546"/>
      <c r="L97" s="546"/>
      <c r="M97" s="546"/>
      <c r="N97" s="546"/>
      <c r="O97" s="546"/>
      <c r="P97" s="546"/>
      <c r="Q97" s="546"/>
      <c r="R97" s="546"/>
      <c r="S97" s="546"/>
      <c r="T97" s="546"/>
      <c r="U97" s="546"/>
      <c r="V97" s="546"/>
      <c r="W97" s="584"/>
      <c r="X97" s="127"/>
      <c r="Y97" s="109"/>
      <c r="Z97" s="109"/>
      <c r="AA97" s="109"/>
      <c r="AB97" s="108"/>
      <c r="AC97" s="539"/>
      <c r="AD97" s="539"/>
      <c r="AE97" s="539"/>
      <c r="AF97" s="539"/>
      <c r="AG97" s="539"/>
      <c r="AH97" s="539"/>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108"/>
      <c r="BF97" s="109"/>
      <c r="BG97" s="109"/>
      <c r="BH97" s="109"/>
      <c r="BI97" s="128"/>
      <c r="BJ97" s="127"/>
      <c r="BK97" s="109"/>
      <c r="BL97" s="109"/>
      <c r="BM97" s="109"/>
      <c r="BN97" s="108"/>
      <c r="BO97" s="539"/>
      <c r="BP97" s="539"/>
      <c r="BQ97" s="539"/>
      <c r="BR97" s="539"/>
      <c r="BS97" s="539"/>
      <c r="BT97" s="539"/>
      <c r="BU97" s="539"/>
      <c r="BV97" s="539"/>
      <c r="BW97" s="539"/>
      <c r="BX97" s="539"/>
      <c r="BY97" s="539"/>
      <c r="BZ97" s="539"/>
      <c r="CA97" s="539"/>
      <c r="CB97" s="539"/>
      <c r="CC97" s="539"/>
      <c r="CD97" s="539"/>
      <c r="CE97" s="539"/>
      <c r="CF97" s="539"/>
      <c r="CG97" s="539"/>
      <c r="CH97" s="539"/>
      <c r="CI97" s="539"/>
      <c r="CJ97" s="539"/>
      <c r="CK97" s="539"/>
      <c r="CL97" s="539"/>
      <c r="CM97" s="539"/>
      <c r="CN97" s="539"/>
      <c r="CO97" s="539"/>
      <c r="CP97" s="539"/>
      <c r="CQ97" s="108"/>
      <c r="CR97" s="109"/>
      <c r="CS97" s="109"/>
      <c r="CT97" s="109"/>
      <c r="CU97" s="129"/>
    </row>
    <row r="98" spans="2:99" ht="9.75" customHeight="1">
      <c r="B98" s="607"/>
      <c r="C98" s="546"/>
      <c r="D98" s="546"/>
      <c r="E98" s="546"/>
      <c r="F98" s="546"/>
      <c r="G98" s="546"/>
      <c r="H98" s="546"/>
      <c r="I98" s="546"/>
      <c r="J98" s="546"/>
      <c r="K98" s="546"/>
      <c r="L98" s="546"/>
      <c r="M98" s="546"/>
      <c r="N98" s="546"/>
      <c r="O98" s="546"/>
      <c r="P98" s="546"/>
      <c r="Q98" s="546"/>
      <c r="R98" s="546"/>
      <c r="S98" s="546"/>
      <c r="T98" s="546"/>
      <c r="U98" s="546"/>
      <c r="V98" s="546"/>
      <c r="W98" s="584"/>
      <c r="X98" s="127"/>
      <c r="Y98" s="109"/>
      <c r="Z98" s="109"/>
      <c r="AA98" s="109"/>
      <c r="AB98" s="108"/>
      <c r="AC98" s="539"/>
      <c r="AD98" s="539"/>
      <c r="AE98" s="539"/>
      <c r="AF98" s="539"/>
      <c r="AG98" s="539"/>
      <c r="AH98" s="539"/>
      <c r="AI98" s="539"/>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108"/>
      <c r="BF98" s="109"/>
      <c r="BG98" s="109"/>
      <c r="BH98" s="109"/>
      <c r="BI98" s="128"/>
      <c r="BJ98" s="127"/>
      <c r="BK98" s="109"/>
      <c r="BL98" s="109"/>
      <c r="BM98" s="109"/>
      <c r="BN98" s="108"/>
      <c r="BO98" s="539"/>
      <c r="BP98" s="539"/>
      <c r="BQ98" s="539"/>
      <c r="BR98" s="539"/>
      <c r="BS98" s="539"/>
      <c r="BT98" s="539"/>
      <c r="BU98" s="539"/>
      <c r="BV98" s="539"/>
      <c r="BW98" s="539"/>
      <c r="BX98" s="539"/>
      <c r="BY98" s="539"/>
      <c r="BZ98" s="539"/>
      <c r="CA98" s="539"/>
      <c r="CB98" s="539"/>
      <c r="CC98" s="539"/>
      <c r="CD98" s="539"/>
      <c r="CE98" s="539"/>
      <c r="CF98" s="539"/>
      <c r="CG98" s="539"/>
      <c r="CH98" s="539"/>
      <c r="CI98" s="539"/>
      <c r="CJ98" s="539"/>
      <c r="CK98" s="539"/>
      <c r="CL98" s="539"/>
      <c r="CM98" s="539"/>
      <c r="CN98" s="539"/>
      <c r="CO98" s="539"/>
      <c r="CP98" s="539"/>
      <c r="CQ98" s="108"/>
      <c r="CR98" s="109"/>
      <c r="CS98" s="109"/>
      <c r="CT98" s="109"/>
      <c r="CU98" s="129"/>
    </row>
    <row r="99" spans="2:99" ht="9.75" customHeight="1">
      <c r="B99" s="607"/>
      <c r="C99" s="546"/>
      <c r="D99" s="546"/>
      <c r="E99" s="546"/>
      <c r="F99" s="546"/>
      <c r="G99" s="546"/>
      <c r="H99" s="546"/>
      <c r="I99" s="546"/>
      <c r="J99" s="546"/>
      <c r="K99" s="546"/>
      <c r="L99" s="546"/>
      <c r="M99" s="546"/>
      <c r="N99" s="546"/>
      <c r="O99" s="546"/>
      <c r="P99" s="546"/>
      <c r="Q99" s="546"/>
      <c r="R99" s="546"/>
      <c r="S99" s="546"/>
      <c r="T99" s="546"/>
      <c r="U99" s="546"/>
      <c r="V99" s="546"/>
      <c r="W99" s="584"/>
      <c r="X99" s="127"/>
      <c r="Y99" s="109"/>
      <c r="Z99" s="109"/>
      <c r="AA99" s="109"/>
      <c r="AB99" s="108"/>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108"/>
      <c r="BF99" s="109"/>
      <c r="BG99" s="109"/>
      <c r="BH99" s="109"/>
      <c r="BI99" s="128"/>
      <c r="BJ99" s="127"/>
      <c r="BK99" s="109"/>
      <c r="BL99" s="109"/>
      <c r="BM99" s="109"/>
      <c r="BN99" s="108"/>
      <c r="BO99" s="539"/>
      <c r="BP99" s="539"/>
      <c r="BQ99" s="539"/>
      <c r="BR99" s="539"/>
      <c r="BS99" s="539"/>
      <c r="BT99" s="539"/>
      <c r="BU99" s="539"/>
      <c r="BV99" s="539"/>
      <c r="BW99" s="539"/>
      <c r="BX99" s="539"/>
      <c r="BY99" s="539"/>
      <c r="BZ99" s="539"/>
      <c r="CA99" s="539"/>
      <c r="CB99" s="539"/>
      <c r="CC99" s="539"/>
      <c r="CD99" s="539"/>
      <c r="CE99" s="539"/>
      <c r="CF99" s="539"/>
      <c r="CG99" s="539"/>
      <c r="CH99" s="539"/>
      <c r="CI99" s="539"/>
      <c r="CJ99" s="539"/>
      <c r="CK99" s="539"/>
      <c r="CL99" s="539"/>
      <c r="CM99" s="539"/>
      <c r="CN99" s="539"/>
      <c r="CO99" s="539"/>
      <c r="CP99" s="539"/>
      <c r="CQ99" s="108"/>
      <c r="CR99" s="109"/>
      <c r="CS99" s="109"/>
      <c r="CT99" s="109"/>
      <c r="CU99" s="129"/>
    </row>
    <row r="100" spans="2:99" ht="9.75" customHeight="1">
      <c r="B100" s="607"/>
      <c r="C100" s="546"/>
      <c r="D100" s="546"/>
      <c r="E100" s="546"/>
      <c r="F100" s="546"/>
      <c r="G100" s="546"/>
      <c r="H100" s="546"/>
      <c r="I100" s="546"/>
      <c r="J100" s="546"/>
      <c r="K100" s="546"/>
      <c r="L100" s="546"/>
      <c r="M100" s="546"/>
      <c r="N100" s="546"/>
      <c r="O100" s="546"/>
      <c r="P100" s="546"/>
      <c r="Q100" s="546"/>
      <c r="R100" s="546"/>
      <c r="S100" s="546"/>
      <c r="T100" s="546"/>
      <c r="U100" s="546"/>
      <c r="V100" s="546"/>
      <c r="W100" s="584"/>
      <c r="X100" s="127"/>
      <c r="Y100" s="109"/>
      <c r="Z100" s="109"/>
      <c r="AA100" s="109"/>
      <c r="AB100" s="108"/>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108"/>
      <c r="BF100" s="109"/>
      <c r="BG100" s="109"/>
      <c r="BH100" s="109"/>
      <c r="BI100" s="128"/>
      <c r="BJ100" s="127"/>
      <c r="BK100" s="109"/>
      <c r="BL100" s="109"/>
      <c r="BM100" s="109"/>
      <c r="BN100" s="108"/>
      <c r="BO100" s="539"/>
      <c r="BP100" s="539"/>
      <c r="BQ100" s="539"/>
      <c r="BR100" s="539"/>
      <c r="BS100" s="539"/>
      <c r="BT100" s="539"/>
      <c r="BU100" s="539"/>
      <c r="BV100" s="539"/>
      <c r="BW100" s="539"/>
      <c r="BX100" s="539"/>
      <c r="BY100" s="539"/>
      <c r="BZ100" s="539"/>
      <c r="CA100" s="539"/>
      <c r="CB100" s="539"/>
      <c r="CC100" s="539"/>
      <c r="CD100" s="539"/>
      <c r="CE100" s="539"/>
      <c r="CF100" s="539"/>
      <c r="CG100" s="539"/>
      <c r="CH100" s="539"/>
      <c r="CI100" s="539"/>
      <c r="CJ100" s="539"/>
      <c r="CK100" s="539"/>
      <c r="CL100" s="539"/>
      <c r="CM100" s="539"/>
      <c r="CN100" s="539"/>
      <c r="CO100" s="539"/>
      <c r="CP100" s="539"/>
      <c r="CQ100" s="108"/>
      <c r="CR100" s="109"/>
      <c r="CS100" s="109"/>
      <c r="CT100" s="109"/>
      <c r="CU100" s="129"/>
    </row>
    <row r="101" spans="2:99" ht="9.75" customHeight="1">
      <c r="B101" s="607"/>
      <c r="C101" s="546"/>
      <c r="D101" s="546"/>
      <c r="E101" s="546"/>
      <c r="F101" s="546"/>
      <c r="G101" s="546"/>
      <c r="H101" s="546"/>
      <c r="I101" s="546"/>
      <c r="J101" s="546"/>
      <c r="K101" s="546"/>
      <c r="L101" s="546"/>
      <c r="M101" s="546"/>
      <c r="N101" s="546"/>
      <c r="O101" s="546"/>
      <c r="P101" s="546"/>
      <c r="Q101" s="546"/>
      <c r="R101" s="546"/>
      <c r="S101" s="546"/>
      <c r="T101" s="546"/>
      <c r="U101" s="546"/>
      <c r="V101" s="546"/>
      <c r="W101" s="584"/>
      <c r="X101" s="127"/>
      <c r="Y101" s="109"/>
      <c r="Z101" s="109"/>
      <c r="AA101" s="109"/>
      <c r="AB101" s="108"/>
      <c r="AC101" s="539"/>
      <c r="AD101" s="539"/>
      <c r="AE101" s="539"/>
      <c r="AF101" s="539"/>
      <c r="AG101" s="539"/>
      <c r="AH101" s="539"/>
      <c r="AI101" s="539"/>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108"/>
      <c r="BF101" s="109"/>
      <c r="BG101" s="109"/>
      <c r="BH101" s="109"/>
      <c r="BI101" s="128"/>
      <c r="BJ101" s="127"/>
      <c r="BK101" s="109"/>
      <c r="BL101" s="109"/>
      <c r="BM101" s="109"/>
      <c r="BN101" s="108"/>
      <c r="BO101" s="539"/>
      <c r="BP101" s="539"/>
      <c r="BQ101" s="539"/>
      <c r="BR101" s="539"/>
      <c r="BS101" s="539"/>
      <c r="BT101" s="539"/>
      <c r="BU101" s="539"/>
      <c r="BV101" s="539"/>
      <c r="BW101" s="539"/>
      <c r="BX101" s="539"/>
      <c r="BY101" s="539"/>
      <c r="BZ101" s="539"/>
      <c r="CA101" s="539"/>
      <c r="CB101" s="539"/>
      <c r="CC101" s="539"/>
      <c r="CD101" s="539"/>
      <c r="CE101" s="539"/>
      <c r="CF101" s="539"/>
      <c r="CG101" s="539"/>
      <c r="CH101" s="539"/>
      <c r="CI101" s="539"/>
      <c r="CJ101" s="539"/>
      <c r="CK101" s="539"/>
      <c r="CL101" s="539"/>
      <c r="CM101" s="539"/>
      <c r="CN101" s="539"/>
      <c r="CO101" s="539"/>
      <c r="CP101" s="539"/>
      <c r="CQ101" s="108"/>
      <c r="CR101" s="109"/>
      <c r="CS101" s="109"/>
      <c r="CT101" s="109"/>
      <c r="CU101" s="129"/>
    </row>
    <row r="102" spans="2:99" ht="9.75" customHeight="1">
      <c r="B102" s="607"/>
      <c r="C102" s="546"/>
      <c r="D102" s="546"/>
      <c r="E102" s="546"/>
      <c r="F102" s="546"/>
      <c r="G102" s="546"/>
      <c r="H102" s="546"/>
      <c r="I102" s="546"/>
      <c r="J102" s="546"/>
      <c r="K102" s="546"/>
      <c r="L102" s="546"/>
      <c r="M102" s="546"/>
      <c r="N102" s="546"/>
      <c r="O102" s="546"/>
      <c r="P102" s="546"/>
      <c r="Q102" s="546"/>
      <c r="R102" s="546"/>
      <c r="S102" s="546"/>
      <c r="T102" s="546"/>
      <c r="U102" s="546"/>
      <c r="V102" s="546"/>
      <c r="W102" s="584"/>
      <c r="X102" s="127"/>
      <c r="Y102" s="109"/>
      <c r="Z102" s="109"/>
      <c r="AA102" s="109"/>
      <c r="AB102" s="108"/>
      <c r="AC102" s="539"/>
      <c r="AD102" s="539"/>
      <c r="AE102" s="539"/>
      <c r="AF102" s="539"/>
      <c r="AG102" s="539"/>
      <c r="AH102" s="539"/>
      <c r="AI102" s="539"/>
      <c r="AJ102" s="539"/>
      <c r="AK102" s="539"/>
      <c r="AL102" s="539"/>
      <c r="AM102" s="539"/>
      <c r="AN102" s="539"/>
      <c r="AO102" s="539"/>
      <c r="AP102" s="539"/>
      <c r="AQ102" s="539"/>
      <c r="AR102" s="539"/>
      <c r="AS102" s="539"/>
      <c r="AT102" s="539"/>
      <c r="AU102" s="539"/>
      <c r="AV102" s="539"/>
      <c r="AW102" s="539"/>
      <c r="AX102" s="539"/>
      <c r="AY102" s="539"/>
      <c r="AZ102" s="539"/>
      <c r="BA102" s="539"/>
      <c r="BB102" s="539"/>
      <c r="BC102" s="539"/>
      <c r="BD102" s="539"/>
      <c r="BE102" s="108"/>
      <c r="BF102" s="109"/>
      <c r="BG102" s="109"/>
      <c r="BH102" s="109"/>
      <c r="BI102" s="128"/>
      <c r="BJ102" s="127"/>
      <c r="BK102" s="109"/>
      <c r="BL102" s="109"/>
      <c r="BM102" s="109"/>
      <c r="BN102" s="108"/>
      <c r="BO102" s="539"/>
      <c r="BP102" s="539"/>
      <c r="BQ102" s="539"/>
      <c r="BR102" s="539"/>
      <c r="BS102" s="539"/>
      <c r="BT102" s="539"/>
      <c r="BU102" s="539"/>
      <c r="BV102" s="539"/>
      <c r="BW102" s="539"/>
      <c r="BX102" s="539"/>
      <c r="BY102" s="539"/>
      <c r="BZ102" s="539"/>
      <c r="CA102" s="539"/>
      <c r="CB102" s="539"/>
      <c r="CC102" s="539"/>
      <c r="CD102" s="539"/>
      <c r="CE102" s="539"/>
      <c r="CF102" s="539"/>
      <c r="CG102" s="539"/>
      <c r="CH102" s="539"/>
      <c r="CI102" s="539"/>
      <c r="CJ102" s="539"/>
      <c r="CK102" s="539"/>
      <c r="CL102" s="539"/>
      <c r="CM102" s="539"/>
      <c r="CN102" s="539"/>
      <c r="CO102" s="539"/>
      <c r="CP102" s="539"/>
      <c r="CQ102" s="108"/>
      <c r="CR102" s="109"/>
      <c r="CS102" s="109"/>
      <c r="CT102" s="109"/>
      <c r="CU102" s="129"/>
    </row>
    <row r="103" spans="2:99" ht="9.75" customHeight="1">
      <c r="B103" s="607"/>
      <c r="C103" s="546"/>
      <c r="D103" s="546"/>
      <c r="E103" s="546"/>
      <c r="F103" s="546"/>
      <c r="G103" s="546"/>
      <c r="H103" s="546"/>
      <c r="I103" s="546"/>
      <c r="J103" s="546"/>
      <c r="K103" s="546"/>
      <c r="L103" s="546"/>
      <c r="M103" s="546"/>
      <c r="N103" s="546"/>
      <c r="O103" s="546"/>
      <c r="P103" s="546"/>
      <c r="Q103" s="546"/>
      <c r="R103" s="546"/>
      <c r="S103" s="546"/>
      <c r="T103" s="546"/>
      <c r="U103" s="546"/>
      <c r="V103" s="546"/>
      <c r="W103" s="584"/>
      <c r="X103" s="127"/>
      <c r="Y103" s="109"/>
      <c r="Z103" s="109"/>
      <c r="AA103" s="109"/>
      <c r="AB103" s="108"/>
      <c r="AC103" s="539"/>
      <c r="AD103" s="539"/>
      <c r="AE103" s="539"/>
      <c r="AF103" s="539"/>
      <c r="AG103" s="539"/>
      <c r="AH103" s="539"/>
      <c r="AI103" s="539"/>
      <c r="AJ103" s="539"/>
      <c r="AK103" s="539"/>
      <c r="AL103" s="539"/>
      <c r="AM103" s="539"/>
      <c r="AN103" s="539"/>
      <c r="AO103" s="539"/>
      <c r="AP103" s="539"/>
      <c r="AQ103" s="539"/>
      <c r="AR103" s="539"/>
      <c r="AS103" s="539"/>
      <c r="AT103" s="539"/>
      <c r="AU103" s="539"/>
      <c r="AV103" s="539"/>
      <c r="AW103" s="539"/>
      <c r="AX103" s="539"/>
      <c r="AY103" s="539"/>
      <c r="AZ103" s="539"/>
      <c r="BA103" s="539"/>
      <c r="BB103" s="539"/>
      <c r="BC103" s="539"/>
      <c r="BD103" s="539"/>
      <c r="BE103" s="108"/>
      <c r="BF103" s="109"/>
      <c r="BG103" s="109"/>
      <c r="BH103" s="109"/>
      <c r="BI103" s="128"/>
      <c r="BJ103" s="127"/>
      <c r="BK103" s="109"/>
      <c r="BL103" s="109"/>
      <c r="BM103" s="109"/>
      <c r="BN103" s="108"/>
      <c r="BO103" s="539"/>
      <c r="BP103" s="539"/>
      <c r="BQ103" s="539"/>
      <c r="BR103" s="539"/>
      <c r="BS103" s="539"/>
      <c r="BT103" s="539"/>
      <c r="BU103" s="539"/>
      <c r="BV103" s="539"/>
      <c r="BW103" s="539"/>
      <c r="BX103" s="539"/>
      <c r="BY103" s="539"/>
      <c r="BZ103" s="539"/>
      <c r="CA103" s="539"/>
      <c r="CB103" s="539"/>
      <c r="CC103" s="539"/>
      <c r="CD103" s="539"/>
      <c r="CE103" s="539"/>
      <c r="CF103" s="539"/>
      <c r="CG103" s="539"/>
      <c r="CH103" s="539"/>
      <c r="CI103" s="539"/>
      <c r="CJ103" s="539"/>
      <c r="CK103" s="539"/>
      <c r="CL103" s="539"/>
      <c r="CM103" s="539"/>
      <c r="CN103" s="539"/>
      <c r="CO103" s="539"/>
      <c r="CP103" s="539"/>
      <c r="CQ103" s="108"/>
      <c r="CR103" s="109"/>
      <c r="CS103" s="109"/>
      <c r="CT103" s="109"/>
      <c r="CU103" s="129"/>
    </row>
    <row r="104" spans="2:99" ht="9.75" customHeight="1">
      <c r="B104" s="607"/>
      <c r="C104" s="546"/>
      <c r="D104" s="546"/>
      <c r="E104" s="546"/>
      <c r="F104" s="546"/>
      <c r="G104" s="546"/>
      <c r="H104" s="546"/>
      <c r="I104" s="546"/>
      <c r="J104" s="546"/>
      <c r="K104" s="546"/>
      <c r="L104" s="546"/>
      <c r="M104" s="546"/>
      <c r="N104" s="546"/>
      <c r="O104" s="546"/>
      <c r="P104" s="546"/>
      <c r="Q104" s="546"/>
      <c r="R104" s="546"/>
      <c r="S104" s="546"/>
      <c r="T104" s="546"/>
      <c r="U104" s="546"/>
      <c r="V104" s="546"/>
      <c r="W104" s="584"/>
      <c r="X104" s="127"/>
      <c r="Y104" s="109"/>
      <c r="Z104" s="109"/>
      <c r="AA104" s="109"/>
      <c r="AB104" s="108"/>
      <c r="AC104" s="539"/>
      <c r="AD104" s="539"/>
      <c r="AE104" s="539"/>
      <c r="AF104" s="539"/>
      <c r="AG104" s="539"/>
      <c r="AH104" s="539"/>
      <c r="AI104" s="539"/>
      <c r="AJ104" s="539"/>
      <c r="AK104" s="539"/>
      <c r="AL104" s="539"/>
      <c r="AM104" s="539"/>
      <c r="AN104" s="539"/>
      <c r="AO104" s="539"/>
      <c r="AP104" s="539"/>
      <c r="AQ104" s="539"/>
      <c r="AR104" s="539"/>
      <c r="AS104" s="539"/>
      <c r="AT104" s="539"/>
      <c r="AU104" s="539"/>
      <c r="AV104" s="539"/>
      <c r="AW104" s="539"/>
      <c r="AX104" s="539"/>
      <c r="AY104" s="539"/>
      <c r="AZ104" s="539"/>
      <c r="BA104" s="539"/>
      <c r="BB104" s="539"/>
      <c r="BC104" s="539"/>
      <c r="BD104" s="539"/>
      <c r="BE104" s="108"/>
      <c r="BF104" s="109"/>
      <c r="BG104" s="109"/>
      <c r="BH104" s="109"/>
      <c r="BI104" s="128"/>
      <c r="BJ104" s="127"/>
      <c r="BK104" s="109"/>
      <c r="BL104" s="109"/>
      <c r="BM104" s="109"/>
      <c r="BN104" s="108"/>
      <c r="BO104" s="539"/>
      <c r="BP104" s="539"/>
      <c r="BQ104" s="539"/>
      <c r="BR104" s="539"/>
      <c r="BS104" s="539"/>
      <c r="BT104" s="539"/>
      <c r="BU104" s="539"/>
      <c r="BV104" s="539"/>
      <c r="BW104" s="539"/>
      <c r="BX104" s="539"/>
      <c r="BY104" s="539"/>
      <c r="BZ104" s="539"/>
      <c r="CA104" s="539"/>
      <c r="CB104" s="539"/>
      <c r="CC104" s="539"/>
      <c r="CD104" s="539"/>
      <c r="CE104" s="539"/>
      <c r="CF104" s="539"/>
      <c r="CG104" s="539"/>
      <c r="CH104" s="539"/>
      <c r="CI104" s="539"/>
      <c r="CJ104" s="539"/>
      <c r="CK104" s="539"/>
      <c r="CL104" s="539"/>
      <c r="CM104" s="539"/>
      <c r="CN104" s="539"/>
      <c r="CO104" s="539"/>
      <c r="CP104" s="539"/>
      <c r="CQ104" s="108"/>
      <c r="CR104" s="109"/>
      <c r="CS104" s="109"/>
      <c r="CT104" s="109"/>
      <c r="CU104" s="129"/>
    </row>
    <row r="105" spans="2:99" ht="9.75" customHeight="1">
      <c r="B105" s="607"/>
      <c r="C105" s="546"/>
      <c r="D105" s="546"/>
      <c r="E105" s="546"/>
      <c r="F105" s="546"/>
      <c r="G105" s="546"/>
      <c r="H105" s="546"/>
      <c r="I105" s="546"/>
      <c r="J105" s="546"/>
      <c r="K105" s="546"/>
      <c r="L105" s="546"/>
      <c r="M105" s="546"/>
      <c r="N105" s="546"/>
      <c r="O105" s="546"/>
      <c r="P105" s="546"/>
      <c r="Q105" s="546"/>
      <c r="R105" s="546"/>
      <c r="S105" s="546"/>
      <c r="T105" s="546"/>
      <c r="U105" s="546"/>
      <c r="V105" s="546"/>
      <c r="W105" s="584"/>
      <c r="X105" s="127"/>
      <c r="Y105" s="109"/>
      <c r="Z105" s="109"/>
      <c r="AA105" s="109"/>
      <c r="AB105" s="108"/>
      <c r="AC105" s="539"/>
      <c r="AD105" s="539"/>
      <c r="AE105" s="539"/>
      <c r="AF105" s="539"/>
      <c r="AG105" s="539"/>
      <c r="AH105" s="539"/>
      <c r="AI105" s="539"/>
      <c r="AJ105" s="539"/>
      <c r="AK105" s="539"/>
      <c r="AL105" s="539"/>
      <c r="AM105" s="539"/>
      <c r="AN105" s="539"/>
      <c r="AO105" s="539"/>
      <c r="AP105" s="539"/>
      <c r="AQ105" s="539"/>
      <c r="AR105" s="539"/>
      <c r="AS105" s="539"/>
      <c r="AT105" s="539"/>
      <c r="AU105" s="539"/>
      <c r="AV105" s="539"/>
      <c r="AW105" s="539"/>
      <c r="AX105" s="539"/>
      <c r="AY105" s="539"/>
      <c r="AZ105" s="539"/>
      <c r="BA105" s="539"/>
      <c r="BB105" s="539"/>
      <c r="BC105" s="539"/>
      <c r="BD105" s="539"/>
      <c r="BE105" s="108"/>
      <c r="BF105" s="109"/>
      <c r="BG105" s="109"/>
      <c r="BH105" s="109"/>
      <c r="BI105" s="128"/>
      <c r="BJ105" s="127"/>
      <c r="BK105" s="109"/>
      <c r="BL105" s="109"/>
      <c r="BM105" s="109"/>
      <c r="BN105" s="108"/>
      <c r="BO105" s="539"/>
      <c r="BP105" s="539"/>
      <c r="BQ105" s="539"/>
      <c r="BR105" s="539"/>
      <c r="BS105" s="539"/>
      <c r="BT105" s="539"/>
      <c r="BU105" s="539"/>
      <c r="BV105" s="539"/>
      <c r="BW105" s="539"/>
      <c r="BX105" s="539"/>
      <c r="BY105" s="539"/>
      <c r="BZ105" s="539"/>
      <c r="CA105" s="539"/>
      <c r="CB105" s="539"/>
      <c r="CC105" s="539"/>
      <c r="CD105" s="539"/>
      <c r="CE105" s="539"/>
      <c r="CF105" s="539"/>
      <c r="CG105" s="539"/>
      <c r="CH105" s="539"/>
      <c r="CI105" s="539"/>
      <c r="CJ105" s="539"/>
      <c r="CK105" s="539"/>
      <c r="CL105" s="539"/>
      <c r="CM105" s="539"/>
      <c r="CN105" s="539"/>
      <c r="CO105" s="539"/>
      <c r="CP105" s="539"/>
      <c r="CQ105" s="108"/>
      <c r="CR105" s="109"/>
      <c r="CS105" s="109"/>
      <c r="CT105" s="109"/>
      <c r="CU105" s="129"/>
    </row>
    <row r="106" spans="2:99" ht="9.75" customHeight="1">
      <c r="B106" s="607"/>
      <c r="C106" s="546"/>
      <c r="D106" s="546"/>
      <c r="E106" s="546"/>
      <c r="F106" s="546"/>
      <c r="G106" s="546"/>
      <c r="H106" s="546"/>
      <c r="I106" s="546"/>
      <c r="J106" s="546"/>
      <c r="K106" s="546"/>
      <c r="L106" s="546"/>
      <c r="M106" s="546"/>
      <c r="N106" s="546"/>
      <c r="O106" s="546"/>
      <c r="P106" s="546"/>
      <c r="Q106" s="546"/>
      <c r="R106" s="546"/>
      <c r="S106" s="546"/>
      <c r="T106" s="546"/>
      <c r="U106" s="546"/>
      <c r="V106" s="546"/>
      <c r="W106" s="584"/>
      <c r="X106" s="127"/>
      <c r="Y106" s="109"/>
      <c r="Z106" s="109"/>
      <c r="AA106" s="109"/>
      <c r="AB106" s="108"/>
      <c r="AC106" s="539"/>
      <c r="AD106" s="539"/>
      <c r="AE106" s="539"/>
      <c r="AF106" s="539"/>
      <c r="AG106" s="539"/>
      <c r="AH106" s="539"/>
      <c r="AI106" s="539"/>
      <c r="AJ106" s="539"/>
      <c r="AK106" s="539"/>
      <c r="AL106" s="539"/>
      <c r="AM106" s="539"/>
      <c r="AN106" s="539"/>
      <c r="AO106" s="539"/>
      <c r="AP106" s="539"/>
      <c r="AQ106" s="539"/>
      <c r="AR106" s="539"/>
      <c r="AS106" s="539"/>
      <c r="AT106" s="539"/>
      <c r="AU106" s="539"/>
      <c r="AV106" s="539"/>
      <c r="AW106" s="539"/>
      <c r="AX106" s="539"/>
      <c r="AY106" s="539"/>
      <c r="AZ106" s="539"/>
      <c r="BA106" s="539"/>
      <c r="BB106" s="539"/>
      <c r="BC106" s="539"/>
      <c r="BD106" s="539"/>
      <c r="BE106" s="108"/>
      <c r="BF106" s="109"/>
      <c r="BG106" s="109"/>
      <c r="BH106" s="109"/>
      <c r="BI106" s="128"/>
      <c r="BJ106" s="127"/>
      <c r="BK106" s="109"/>
      <c r="BL106" s="109"/>
      <c r="BM106" s="109"/>
      <c r="BN106" s="108"/>
      <c r="BO106" s="539"/>
      <c r="BP106" s="539"/>
      <c r="BQ106" s="539"/>
      <c r="BR106" s="539"/>
      <c r="BS106" s="539"/>
      <c r="BT106" s="539"/>
      <c r="BU106" s="539"/>
      <c r="BV106" s="539"/>
      <c r="BW106" s="539"/>
      <c r="BX106" s="539"/>
      <c r="BY106" s="539"/>
      <c r="BZ106" s="539"/>
      <c r="CA106" s="539"/>
      <c r="CB106" s="539"/>
      <c r="CC106" s="539"/>
      <c r="CD106" s="539"/>
      <c r="CE106" s="539"/>
      <c r="CF106" s="539"/>
      <c r="CG106" s="539"/>
      <c r="CH106" s="539"/>
      <c r="CI106" s="539"/>
      <c r="CJ106" s="539"/>
      <c r="CK106" s="539"/>
      <c r="CL106" s="539"/>
      <c r="CM106" s="539"/>
      <c r="CN106" s="539"/>
      <c r="CO106" s="539"/>
      <c r="CP106" s="539"/>
      <c r="CQ106" s="108"/>
      <c r="CR106" s="109"/>
      <c r="CS106" s="109"/>
      <c r="CT106" s="109"/>
      <c r="CU106" s="129"/>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6"/>
      <c r="X107" s="130"/>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2"/>
      <c r="BJ107" s="130"/>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3"/>
    </row>
    <row r="108" spans="2:99" ht="7.5" customHeight="1">
      <c r="B108" s="644" t="s">
        <v>223</v>
      </c>
      <c r="C108" s="645"/>
      <c r="D108" s="645"/>
      <c r="E108" s="645"/>
      <c r="F108" s="645"/>
      <c r="G108" s="645"/>
      <c r="H108" s="650" t="s">
        <v>208</v>
      </c>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50"/>
      <c r="CC108" s="650"/>
      <c r="CD108" s="650"/>
      <c r="CE108" s="650"/>
      <c r="CF108" s="650"/>
      <c r="CG108" s="650"/>
      <c r="CH108" s="650"/>
      <c r="CI108" s="650"/>
      <c r="CJ108" s="650"/>
      <c r="CK108" s="650"/>
      <c r="CL108" s="650"/>
      <c r="CM108" s="650"/>
      <c r="CN108" s="650"/>
      <c r="CO108" s="650"/>
      <c r="CP108" s="650"/>
      <c r="CQ108" s="650"/>
      <c r="CR108" s="650"/>
      <c r="CS108" s="650"/>
      <c r="CT108" s="650"/>
      <c r="CU108" s="651"/>
    </row>
    <row r="109" spans="2:99" ht="7.5" customHeight="1">
      <c r="B109" s="646"/>
      <c r="C109" s="647"/>
      <c r="D109" s="647"/>
      <c r="E109" s="647"/>
      <c r="F109" s="647"/>
      <c r="G109" s="647"/>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T109" s="652"/>
      <c r="AU109" s="652"/>
      <c r="AV109" s="652"/>
      <c r="AW109" s="652"/>
      <c r="AX109" s="652"/>
      <c r="AY109" s="652"/>
      <c r="AZ109" s="652"/>
      <c r="BA109" s="652"/>
      <c r="BB109" s="652"/>
      <c r="BC109" s="652"/>
      <c r="BD109" s="652"/>
      <c r="BE109" s="652"/>
      <c r="BF109" s="652"/>
      <c r="BG109" s="652"/>
      <c r="BH109" s="652"/>
      <c r="BI109" s="652"/>
      <c r="BJ109" s="652"/>
      <c r="BK109" s="652"/>
      <c r="BL109" s="652"/>
      <c r="BM109" s="652"/>
      <c r="BN109" s="652"/>
      <c r="BO109" s="652"/>
      <c r="BP109" s="652"/>
      <c r="BQ109" s="652"/>
      <c r="BR109" s="652"/>
      <c r="BS109" s="652"/>
      <c r="BT109" s="652"/>
      <c r="BU109" s="652"/>
      <c r="BV109" s="652"/>
      <c r="BW109" s="652"/>
      <c r="BX109" s="652"/>
      <c r="BY109" s="652"/>
      <c r="BZ109" s="652"/>
      <c r="CA109" s="652"/>
      <c r="CB109" s="652"/>
      <c r="CC109" s="652"/>
      <c r="CD109" s="652"/>
      <c r="CE109" s="652"/>
      <c r="CF109" s="652"/>
      <c r="CG109" s="652"/>
      <c r="CH109" s="652"/>
      <c r="CI109" s="652"/>
      <c r="CJ109" s="652"/>
      <c r="CK109" s="652"/>
      <c r="CL109" s="652"/>
      <c r="CM109" s="652"/>
      <c r="CN109" s="652"/>
      <c r="CO109" s="652"/>
      <c r="CP109" s="652"/>
      <c r="CQ109" s="652"/>
      <c r="CR109" s="652"/>
      <c r="CS109" s="652"/>
      <c r="CT109" s="652"/>
      <c r="CU109" s="653"/>
    </row>
    <row r="110" spans="2:99" ht="7.5" customHeight="1">
      <c r="B110" s="646"/>
      <c r="C110" s="647"/>
      <c r="D110" s="647"/>
      <c r="E110" s="647"/>
      <c r="F110" s="647"/>
      <c r="G110" s="647"/>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c r="AN110" s="652"/>
      <c r="AO110" s="652"/>
      <c r="AP110" s="652"/>
      <c r="AQ110" s="652"/>
      <c r="AR110" s="652"/>
      <c r="AS110" s="652"/>
      <c r="AT110" s="652"/>
      <c r="AU110" s="652"/>
      <c r="AV110" s="652"/>
      <c r="AW110" s="652"/>
      <c r="AX110" s="652"/>
      <c r="AY110" s="652"/>
      <c r="AZ110" s="652"/>
      <c r="BA110" s="652"/>
      <c r="BB110" s="652"/>
      <c r="BC110" s="652"/>
      <c r="BD110" s="652"/>
      <c r="BE110" s="652"/>
      <c r="BF110" s="652"/>
      <c r="BG110" s="652"/>
      <c r="BH110" s="652"/>
      <c r="BI110" s="652"/>
      <c r="BJ110" s="652"/>
      <c r="BK110" s="652"/>
      <c r="BL110" s="652"/>
      <c r="BM110" s="652"/>
      <c r="BN110" s="652"/>
      <c r="BO110" s="652"/>
      <c r="BP110" s="652"/>
      <c r="BQ110" s="652"/>
      <c r="BR110" s="652"/>
      <c r="BS110" s="652"/>
      <c r="BT110" s="652"/>
      <c r="BU110" s="652"/>
      <c r="BV110" s="652"/>
      <c r="BW110" s="652"/>
      <c r="BX110" s="652"/>
      <c r="BY110" s="652"/>
      <c r="BZ110" s="652"/>
      <c r="CA110" s="652"/>
      <c r="CB110" s="652"/>
      <c r="CC110" s="652"/>
      <c r="CD110" s="652"/>
      <c r="CE110" s="652"/>
      <c r="CF110" s="652"/>
      <c r="CG110" s="652"/>
      <c r="CH110" s="652"/>
      <c r="CI110" s="652"/>
      <c r="CJ110" s="652"/>
      <c r="CK110" s="652"/>
      <c r="CL110" s="652"/>
      <c r="CM110" s="652"/>
      <c r="CN110" s="652"/>
      <c r="CO110" s="652"/>
      <c r="CP110" s="652"/>
      <c r="CQ110" s="652"/>
      <c r="CR110" s="652"/>
      <c r="CS110" s="652"/>
      <c r="CT110" s="652"/>
      <c r="CU110" s="653"/>
    </row>
    <row r="111" spans="2:99" ht="7.5" customHeight="1" thickBot="1">
      <c r="B111" s="648"/>
      <c r="C111" s="649"/>
      <c r="D111" s="649"/>
      <c r="E111" s="649"/>
      <c r="F111" s="649"/>
      <c r="G111" s="649"/>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c r="AO111" s="654"/>
      <c r="AP111" s="654"/>
      <c r="AQ111" s="654"/>
      <c r="AR111" s="654"/>
      <c r="AS111" s="654"/>
      <c r="AT111" s="654"/>
      <c r="AU111" s="654"/>
      <c r="AV111" s="654"/>
      <c r="AW111" s="654"/>
      <c r="AX111" s="654"/>
      <c r="AY111" s="654"/>
      <c r="AZ111" s="654"/>
      <c r="BA111" s="654"/>
      <c r="BB111" s="654"/>
      <c r="BC111" s="654"/>
      <c r="BD111" s="654"/>
      <c r="BE111" s="654"/>
      <c r="BF111" s="654"/>
      <c r="BG111" s="654"/>
      <c r="BH111" s="654"/>
      <c r="BI111" s="654"/>
      <c r="BJ111" s="654"/>
      <c r="BK111" s="654"/>
      <c r="BL111" s="654"/>
      <c r="BM111" s="654"/>
      <c r="BN111" s="654"/>
      <c r="BO111" s="654"/>
      <c r="BP111" s="654"/>
      <c r="BQ111" s="654"/>
      <c r="BR111" s="654"/>
      <c r="BS111" s="654"/>
      <c r="BT111" s="654"/>
      <c r="BU111" s="654"/>
      <c r="BV111" s="654"/>
      <c r="BW111" s="654"/>
      <c r="BX111" s="654"/>
      <c r="BY111" s="654"/>
      <c r="BZ111" s="654"/>
      <c r="CA111" s="654"/>
      <c r="CB111" s="654"/>
      <c r="CC111" s="654"/>
      <c r="CD111" s="654"/>
      <c r="CE111" s="654"/>
      <c r="CF111" s="654"/>
      <c r="CG111" s="654"/>
      <c r="CH111" s="654"/>
      <c r="CI111" s="654"/>
      <c r="CJ111" s="654"/>
      <c r="CK111" s="654"/>
      <c r="CL111" s="654"/>
      <c r="CM111" s="654"/>
      <c r="CN111" s="654"/>
      <c r="CO111" s="654"/>
      <c r="CP111" s="654"/>
      <c r="CQ111" s="654"/>
      <c r="CR111" s="654"/>
      <c r="CS111" s="654"/>
      <c r="CT111" s="654"/>
      <c r="CU111" s="655"/>
    </row>
    <row r="112" spans="2:99" ht="11" customHeight="1">
      <c r="B112" s="656"/>
      <c r="C112" s="656"/>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56"/>
      <c r="BQ112" s="656"/>
      <c r="BR112" s="656"/>
      <c r="BS112" s="656"/>
      <c r="BT112" s="656"/>
      <c r="BU112" s="656"/>
      <c r="BV112" s="656"/>
      <c r="BW112" s="656"/>
      <c r="BX112" s="656"/>
      <c r="BY112" s="656"/>
      <c r="BZ112" s="656"/>
      <c r="CA112" s="656"/>
      <c r="CB112" s="656"/>
      <c r="CC112" s="656"/>
      <c r="CD112" s="656"/>
      <c r="CE112" s="656"/>
      <c r="CF112" s="656"/>
      <c r="CG112" s="656"/>
      <c r="CH112" s="656"/>
      <c r="CI112" s="656"/>
      <c r="CJ112" s="656"/>
      <c r="CK112" s="656"/>
      <c r="CL112" s="656"/>
      <c r="CM112" s="656"/>
      <c r="CN112" s="656"/>
      <c r="CO112" s="656"/>
      <c r="CP112" s="656"/>
      <c r="CQ112" s="656"/>
      <c r="CR112" s="656"/>
      <c r="CS112" s="656"/>
      <c r="CT112" s="656"/>
      <c r="CU112" s="656"/>
    </row>
    <row r="113" spans="2:99" ht="11" customHeight="1">
      <c r="B113" s="657" t="s">
        <v>224</v>
      </c>
      <c r="C113" s="657"/>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57"/>
      <c r="BQ113" s="657"/>
      <c r="BR113" s="657"/>
      <c r="BS113" s="657"/>
      <c r="BT113" s="657"/>
      <c r="BU113" s="657"/>
      <c r="BV113" s="657"/>
      <c r="BW113" s="657"/>
      <c r="BX113" s="657"/>
      <c r="BY113" s="657"/>
      <c r="BZ113" s="657"/>
      <c r="CA113" s="657"/>
      <c r="CB113" s="657"/>
      <c r="CC113" s="657"/>
      <c r="CD113" s="657"/>
      <c r="CE113" s="657"/>
      <c r="CF113" s="657"/>
      <c r="CG113" s="657"/>
      <c r="CH113" s="657"/>
      <c r="CI113" s="657"/>
      <c r="CJ113" s="657"/>
      <c r="CK113" s="657"/>
      <c r="CL113" s="657"/>
      <c r="CM113" s="657"/>
      <c r="CN113" s="657"/>
      <c r="CO113" s="657"/>
      <c r="CP113" s="657"/>
      <c r="CQ113" s="657"/>
      <c r="CR113" s="657"/>
      <c r="CS113" s="657"/>
      <c r="CT113" s="657"/>
      <c r="CU113" s="657"/>
    </row>
    <row r="114" spans="2:99" ht="11" customHeight="1">
      <c r="B114" s="657" t="s">
        <v>225</v>
      </c>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57"/>
      <c r="BQ114" s="657"/>
      <c r="BR114" s="657"/>
      <c r="BS114" s="657"/>
      <c r="BT114" s="657"/>
      <c r="BU114" s="657"/>
      <c r="BV114" s="657"/>
      <c r="BW114" s="657"/>
      <c r="BX114" s="657"/>
      <c r="BY114" s="657"/>
      <c r="BZ114" s="657"/>
      <c r="CA114" s="657"/>
      <c r="CB114" s="657"/>
      <c r="CC114" s="657"/>
      <c r="CD114" s="657"/>
      <c r="CE114" s="657"/>
      <c r="CF114" s="657"/>
      <c r="CG114" s="657"/>
      <c r="CH114" s="657"/>
      <c r="CI114" s="657"/>
      <c r="CJ114" s="657"/>
      <c r="CK114" s="657"/>
      <c r="CL114" s="657"/>
      <c r="CM114" s="657"/>
      <c r="CN114" s="657"/>
      <c r="CO114" s="657"/>
      <c r="CP114" s="657"/>
      <c r="CQ114" s="657"/>
      <c r="CR114" s="657"/>
      <c r="CS114" s="657"/>
      <c r="CT114" s="657"/>
      <c r="CU114" s="657"/>
    </row>
  </sheetData>
  <mergeCells count="116">
    <mergeCell ref="B108:G111"/>
    <mergeCell ref="H108:CU111"/>
    <mergeCell ref="B112:CU112"/>
    <mergeCell ref="B113:CU113"/>
    <mergeCell ref="B114:CU114"/>
    <mergeCell ref="CW8:CW9"/>
    <mergeCell ref="B53:CU54"/>
    <mergeCell ref="AK47:CD48"/>
    <mergeCell ref="B49:D50"/>
    <mergeCell ref="E49:K50"/>
    <mergeCell ref="L49:Y50"/>
    <mergeCell ref="Z49:AJ50"/>
    <mergeCell ref="AK49:CD50"/>
    <mergeCell ref="CE43:CU52"/>
    <mergeCell ref="B45:D46"/>
    <mergeCell ref="E45:K46"/>
    <mergeCell ref="L45:Y46"/>
    <mergeCell ref="Z45:AJ46"/>
    <mergeCell ref="AK45:CD46"/>
    <mergeCell ref="B47:D48"/>
    <mergeCell ref="E47:K48"/>
    <mergeCell ref="L47:Y48"/>
    <mergeCell ref="B91:W107"/>
    <mergeCell ref="AC92:BD106"/>
    <mergeCell ref="BO92:CP106"/>
    <mergeCell ref="B55:W56"/>
    <mergeCell ref="X55:BI56"/>
    <mergeCell ref="BJ55:CU56"/>
    <mergeCell ref="B57:W73"/>
    <mergeCell ref="AC58:BD72"/>
    <mergeCell ref="BO58:CP72"/>
    <mergeCell ref="B74:W90"/>
    <mergeCell ref="AC75:BD89"/>
    <mergeCell ref="BO75:CP89"/>
    <mergeCell ref="AK51:CD52"/>
    <mergeCell ref="B43:D44"/>
    <mergeCell ref="E43:K44"/>
    <mergeCell ref="L43:Y44"/>
    <mergeCell ref="Z43:AJ44"/>
    <mergeCell ref="AK43:CD44"/>
    <mergeCell ref="Z47:AJ48"/>
    <mergeCell ref="B51:D52"/>
    <mergeCell ref="E51:K52"/>
    <mergeCell ref="L51:Y52"/>
    <mergeCell ref="Z51:AJ52"/>
    <mergeCell ref="B39:CD40"/>
    <mergeCell ref="CE39:CU42"/>
    <mergeCell ref="B41:D42"/>
    <mergeCell ref="E41:K42"/>
    <mergeCell ref="L41:Y42"/>
    <mergeCell ref="Z41:AJ42"/>
    <mergeCell ref="AK41:CD42"/>
    <mergeCell ref="B33:R34"/>
    <mergeCell ref="T33:CU34"/>
    <mergeCell ref="B35:R36"/>
    <mergeCell ref="T35:CU36"/>
    <mergeCell ref="B37:CU38"/>
    <mergeCell ref="B31:R32"/>
    <mergeCell ref="T31:CU32"/>
    <mergeCell ref="B16:K17"/>
    <mergeCell ref="M16:Z17"/>
    <mergeCell ref="B18:K19"/>
    <mergeCell ref="M18:AV19"/>
    <mergeCell ref="B24:K25"/>
    <mergeCell ref="M24:CU25"/>
    <mergeCell ref="B26:K26"/>
    <mergeCell ref="L26:CU26"/>
    <mergeCell ref="B27:CU28"/>
    <mergeCell ref="B29:R30"/>
    <mergeCell ref="T29:CU30"/>
    <mergeCell ref="CO1:CP1"/>
    <mergeCell ref="B2:CU5"/>
    <mergeCell ref="CA6:CF7"/>
    <mergeCell ref="CA8:CF9"/>
    <mergeCell ref="CG8:CU9"/>
    <mergeCell ref="B12:K13"/>
    <mergeCell ref="B14:K15"/>
    <mergeCell ref="Z14:AC15"/>
    <mergeCell ref="A7:AE9"/>
    <mergeCell ref="AF7:AL9"/>
    <mergeCell ref="CS1:CT1"/>
    <mergeCell ref="CQ1:CR1"/>
    <mergeCell ref="M12:Y13"/>
    <mergeCell ref="M14:Y15"/>
    <mergeCell ref="AD14:AP15"/>
    <mergeCell ref="CX43:CX44"/>
    <mergeCell ref="CY43:CY44"/>
    <mergeCell ref="CZ43:CZ44"/>
    <mergeCell ref="DA43:DA44"/>
    <mergeCell ref="CW3:CW4"/>
    <mergeCell ref="CW5:CW6"/>
    <mergeCell ref="CG6:CP7"/>
    <mergeCell ref="CQ6:CQ7"/>
    <mergeCell ref="CR6:CU7"/>
    <mergeCell ref="CW43:CW44"/>
    <mergeCell ref="CW11:CX12"/>
    <mergeCell ref="CZ51:CZ52"/>
    <mergeCell ref="DA51:DA52"/>
    <mergeCell ref="CW51:CW52"/>
    <mergeCell ref="CX51:CX52"/>
    <mergeCell ref="CY51:CY52"/>
    <mergeCell ref="CZ49:CZ50"/>
    <mergeCell ref="DA49:DA50"/>
    <mergeCell ref="CW49:CW50"/>
    <mergeCell ref="CX49:CX50"/>
    <mergeCell ref="CY49:CY50"/>
    <mergeCell ref="CW45:CW46"/>
    <mergeCell ref="CX45:CX46"/>
    <mergeCell ref="CW47:CW48"/>
    <mergeCell ref="CX47:CX48"/>
    <mergeCell ref="CY47:CY48"/>
    <mergeCell ref="CZ47:CZ48"/>
    <mergeCell ref="DA47:DA48"/>
    <mergeCell ref="CY45:CY46"/>
    <mergeCell ref="CZ45:CZ46"/>
    <mergeCell ref="DA45:DA46"/>
  </mergeCells>
  <phoneticPr fontId="3"/>
  <conditionalFormatting sqref="B43:CD52">
    <cfRule type="expression" dxfId="59" priority="1">
      <formula>($AK43&lt;&gt;"-")</formula>
    </cfRule>
  </conditionalFormatting>
  <conditionalFormatting sqref="CE43">
    <cfRule type="cellIs" dxfId="58" priority="2" operator="equal">
      <formula>"検出"</formula>
    </cfRule>
  </conditionalFormatting>
  <dataValidations count="2">
    <dataValidation type="list" allowBlank="1" showInputMessage="1" showErrorMessage="1" sqref="M16:Z17" xr:uid="{4C1C5E0B-0C45-4EFB-B8F8-4EAF6C7574E9}">
      <formula1>"持ち込み,郵送"</formula1>
    </dataValidation>
    <dataValidation allowBlank="1" showErrorMessage="1" sqref="CW43:DA43 CW45:DA45 CW47:DA47 CW49:DA49 CW51:DA51" xr:uid="{9B32E9D1-FBFD-4D4D-AC49-5C2044CF9DF7}"/>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62670-76F5-4622-8DE7-FF124BF66C65}">
  <sheetPr>
    <pageSetUpPr fitToPage="1"/>
  </sheetPr>
  <dimension ref="A1:DA114"/>
  <sheetViews>
    <sheetView showZeros="0" view="pageBreakPreview" zoomScaleNormal="115" zoomScaleSheetLayoutView="100" workbookViewId="0">
      <selection activeCell="L43" sqref="L43:Y52"/>
    </sheetView>
    <sheetView workbookViewId="1"/>
  </sheetViews>
  <sheetFormatPr defaultColWidth="14.46484375" defaultRowHeight="15" customHeight="1"/>
  <cols>
    <col min="1" max="1" width="1.6640625" style="106" customWidth="1"/>
    <col min="2" max="99" width="1.33203125" style="106" customWidth="1"/>
    <col min="100" max="100" width="8.6640625" style="106" customWidth="1"/>
    <col min="101" max="101" width="14.46484375" style="106" customWidth="1"/>
    <col min="102" max="16384" width="14.46484375" style="106"/>
  </cols>
  <sheetData>
    <row r="1" spans="1:102" ht="15" customHeight="1" thickTop="1" thickBot="1">
      <c r="CN1" s="143" t="s">
        <v>249</v>
      </c>
      <c r="CO1" s="670" t="s">
        <v>287</v>
      </c>
      <c r="CP1" s="670"/>
      <c r="CQ1" s="550" t="s">
        <v>248</v>
      </c>
      <c r="CR1" s="550"/>
      <c r="CS1" s="549">
        <f>'★成績書 (2)'!$CW$1</f>
        <v>0</v>
      </c>
      <c r="CT1" s="549"/>
      <c r="CU1" s="142" t="s">
        <v>247</v>
      </c>
      <c r="CW1" s="145">
        <f>★成績書!CW1</f>
        <v>0</v>
      </c>
      <c r="CX1" s="144" t="s">
        <v>250</v>
      </c>
    </row>
    <row r="2" spans="1:102" ht="9" customHeight="1" thickTop="1">
      <c r="B2" s="543" t="s">
        <v>175</v>
      </c>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row>
    <row r="3" spans="1:102" ht="9" customHeight="1">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W3" s="537" t="s">
        <v>221</v>
      </c>
    </row>
    <row r="4" spans="1:102" ht="9" customHeight="1">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W4" s="537"/>
    </row>
    <row r="5" spans="1:102" ht="9" customHeight="1">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W5" s="537"/>
    </row>
    <row r="6" spans="1:102" ht="9" customHeight="1">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Y6" s="108"/>
      <c r="BZ6" s="108"/>
      <c r="CA6" s="539" t="s">
        <v>176</v>
      </c>
      <c r="CB6" s="539"/>
      <c r="CC6" s="539"/>
      <c r="CD6" s="539"/>
      <c r="CE6" s="539"/>
      <c r="CF6" s="539"/>
      <c r="CG6" s="538" t="str">
        <f>'★成績書 (2)'!$CW$3</f>
        <v>A04942-A1</v>
      </c>
      <c r="CH6" s="538"/>
      <c r="CI6" s="538"/>
      <c r="CJ6" s="538"/>
      <c r="CK6" s="538"/>
      <c r="CL6" s="538"/>
      <c r="CM6" s="538"/>
      <c r="CN6" s="538"/>
      <c r="CO6" s="538"/>
      <c r="CP6" s="538"/>
      <c r="CQ6" s="539" t="s">
        <v>189</v>
      </c>
      <c r="CR6" s="540" t="str">
        <f>CO1</f>
        <v>2</v>
      </c>
      <c r="CS6" s="540"/>
      <c r="CT6" s="540"/>
      <c r="CU6" s="540"/>
      <c r="CW6" s="537"/>
    </row>
    <row r="7" spans="1:102" ht="9" customHeight="1">
      <c r="A7" s="547">
        <f>★注文シート!C28</f>
        <v>0</v>
      </c>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8" t="str">
        <f>IF(COUNTIF(★注文シート!C28,"*株式会社*")+COUNTIF(★注文シート!C28,"*有限会社*"),"御中","様")</f>
        <v>様</v>
      </c>
      <c r="AG7" s="548"/>
      <c r="AH7" s="548"/>
      <c r="AI7" s="548"/>
      <c r="AJ7" s="548"/>
      <c r="AK7" s="548"/>
      <c r="AL7" s="548"/>
      <c r="AM7"/>
      <c r="AN7"/>
      <c r="AO7"/>
      <c r="AP7"/>
      <c r="AQ7"/>
      <c r="AR7"/>
      <c r="AS7"/>
      <c r="AT7"/>
      <c r="AU7"/>
      <c r="AV7"/>
      <c r="AW7"/>
      <c r="AX7"/>
      <c r="AY7"/>
      <c r="AZ7"/>
      <c r="BA7"/>
      <c r="BB7"/>
      <c r="BC7"/>
      <c r="BD7"/>
      <c r="BE7"/>
      <c r="BF7"/>
      <c r="BG7"/>
      <c r="BH7"/>
      <c r="BI7"/>
      <c r="BJ7"/>
      <c r="BK7"/>
      <c r="BL7"/>
      <c r="BM7"/>
      <c r="BN7"/>
      <c r="BO7"/>
      <c r="BP7"/>
      <c r="BQ7"/>
      <c r="BR7"/>
      <c r="BS7" s="108"/>
      <c r="BT7" s="108"/>
      <c r="BU7" s="108"/>
      <c r="BV7" s="108"/>
      <c r="BW7" s="108"/>
      <c r="BX7" s="108"/>
      <c r="BY7" s="108"/>
      <c r="BZ7" s="108"/>
      <c r="CA7" s="539"/>
      <c r="CB7" s="539"/>
      <c r="CC7" s="539"/>
      <c r="CD7" s="539"/>
      <c r="CE7" s="539"/>
      <c r="CF7" s="539"/>
      <c r="CG7" s="538"/>
      <c r="CH7" s="538"/>
      <c r="CI7" s="538"/>
      <c r="CJ7" s="538"/>
      <c r="CK7" s="538"/>
      <c r="CL7" s="538"/>
      <c r="CM7" s="538"/>
      <c r="CN7" s="538"/>
      <c r="CO7" s="538"/>
      <c r="CP7" s="538"/>
      <c r="CQ7" s="539"/>
      <c r="CR7" s="540"/>
      <c r="CS7" s="540"/>
      <c r="CT7" s="540"/>
      <c r="CU7" s="540"/>
    </row>
    <row r="8" spans="1:102" ht="9" customHeight="1">
      <c r="A8" s="547"/>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8"/>
      <c r="AG8" s="548"/>
      <c r="AH8" s="548"/>
      <c r="AI8" s="548"/>
      <c r="AJ8" s="548"/>
      <c r="AK8" s="548"/>
      <c r="AL8" s="548"/>
      <c r="AM8"/>
      <c r="AN8"/>
      <c r="AO8"/>
      <c r="AP8"/>
      <c r="AQ8"/>
      <c r="AR8"/>
      <c r="AS8"/>
      <c r="AT8"/>
      <c r="AU8"/>
      <c r="AV8"/>
      <c r="AW8"/>
      <c r="AX8"/>
      <c r="AY8"/>
      <c r="AZ8"/>
      <c r="BA8"/>
      <c r="BB8"/>
      <c r="BC8"/>
      <c r="BD8"/>
      <c r="BE8"/>
      <c r="BF8"/>
      <c r="BG8"/>
      <c r="BH8"/>
      <c r="BI8"/>
      <c r="BJ8"/>
      <c r="BK8"/>
      <c r="BL8"/>
      <c r="BM8"/>
      <c r="BN8"/>
      <c r="BO8"/>
      <c r="BP8"/>
      <c r="BQ8"/>
      <c r="BR8"/>
      <c r="BS8" s="108"/>
      <c r="BT8" s="108"/>
      <c r="BU8" s="108"/>
      <c r="BV8" s="108"/>
      <c r="BW8" s="108"/>
      <c r="BX8" s="108"/>
      <c r="BY8" s="108"/>
      <c r="BZ8" s="108"/>
      <c r="CA8" s="539" t="s">
        <v>177</v>
      </c>
      <c r="CB8" s="539"/>
      <c r="CC8" s="539"/>
      <c r="CD8" s="539"/>
      <c r="CE8" s="539"/>
      <c r="CF8" s="539"/>
      <c r="CG8" s="545">
        <f>★成績書!CG8</f>
        <v>0</v>
      </c>
      <c r="CH8" s="545"/>
      <c r="CI8" s="545"/>
      <c r="CJ8" s="545"/>
      <c r="CK8" s="545"/>
      <c r="CL8" s="545"/>
      <c r="CM8" s="545"/>
      <c r="CN8" s="545"/>
      <c r="CO8" s="545"/>
      <c r="CP8" s="545"/>
      <c r="CQ8" s="545"/>
      <c r="CR8" s="545"/>
      <c r="CS8" s="545"/>
      <c r="CT8" s="545"/>
      <c r="CU8" s="545"/>
      <c r="CW8" s="658" t="s">
        <v>258</v>
      </c>
    </row>
    <row r="9" spans="1:102" ht="9" customHeight="1">
      <c r="A9" s="547"/>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8"/>
      <c r="AG9" s="548"/>
      <c r="AH9" s="548"/>
      <c r="AI9" s="548"/>
      <c r="AJ9" s="548"/>
      <c r="AK9" s="548"/>
      <c r="AL9" s="548"/>
      <c r="AM9"/>
      <c r="AN9"/>
      <c r="AO9"/>
      <c r="AP9"/>
      <c r="AQ9"/>
      <c r="AR9"/>
      <c r="AS9"/>
      <c r="AT9"/>
      <c r="AU9"/>
      <c r="AV9"/>
      <c r="AW9"/>
      <c r="AX9"/>
      <c r="AY9"/>
      <c r="AZ9"/>
      <c r="BA9"/>
      <c r="BB9"/>
      <c r="BC9"/>
      <c r="BD9"/>
      <c r="BE9"/>
      <c r="BF9"/>
      <c r="BG9"/>
      <c r="BH9"/>
      <c r="BI9"/>
      <c r="BJ9"/>
      <c r="BK9"/>
      <c r="BL9"/>
      <c r="BM9"/>
      <c r="BN9"/>
      <c r="BO9"/>
      <c r="BP9"/>
      <c r="BQ9"/>
      <c r="BR9"/>
      <c r="BS9" s="108"/>
      <c r="BT9" s="108"/>
      <c r="BU9" s="108"/>
      <c r="BV9" s="108"/>
      <c r="BW9" s="108"/>
      <c r="BX9" s="108"/>
      <c r="BY9" s="108"/>
      <c r="BZ9" s="108"/>
      <c r="CA9" s="539"/>
      <c r="CB9" s="539"/>
      <c r="CC9" s="539"/>
      <c r="CD9" s="539"/>
      <c r="CE9" s="539"/>
      <c r="CF9" s="539"/>
      <c r="CG9" s="545"/>
      <c r="CH9" s="545"/>
      <c r="CI9" s="545"/>
      <c r="CJ9" s="545"/>
      <c r="CK9" s="545"/>
      <c r="CL9" s="545"/>
      <c r="CM9" s="545"/>
      <c r="CN9" s="545"/>
      <c r="CO9" s="545"/>
      <c r="CP9" s="545"/>
      <c r="CQ9" s="545"/>
      <c r="CR9" s="545"/>
      <c r="CS9" s="545"/>
      <c r="CT9" s="545"/>
      <c r="CU9" s="545"/>
      <c r="CW9" s="658"/>
    </row>
    <row r="10" spans="1:102" ht="9" customHeight="1">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8"/>
      <c r="BP10" s="108"/>
      <c r="BQ10" s="108"/>
      <c r="BR10" s="108"/>
      <c r="BS10" s="108"/>
      <c r="BT10" s="108"/>
      <c r="BU10" s="108"/>
      <c r="BV10" s="108"/>
      <c r="BW10" s="108"/>
      <c r="BX10" s="108"/>
      <c r="BY10" s="108"/>
      <c r="BZ10" s="108"/>
      <c r="CA10" s="108"/>
      <c r="CB10" s="108"/>
      <c r="CC10" s="108"/>
      <c r="CD10" s="108"/>
      <c r="CE10" s="108"/>
      <c r="CF10" s="108"/>
      <c r="CG10" s="110"/>
      <c r="CH10" s="110"/>
      <c r="CI10" s="110"/>
      <c r="CJ10" s="110"/>
      <c r="CK10" s="110"/>
      <c r="CL10" s="110"/>
      <c r="CM10" s="110"/>
      <c r="CN10" s="110"/>
      <c r="CO10" s="110"/>
      <c r="CP10" s="110"/>
      <c r="CQ10" s="110"/>
      <c r="CR10" s="110"/>
      <c r="CS10" s="110"/>
      <c r="CT10" s="110"/>
      <c r="CU10" s="110"/>
    </row>
    <row r="11" spans="1:102" ht="9" customHeight="1">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8"/>
      <c r="BP11" s="108"/>
      <c r="BQ11" s="108"/>
      <c r="BR11" s="108"/>
      <c r="BS11" s="108"/>
      <c r="BT11" s="108"/>
      <c r="BU11" s="108"/>
      <c r="BV11" s="108"/>
      <c r="BW11" s="108"/>
      <c r="BX11" s="108"/>
      <c r="BY11" s="109"/>
      <c r="BZ11" s="109"/>
      <c r="CA11" s="109"/>
      <c r="CB11" s="109"/>
      <c r="CC11" s="109"/>
      <c r="CD11" s="109"/>
      <c r="CE11" s="108"/>
      <c r="CF11" s="108"/>
      <c r="CG11" s="111"/>
      <c r="CH11" s="111"/>
      <c r="CI11" s="111"/>
      <c r="CJ11" s="111"/>
      <c r="CK11" s="111"/>
      <c r="CL11" s="111"/>
      <c r="CM11" s="111"/>
      <c r="CN11" s="111"/>
      <c r="CO11" s="111"/>
      <c r="CP11" s="111"/>
      <c r="CQ11" s="111"/>
      <c r="CR11" s="111"/>
      <c r="CS11" s="111"/>
      <c r="CT11" s="111"/>
      <c r="CU11" s="111"/>
      <c r="CW11" s="541" t="s">
        <v>260</v>
      </c>
      <c r="CX11" s="541"/>
    </row>
    <row r="12" spans="1:102" ht="11" customHeight="1">
      <c r="B12" s="539" t="s">
        <v>178</v>
      </c>
      <c r="C12" s="546"/>
      <c r="D12" s="546"/>
      <c r="E12" s="546"/>
      <c r="F12" s="546"/>
      <c r="G12" s="546"/>
      <c r="H12" s="546"/>
      <c r="I12" s="546"/>
      <c r="J12" s="546"/>
      <c r="K12" s="546"/>
      <c r="L12" s="110"/>
      <c r="M12" s="551">
        <f>★注文シート!C13</f>
        <v>0</v>
      </c>
      <c r="N12" s="551"/>
      <c r="O12" s="551"/>
      <c r="P12" s="551"/>
      <c r="Q12" s="551"/>
      <c r="R12" s="551"/>
      <c r="S12" s="551"/>
      <c r="T12" s="551"/>
      <c r="U12" s="551"/>
      <c r="V12" s="551"/>
      <c r="W12" s="551"/>
      <c r="X12" s="551"/>
      <c r="Y12" s="551"/>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W12" s="541"/>
      <c r="CX12" s="541"/>
    </row>
    <row r="13" spans="1:102" ht="11" customHeight="1">
      <c r="B13" s="546"/>
      <c r="C13" s="546"/>
      <c r="D13" s="546"/>
      <c r="E13" s="546"/>
      <c r="F13" s="546"/>
      <c r="G13" s="546"/>
      <c r="H13" s="546"/>
      <c r="I13" s="546"/>
      <c r="J13" s="546"/>
      <c r="K13" s="546"/>
      <c r="L13" s="110"/>
      <c r="M13" s="551"/>
      <c r="N13" s="551"/>
      <c r="O13" s="551"/>
      <c r="P13" s="551"/>
      <c r="Q13" s="551"/>
      <c r="R13" s="551"/>
      <c r="S13" s="551"/>
      <c r="T13" s="551"/>
      <c r="U13" s="551"/>
      <c r="V13" s="551"/>
      <c r="W13" s="551"/>
      <c r="X13" s="551"/>
      <c r="Y13" s="551"/>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row>
    <row r="14" spans="1:102" ht="11" customHeight="1">
      <c r="B14" s="539" t="s">
        <v>179</v>
      </c>
      <c r="C14" s="546"/>
      <c r="D14" s="546"/>
      <c r="E14" s="546"/>
      <c r="F14" s="546"/>
      <c r="G14" s="546"/>
      <c r="H14" s="546"/>
      <c r="I14" s="546"/>
      <c r="J14" s="546"/>
      <c r="K14" s="546"/>
      <c r="L14" s="110"/>
      <c r="M14" s="551">
        <f>M12</f>
        <v>0</v>
      </c>
      <c r="N14" s="551"/>
      <c r="O14" s="551"/>
      <c r="P14" s="551"/>
      <c r="Q14" s="551"/>
      <c r="R14" s="551"/>
      <c r="S14" s="551"/>
      <c r="T14" s="551"/>
      <c r="U14" s="551"/>
      <c r="V14" s="551"/>
      <c r="W14" s="551"/>
      <c r="X14" s="551"/>
      <c r="Y14" s="551"/>
      <c r="Z14" s="545" t="s">
        <v>180</v>
      </c>
      <c r="AA14" s="545"/>
      <c r="AB14" s="545"/>
      <c r="AC14" s="545"/>
      <c r="AD14" s="551">
        <f>CG8</f>
        <v>0</v>
      </c>
      <c r="AE14" s="551"/>
      <c r="AF14" s="551"/>
      <c r="AG14" s="551"/>
      <c r="AH14" s="551"/>
      <c r="AI14" s="551"/>
      <c r="AJ14" s="551"/>
      <c r="AK14" s="551"/>
      <c r="AL14" s="551"/>
      <c r="AM14" s="551"/>
      <c r="AN14" s="551"/>
      <c r="AO14" s="551"/>
      <c r="AP14" s="551"/>
      <c r="AQ14" s="110"/>
      <c r="AR14" s="110"/>
      <c r="AS14" s="110"/>
      <c r="AT14" s="110"/>
      <c r="AU14" s="110"/>
      <c r="AV14" s="110"/>
      <c r="AW14" s="110"/>
      <c r="AX14" s="110"/>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row>
    <row r="15" spans="1:102" ht="11" customHeight="1">
      <c r="B15" s="546"/>
      <c r="C15" s="546"/>
      <c r="D15" s="546"/>
      <c r="E15" s="546"/>
      <c r="F15" s="546"/>
      <c r="G15" s="546"/>
      <c r="H15" s="546"/>
      <c r="I15" s="546"/>
      <c r="J15" s="546"/>
      <c r="K15" s="546"/>
      <c r="L15" s="110"/>
      <c r="M15" s="551"/>
      <c r="N15" s="551"/>
      <c r="O15" s="551"/>
      <c r="P15" s="551"/>
      <c r="Q15" s="551"/>
      <c r="R15" s="551"/>
      <c r="S15" s="551"/>
      <c r="T15" s="551"/>
      <c r="U15" s="551"/>
      <c r="V15" s="551"/>
      <c r="W15" s="551"/>
      <c r="X15" s="551"/>
      <c r="Y15" s="551"/>
      <c r="Z15" s="545"/>
      <c r="AA15" s="545"/>
      <c r="AB15" s="545"/>
      <c r="AC15" s="545"/>
      <c r="AD15" s="551"/>
      <c r="AE15" s="551"/>
      <c r="AF15" s="551"/>
      <c r="AG15" s="551"/>
      <c r="AH15" s="551"/>
      <c r="AI15" s="551"/>
      <c r="AJ15" s="551"/>
      <c r="AK15" s="551"/>
      <c r="AL15" s="551"/>
      <c r="AM15" s="551"/>
      <c r="AN15" s="551"/>
      <c r="AO15" s="551"/>
      <c r="AP15" s="551"/>
      <c r="AQ15" s="110"/>
      <c r="AR15" s="110"/>
      <c r="AS15" s="110"/>
      <c r="AT15" s="110"/>
      <c r="AU15" s="110"/>
      <c r="AV15" s="110"/>
      <c r="AW15" s="110"/>
      <c r="AX15" s="110"/>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row>
    <row r="16" spans="1:102" ht="11" customHeight="1">
      <c r="B16" s="539" t="s">
        <v>181</v>
      </c>
      <c r="C16" s="546"/>
      <c r="D16" s="546"/>
      <c r="E16" s="546"/>
      <c r="F16" s="546"/>
      <c r="G16" s="546"/>
      <c r="H16" s="546"/>
      <c r="I16" s="546"/>
      <c r="J16" s="546"/>
      <c r="K16" s="546"/>
      <c r="L16" s="108"/>
      <c r="M16" s="562" t="s">
        <v>182</v>
      </c>
      <c r="N16" s="562"/>
      <c r="O16" s="562"/>
      <c r="P16" s="562"/>
      <c r="Q16" s="562"/>
      <c r="R16" s="562"/>
      <c r="S16" s="562"/>
      <c r="T16" s="562"/>
      <c r="U16" s="562"/>
      <c r="V16" s="562"/>
      <c r="W16" s="562"/>
      <c r="X16" s="562"/>
      <c r="Y16" s="562"/>
      <c r="Z16" s="562"/>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row>
    <row r="17" spans="2:104" ht="11" customHeight="1">
      <c r="B17" s="546"/>
      <c r="C17" s="546"/>
      <c r="D17" s="546"/>
      <c r="E17" s="546"/>
      <c r="F17" s="546"/>
      <c r="G17" s="546"/>
      <c r="H17" s="546"/>
      <c r="I17" s="546"/>
      <c r="J17" s="546"/>
      <c r="K17" s="546"/>
      <c r="L17" s="108"/>
      <c r="M17" s="562"/>
      <c r="N17" s="562"/>
      <c r="O17" s="562"/>
      <c r="P17" s="562"/>
      <c r="Q17" s="562"/>
      <c r="R17" s="562"/>
      <c r="S17" s="562"/>
      <c r="T17" s="562"/>
      <c r="U17" s="562"/>
      <c r="V17" s="562"/>
      <c r="W17" s="562"/>
      <c r="X17" s="562"/>
      <c r="Y17" s="562"/>
      <c r="Z17" s="562"/>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row>
    <row r="18" spans="2:104" ht="11" customHeight="1">
      <c r="B18" s="539" t="s">
        <v>183</v>
      </c>
      <c r="C18" s="546"/>
      <c r="D18" s="546"/>
      <c r="E18" s="546"/>
      <c r="F18" s="546"/>
      <c r="G18" s="546"/>
      <c r="H18" s="546"/>
      <c r="I18" s="546"/>
      <c r="J18" s="546"/>
      <c r="K18" s="546"/>
      <c r="L18" s="108"/>
      <c r="M18" s="563">
        <f>★注文シート!G40</f>
        <v>0</v>
      </c>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113"/>
      <c r="AX18" s="113"/>
      <c r="AY18" s="113"/>
      <c r="AZ18" s="113"/>
      <c r="BA18" s="113"/>
      <c r="BB18" s="113"/>
      <c r="BC18" s="113"/>
      <c r="BD18" s="113"/>
      <c r="BE18" s="113"/>
      <c r="BF18" s="113"/>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row>
    <row r="19" spans="2:104" ht="11" customHeight="1">
      <c r="B19" s="546"/>
      <c r="C19" s="546"/>
      <c r="D19" s="546"/>
      <c r="E19" s="546"/>
      <c r="F19" s="546"/>
      <c r="G19" s="546"/>
      <c r="H19" s="546"/>
      <c r="I19" s="546"/>
      <c r="J19" s="546"/>
      <c r="K19" s="546"/>
      <c r="L19" s="108"/>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113"/>
      <c r="AX19" s="113"/>
      <c r="AY19" s="113"/>
      <c r="AZ19" s="113"/>
      <c r="BA19" s="113"/>
      <c r="BB19" s="113"/>
      <c r="BC19" s="113"/>
      <c r="BD19" s="113"/>
      <c r="BE19" s="113"/>
      <c r="BF19" s="113"/>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row>
    <row r="20" spans="2:104" ht="11" customHeight="1">
      <c r="B20" s="108"/>
      <c r="C20" s="108"/>
      <c r="D20" s="108"/>
      <c r="E20" s="108"/>
      <c r="F20" s="108"/>
      <c r="G20" s="108"/>
      <c r="H20" s="108"/>
      <c r="I20" s="108"/>
      <c r="J20" s="108"/>
      <c r="K20" s="108"/>
      <c r="L20" s="108"/>
      <c r="M20" s="108"/>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row>
    <row r="21" spans="2:104" ht="9" customHeight="1">
      <c r="B21" s="113"/>
      <c r="C21" s="113"/>
      <c r="D21" s="113"/>
      <c r="E21" s="113"/>
      <c r="F21" s="113"/>
      <c r="G21" s="113"/>
      <c r="H21" s="113"/>
      <c r="I21" s="113"/>
      <c r="J21" s="113"/>
      <c r="K21" s="113"/>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row>
    <row r="22" spans="2:104" ht="9" customHeight="1">
      <c r="B22" s="113"/>
      <c r="C22" s="113"/>
      <c r="D22" s="113"/>
      <c r="E22" s="113"/>
      <c r="F22" s="113"/>
      <c r="G22" s="113"/>
      <c r="H22" s="113"/>
      <c r="I22" s="113"/>
      <c r="J22" s="113"/>
      <c r="K22" s="113"/>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row>
    <row r="23" spans="2:104" ht="9" customHeight="1">
      <c r="B23" s="113"/>
      <c r="C23" s="113"/>
      <c r="D23" s="113"/>
      <c r="E23" s="113"/>
      <c r="F23" s="113"/>
      <c r="G23" s="113"/>
      <c r="H23" s="113"/>
      <c r="I23" s="113"/>
      <c r="J23" s="113"/>
      <c r="K23" s="113"/>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row>
    <row r="24" spans="2:104" ht="9" customHeight="1">
      <c r="B24" s="564" t="s">
        <v>184</v>
      </c>
      <c r="C24" s="565"/>
      <c r="D24" s="565"/>
      <c r="E24" s="565"/>
      <c r="F24" s="565"/>
      <c r="G24" s="565"/>
      <c r="H24" s="565"/>
      <c r="I24" s="565"/>
      <c r="J24" s="565"/>
      <c r="K24" s="565"/>
      <c r="L24" s="114"/>
      <c r="M24" s="566">
        <f>★注文シート!C35</f>
        <v>0</v>
      </c>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row>
    <row r="25" spans="2:104" ht="9" customHeight="1">
      <c r="B25" s="565"/>
      <c r="C25" s="565"/>
      <c r="D25" s="565"/>
      <c r="E25" s="565"/>
      <c r="F25" s="565"/>
      <c r="G25" s="565"/>
      <c r="H25" s="565"/>
      <c r="I25" s="565"/>
      <c r="J25" s="565"/>
      <c r="K25" s="565"/>
      <c r="L25" s="114"/>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row>
    <row r="26" spans="2:104" ht="9" customHeight="1">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row>
    <row r="27" spans="2:104" ht="7.5" customHeight="1">
      <c r="B27" s="539" t="s">
        <v>185</v>
      </c>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row>
    <row r="28" spans="2:104" ht="7.5" customHeight="1" thickBot="1">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row>
    <row r="29" spans="2:104" ht="9" customHeight="1">
      <c r="B29" s="567" t="s">
        <v>186</v>
      </c>
      <c r="C29" s="568"/>
      <c r="D29" s="568"/>
      <c r="E29" s="568"/>
      <c r="F29" s="568"/>
      <c r="G29" s="568"/>
      <c r="H29" s="568"/>
      <c r="I29" s="568"/>
      <c r="J29" s="568"/>
      <c r="K29" s="568"/>
      <c r="L29" s="568"/>
      <c r="M29" s="568"/>
      <c r="N29" s="568"/>
      <c r="O29" s="568"/>
      <c r="P29" s="568"/>
      <c r="Q29" s="568"/>
      <c r="R29" s="569"/>
      <c r="S29" s="115"/>
      <c r="T29" s="570">
        <f>★注文シート!D40</f>
        <v>0</v>
      </c>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1"/>
      <c r="CX29" s="149" t="s">
        <v>195</v>
      </c>
      <c r="CY29" s="149" t="s">
        <v>196</v>
      </c>
      <c r="CZ29" s="149" t="s">
        <v>197</v>
      </c>
    </row>
    <row r="30" spans="2:104" ht="9" customHeight="1">
      <c r="B30" s="555"/>
      <c r="C30" s="556"/>
      <c r="D30" s="556"/>
      <c r="E30" s="556"/>
      <c r="F30" s="556"/>
      <c r="G30" s="556"/>
      <c r="H30" s="556"/>
      <c r="I30" s="556"/>
      <c r="J30" s="556"/>
      <c r="K30" s="556"/>
      <c r="L30" s="556"/>
      <c r="M30" s="556"/>
      <c r="N30" s="556"/>
      <c r="O30" s="556"/>
      <c r="P30" s="556"/>
      <c r="Q30" s="556"/>
      <c r="R30" s="557"/>
      <c r="S30" s="117"/>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1"/>
      <c r="CW30" s="106" t="s">
        <v>203</v>
      </c>
      <c r="CX30" s="106" t="s">
        <v>204</v>
      </c>
      <c r="CY30" s="106" t="s">
        <v>205</v>
      </c>
      <c r="CZ30" s="150">
        <v>0</v>
      </c>
    </row>
    <row r="31" spans="2:104" ht="9" customHeight="1">
      <c r="B31" s="552" t="s">
        <v>187</v>
      </c>
      <c r="C31" s="553"/>
      <c r="D31" s="553"/>
      <c r="E31" s="553"/>
      <c r="F31" s="553"/>
      <c r="G31" s="553"/>
      <c r="H31" s="553"/>
      <c r="I31" s="553"/>
      <c r="J31" s="553"/>
      <c r="K31" s="553"/>
      <c r="L31" s="553"/>
      <c r="M31" s="553"/>
      <c r="N31" s="553"/>
      <c r="O31" s="553"/>
      <c r="P31" s="553"/>
      <c r="Q31" s="553"/>
      <c r="R31" s="554"/>
      <c r="S31" s="118"/>
      <c r="T31" s="558">
        <f>★注文シート!F40</f>
        <v>0</v>
      </c>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9"/>
      <c r="CW31" s="106" t="s">
        <v>206</v>
      </c>
      <c r="CX31" s="106" t="s">
        <v>207</v>
      </c>
      <c r="CY31" s="106" t="s">
        <v>205</v>
      </c>
      <c r="CZ31" s="150">
        <v>0</v>
      </c>
    </row>
    <row r="32" spans="2:104" ht="9" customHeight="1">
      <c r="B32" s="555"/>
      <c r="C32" s="556"/>
      <c r="D32" s="556"/>
      <c r="E32" s="556"/>
      <c r="F32" s="556"/>
      <c r="G32" s="556"/>
      <c r="H32" s="556"/>
      <c r="I32" s="556"/>
      <c r="J32" s="556"/>
      <c r="K32" s="556"/>
      <c r="L32" s="556"/>
      <c r="M32" s="556"/>
      <c r="N32" s="556"/>
      <c r="O32" s="556"/>
      <c r="P32" s="556"/>
      <c r="Q32" s="556"/>
      <c r="R32" s="557"/>
      <c r="S32" s="117"/>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1"/>
      <c r="CW32" s="106" t="s">
        <v>209</v>
      </c>
      <c r="CX32" s="106" t="s">
        <v>210</v>
      </c>
      <c r="CY32" s="106" t="s">
        <v>205</v>
      </c>
      <c r="CZ32" s="150">
        <v>0</v>
      </c>
    </row>
    <row r="33" spans="2:105" ht="9" customHeight="1">
      <c r="B33" s="552" t="s">
        <v>188</v>
      </c>
      <c r="C33" s="553"/>
      <c r="D33" s="553"/>
      <c r="E33" s="553"/>
      <c r="F33" s="553"/>
      <c r="G33" s="553"/>
      <c r="H33" s="553"/>
      <c r="I33" s="553"/>
      <c r="J33" s="553"/>
      <c r="K33" s="553"/>
      <c r="L33" s="553"/>
      <c r="M33" s="553"/>
      <c r="N33" s="553"/>
      <c r="O33" s="553"/>
      <c r="P33" s="553"/>
      <c r="Q33" s="553"/>
      <c r="R33" s="554"/>
      <c r="S33" s="119"/>
      <c r="T33" s="594">
        <f>★注文シート!E40</f>
        <v>0</v>
      </c>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4"/>
      <c r="BM33" s="594"/>
      <c r="BN33" s="594"/>
      <c r="BO33" s="594"/>
      <c r="BP33" s="594"/>
      <c r="BQ33" s="594"/>
      <c r="BR33" s="594"/>
      <c r="BS33" s="594"/>
      <c r="BT33" s="594"/>
      <c r="BU33" s="594"/>
      <c r="BV33" s="594"/>
      <c r="BW33" s="594"/>
      <c r="BX33" s="594"/>
      <c r="BY33" s="594"/>
      <c r="BZ33" s="594"/>
      <c r="CA33" s="594"/>
      <c r="CB33" s="594"/>
      <c r="CC33" s="594"/>
      <c r="CD33" s="594"/>
      <c r="CE33" s="594"/>
      <c r="CF33" s="594"/>
      <c r="CG33" s="594"/>
      <c r="CH33" s="594"/>
      <c r="CI33" s="594"/>
      <c r="CJ33" s="594"/>
      <c r="CK33" s="594"/>
      <c r="CL33" s="594"/>
      <c r="CM33" s="594"/>
      <c r="CN33" s="594"/>
      <c r="CO33" s="594"/>
      <c r="CP33" s="594"/>
      <c r="CQ33" s="594"/>
      <c r="CR33" s="594"/>
      <c r="CS33" s="594"/>
      <c r="CT33" s="594"/>
      <c r="CU33" s="595"/>
      <c r="CW33" s="67" t="s">
        <v>211</v>
      </c>
      <c r="CX33" s="106" t="s">
        <v>212</v>
      </c>
      <c r="CY33" s="106" t="s">
        <v>205</v>
      </c>
      <c r="CZ33" s="150">
        <v>0</v>
      </c>
    </row>
    <row r="34" spans="2:105" ht="9" customHeight="1">
      <c r="B34" s="555"/>
      <c r="C34" s="556"/>
      <c r="D34" s="556"/>
      <c r="E34" s="556"/>
      <c r="F34" s="556"/>
      <c r="G34" s="556"/>
      <c r="H34" s="556"/>
      <c r="I34" s="556"/>
      <c r="J34" s="556"/>
      <c r="K34" s="556"/>
      <c r="L34" s="556"/>
      <c r="M34" s="556"/>
      <c r="N34" s="556"/>
      <c r="O34" s="556"/>
      <c r="P34" s="556"/>
      <c r="Q34" s="556"/>
      <c r="R34" s="557"/>
      <c r="S34" s="11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c r="BM34" s="596"/>
      <c r="BN34" s="596"/>
      <c r="BO34" s="596"/>
      <c r="BP34" s="596"/>
      <c r="BQ34" s="596"/>
      <c r="BR34" s="596"/>
      <c r="BS34" s="596"/>
      <c r="BT34" s="596"/>
      <c r="BU34" s="596"/>
      <c r="BV34" s="596"/>
      <c r="BW34" s="596"/>
      <c r="BX34" s="596"/>
      <c r="BY34" s="596"/>
      <c r="BZ34" s="596"/>
      <c r="CA34" s="596"/>
      <c r="CB34" s="596"/>
      <c r="CC34" s="596"/>
      <c r="CD34" s="596"/>
      <c r="CE34" s="596"/>
      <c r="CF34" s="596"/>
      <c r="CG34" s="596"/>
      <c r="CH34" s="596"/>
      <c r="CI34" s="596"/>
      <c r="CJ34" s="596"/>
      <c r="CK34" s="596"/>
      <c r="CL34" s="596"/>
      <c r="CM34" s="596"/>
      <c r="CN34" s="596"/>
      <c r="CO34" s="596"/>
      <c r="CP34" s="596"/>
      <c r="CQ34" s="596"/>
      <c r="CR34" s="596"/>
      <c r="CS34" s="596"/>
      <c r="CT34" s="596"/>
      <c r="CU34" s="597"/>
      <c r="CW34" s="67" t="s">
        <v>213</v>
      </c>
      <c r="CX34" s="106" t="s">
        <v>214</v>
      </c>
      <c r="CY34" s="106" t="s">
        <v>205</v>
      </c>
      <c r="CZ34" s="150">
        <v>0</v>
      </c>
    </row>
    <row r="35" spans="2:105" ht="9" customHeight="1">
      <c r="B35" s="552" t="s">
        <v>190</v>
      </c>
      <c r="C35" s="553"/>
      <c r="D35" s="553"/>
      <c r="E35" s="553"/>
      <c r="F35" s="553"/>
      <c r="G35" s="553"/>
      <c r="H35" s="553"/>
      <c r="I35" s="553"/>
      <c r="J35" s="553"/>
      <c r="K35" s="553"/>
      <c r="L35" s="553"/>
      <c r="M35" s="553"/>
      <c r="N35" s="553"/>
      <c r="O35" s="553"/>
      <c r="P35" s="553"/>
      <c r="Q35" s="553"/>
      <c r="R35" s="554"/>
      <c r="S35" s="120"/>
      <c r="T35" s="601" t="s">
        <v>191</v>
      </c>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2"/>
      <c r="CW35" s="106" t="s">
        <v>215</v>
      </c>
      <c r="CX35" s="106" t="s">
        <v>216</v>
      </c>
      <c r="CY35" s="106" t="s">
        <v>205</v>
      </c>
      <c r="CZ35" s="150">
        <v>0</v>
      </c>
    </row>
    <row r="36" spans="2:105" ht="9" customHeight="1" thickBot="1">
      <c r="B36" s="598"/>
      <c r="C36" s="599"/>
      <c r="D36" s="599"/>
      <c r="E36" s="599"/>
      <c r="F36" s="599"/>
      <c r="G36" s="599"/>
      <c r="H36" s="599"/>
      <c r="I36" s="599"/>
      <c r="J36" s="599"/>
      <c r="K36" s="599"/>
      <c r="L36" s="599"/>
      <c r="M36" s="599"/>
      <c r="N36" s="599"/>
      <c r="O36" s="599"/>
      <c r="P36" s="599"/>
      <c r="Q36" s="599"/>
      <c r="R36" s="600"/>
      <c r="S36" s="121"/>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603"/>
      <c r="BB36" s="603"/>
      <c r="BC36" s="603"/>
      <c r="BD36" s="603"/>
      <c r="BE36" s="603"/>
      <c r="BF36" s="603"/>
      <c r="BG36" s="603"/>
      <c r="BH36" s="603"/>
      <c r="BI36" s="603"/>
      <c r="BJ36" s="603"/>
      <c r="BK36" s="603"/>
      <c r="BL36" s="603"/>
      <c r="BM36" s="603"/>
      <c r="BN36" s="603"/>
      <c r="BO36" s="603"/>
      <c r="BP36" s="603"/>
      <c r="BQ36" s="603"/>
      <c r="BR36" s="603"/>
      <c r="BS36" s="603"/>
      <c r="BT36" s="603"/>
      <c r="BU36" s="603"/>
      <c r="BV36" s="603"/>
      <c r="BW36" s="603"/>
      <c r="BX36" s="603"/>
      <c r="BY36" s="603"/>
      <c r="BZ36" s="603"/>
      <c r="CA36" s="603"/>
      <c r="CB36" s="603"/>
      <c r="CC36" s="603"/>
      <c r="CD36" s="603"/>
      <c r="CE36" s="603"/>
      <c r="CF36" s="603"/>
      <c r="CG36" s="603"/>
      <c r="CH36" s="603"/>
      <c r="CI36" s="603"/>
      <c r="CJ36" s="603"/>
      <c r="CK36" s="603"/>
      <c r="CL36" s="603"/>
      <c r="CM36" s="603"/>
      <c r="CN36" s="603"/>
      <c r="CO36" s="603"/>
      <c r="CP36" s="603"/>
      <c r="CQ36" s="603"/>
      <c r="CR36" s="603"/>
      <c r="CS36" s="603"/>
      <c r="CT36" s="603"/>
      <c r="CU36" s="604"/>
    </row>
    <row r="37" spans="2:105" ht="9" customHeight="1">
      <c r="B37" s="605" t="s">
        <v>192</v>
      </c>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606"/>
    </row>
    <row r="38" spans="2:105" ht="9" customHeight="1" thickBot="1">
      <c r="B38" s="60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606"/>
    </row>
    <row r="39" spans="2:105" ht="9" customHeight="1">
      <c r="B39" s="567" t="s">
        <v>193</v>
      </c>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3"/>
      <c r="CE39" s="567" t="s">
        <v>194</v>
      </c>
      <c r="CF39" s="572"/>
      <c r="CG39" s="572"/>
      <c r="CH39" s="572"/>
      <c r="CI39" s="572"/>
      <c r="CJ39" s="572"/>
      <c r="CK39" s="572"/>
      <c r="CL39" s="572"/>
      <c r="CM39" s="572"/>
      <c r="CN39" s="572"/>
      <c r="CO39" s="572"/>
      <c r="CP39" s="572"/>
      <c r="CQ39" s="572"/>
      <c r="CR39" s="572"/>
      <c r="CS39" s="572"/>
      <c r="CT39" s="572"/>
      <c r="CU39" s="573"/>
    </row>
    <row r="40" spans="2:105" ht="9" customHeight="1">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6"/>
      <c r="CE40" s="574"/>
      <c r="CF40" s="575"/>
      <c r="CG40" s="575"/>
      <c r="CH40" s="575"/>
      <c r="CI40" s="575"/>
      <c r="CJ40" s="575"/>
      <c r="CK40" s="575"/>
      <c r="CL40" s="575"/>
      <c r="CM40" s="575"/>
      <c r="CN40" s="575"/>
      <c r="CO40" s="575"/>
      <c r="CP40" s="575"/>
      <c r="CQ40" s="575"/>
      <c r="CR40" s="575"/>
      <c r="CS40" s="575"/>
      <c r="CT40" s="575"/>
      <c r="CU40" s="576"/>
    </row>
    <row r="41" spans="2:105" ht="9" customHeight="1">
      <c r="B41" s="574" t="s">
        <v>198</v>
      </c>
      <c r="C41" s="580"/>
      <c r="D41" s="580"/>
      <c r="E41" s="583" t="s">
        <v>199</v>
      </c>
      <c r="F41" s="580"/>
      <c r="G41" s="580"/>
      <c r="H41" s="580"/>
      <c r="I41" s="580"/>
      <c r="J41" s="580"/>
      <c r="K41" s="584"/>
      <c r="L41" s="583" t="s">
        <v>200</v>
      </c>
      <c r="M41" s="580"/>
      <c r="N41" s="580"/>
      <c r="O41" s="580"/>
      <c r="P41" s="580"/>
      <c r="Q41" s="580"/>
      <c r="R41" s="580"/>
      <c r="S41" s="580"/>
      <c r="T41" s="580"/>
      <c r="U41" s="580"/>
      <c r="V41" s="580"/>
      <c r="W41" s="580"/>
      <c r="X41" s="580"/>
      <c r="Y41" s="584"/>
      <c r="Z41" s="583" t="s">
        <v>201</v>
      </c>
      <c r="AA41" s="575"/>
      <c r="AB41" s="575"/>
      <c r="AC41" s="575"/>
      <c r="AD41" s="575"/>
      <c r="AE41" s="575"/>
      <c r="AF41" s="575"/>
      <c r="AG41" s="575"/>
      <c r="AH41" s="575"/>
      <c r="AI41" s="575"/>
      <c r="AJ41" s="575"/>
      <c r="AK41" s="588" t="s">
        <v>202</v>
      </c>
      <c r="AL41" s="589"/>
      <c r="AM41" s="589"/>
      <c r="AN41" s="589"/>
      <c r="AO41" s="589"/>
      <c r="AP41" s="589"/>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90"/>
      <c r="CE41" s="574"/>
      <c r="CF41" s="575"/>
      <c r="CG41" s="575"/>
      <c r="CH41" s="575"/>
      <c r="CI41" s="575"/>
      <c r="CJ41" s="575"/>
      <c r="CK41" s="575"/>
      <c r="CL41" s="575"/>
      <c r="CM41" s="575"/>
      <c r="CN41" s="575"/>
      <c r="CO41" s="575"/>
      <c r="CP41" s="575"/>
      <c r="CQ41" s="575"/>
      <c r="CR41" s="575"/>
      <c r="CS41" s="575"/>
      <c r="CT41" s="575"/>
      <c r="CU41" s="576"/>
    </row>
    <row r="42" spans="2:105" ht="9" customHeight="1">
      <c r="B42" s="581"/>
      <c r="C42" s="582"/>
      <c r="D42" s="582"/>
      <c r="E42" s="585"/>
      <c r="F42" s="582"/>
      <c r="G42" s="582"/>
      <c r="H42" s="582"/>
      <c r="I42" s="582"/>
      <c r="J42" s="582"/>
      <c r="K42" s="586"/>
      <c r="L42" s="585"/>
      <c r="M42" s="582"/>
      <c r="N42" s="582"/>
      <c r="O42" s="582"/>
      <c r="P42" s="582"/>
      <c r="Q42" s="582"/>
      <c r="R42" s="582"/>
      <c r="S42" s="582"/>
      <c r="T42" s="582"/>
      <c r="U42" s="582"/>
      <c r="V42" s="582"/>
      <c r="W42" s="582"/>
      <c r="X42" s="582"/>
      <c r="Y42" s="586"/>
      <c r="Z42" s="587"/>
      <c r="AA42" s="578"/>
      <c r="AB42" s="578"/>
      <c r="AC42" s="578"/>
      <c r="AD42" s="578"/>
      <c r="AE42" s="578"/>
      <c r="AF42" s="578"/>
      <c r="AG42" s="578"/>
      <c r="AH42" s="578"/>
      <c r="AI42" s="578"/>
      <c r="AJ42" s="578"/>
      <c r="AK42" s="591"/>
      <c r="AL42" s="592"/>
      <c r="AM42" s="592"/>
      <c r="AN42" s="592"/>
      <c r="AO42" s="592"/>
      <c r="AP42" s="592"/>
      <c r="AQ42" s="592"/>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3"/>
      <c r="CE42" s="577"/>
      <c r="CF42" s="578"/>
      <c r="CG42" s="578"/>
      <c r="CH42" s="578"/>
      <c r="CI42" s="578"/>
      <c r="CJ42" s="578"/>
      <c r="CK42" s="578"/>
      <c r="CL42" s="578"/>
      <c r="CM42" s="578"/>
      <c r="CN42" s="578"/>
      <c r="CO42" s="578"/>
      <c r="CP42" s="578"/>
      <c r="CQ42" s="578"/>
      <c r="CR42" s="578"/>
      <c r="CS42" s="578"/>
      <c r="CT42" s="578"/>
      <c r="CU42" s="579"/>
      <c r="CW42" s="146" t="s">
        <v>251</v>
      </c>
      <c r="CX42" s="147" t="s">
        <v>252</v>
      </c>
      <c r="CY42" s="147" t="s">
        <v>253</v>
      </c>
      <c r="CZ42" s="147" t="s">
        <v>254</v>
      </c>
      <c r="DA42" s="148" t="s">
        <v>255</v>
      </c>
    </row>
    <row r="43" spans="2:105" ht="9" customHeight="1">
      <c r="B43" s="614">
        <v>1</v>
      </c>
      <c r="C43" s="615"/>
      <c r="D43" s="616"/>
      <c r="E43" s="617" t="str">
        <f>CW43</f>
        <v>-</v>
      </c>
      <c r="F43" s="618"/>
      <c r="G43" s="618"/>
      <c r="H43" s="618"/>
      <c r="I43" s="618"/>
      <c r="J43" s="618"/>
      <c r="K43" s="619"/>
      <c r="L43" s="623" t="str">
        <f>CY43</f>
        <v>-</v>
      </c>
      <c r="M43" s="624"/>
      <c r="N43" s="624"/>
      <c r="O43" s="624"/>
      <c r="P43" s="624"/>
      <c r="Q43" s="624"/>
      <c r="R43" s="624"/>
      <c r="S43" s="624"/>
      <c r="T43" s="624"/>
      <c r="U43" s="624"/>
      <c r="V43" s="624"/>
      <c r="W43" s="624"/>
      <c r="X43" s="624"/>
      <c r="Y43" s="625"/>
      <c r="Z43" s="629" t="str">
        <f>CX43</f>
        <v>-</v>
      </c>
      <c r="AA43" s="630"/>
      <c r="AB43" s="630"/>
      <c r="AC43" s="630"/>
      <c r="AD43" s="630"/>
      <c r="AE43" s="630"/>
      <c r="AF43" s="630"/>
      <c r="AG43" s="630"/>
      <c r="AH43" s="630"/>
      <c r="AI43" s="630"/>
      <c r="AJ43" s="630"/>
      <c r="AK43" s="629" t="str">
        <f>IF(DA43="","-",DA43)</f>
        <v>-</v>
      </c>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0"/>
      <c r="BW43" s="630"/>
      <c r="BX43" s="630"/>
      <c r="BY43" s="630"/>
      <c r="BZ43" s="630"/>
      <c r="CA43" s="630"/>
      <c r="CB43" s="630"/>
      <c r="CC43" s="630"/>
      <c r="CD43" s="633"/>
      <c r="CE43" s="661" t="str">
        <f>IF(DA43&amp;DA45&amp;DA47&amp;DA49&amp;DA51&lt;&gt;"","検出","不検出")</f>
        <v>不検出</v>
      </c>
      <c r="CF43" s="662"/>
      <c r="CG43" s="662"/>
      <c r="CH43" s="662"/>
      <c r="CI43" s="662"/>
      <c r="CJ43" s="662"/>
      <c r="CK43" s="662"/>
      <c r="CL43" s="662"/>
      <c r="CM43" s="662"/>
      <c r="CN43" s="662"/>
      <c r="CO43" s="662"/>
      <c r="CP43" s="662"/>
      <c r="CQ43" s="662"/>
      <c r="CR43" s="662"/>
      <c r="CS43" s="662"/>
      <c r="CT43" s="662"/>
      <c r="CU43" s="663"/>
      <c r="CW43" s="533" t="s">
        <v>256</v>
      </c>
      <c r="CX43" s="535" t="s">
        <v>256</v>
      </c>
      <c r="CY43" s="535" t="s">
        <v>256</v>
      </c>
      <c r="CZ43" s="535" t="s">
        <v>256</v>
      </c>
      <c r="DA43" s="535"/>
    </row>
    <row r="44" spans="2:105" ht="9" customHeight="1">
      <c r="B44" s="581"/>
      <c r="C44" s="582"/>
      <c r="D44" s="586"/>
      <c r="E44" s="620"/>
      <c r="F44" s="621"/>
      <c r="G44" s="621"/>
      <c r="H44" s="621"/>
      <c r="I44" s="621"/>
      <c r="J44" s="621"/>
      <c r="K44" s="622"/>
      <c r="L44" s="626"/>
      <c r="M44" s="627"/>
      <c r="N44" s="627"/>
      <c r="O44" s="627"/>
      <c r="P44" s="627"/>
      <c r="Q44" s="627"/>
      <c r="R44" s="627"/>
      <c r="S44" s="627"/>
      <c r="T44" s="627"/>
      <c r="U44" s="627"/>
      <c r="V44" s="627"/>
      <c r="W44" s="627"/>
      <c r="X44" s="627"/>
      <c r="Y44" s="628"/>
      <c r="Z44" s="631"/>
      <c r="AA44" s="632"/>
      <c r="AB44" s="632"/>
      <c r="AC44" s="632"/>
      <c r="AD44" s="632"/>
      <c r="AE44" s="632"/>
      <c r="AF44" s="632"/>
      <c r="AG44" s="632"/>
      <c r="AH44" s="632"/>
      <c r="AI44" s="632"/>
      <c r="AJ44" s="632"/>
      <c r="AK44" s="608"/>
      <c r="AL44" s="609"/>
      <c r="AM44" s="609"/>
      <c r="AN44" s="609"/>
      <c r="AO44" s="609"/>
      <c r="AP44" s="609"/>
      <c r="AQ44" s="609"/>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09"/>
      <c r="BN44" s="609"/>
      <c r="BO44" s="609"/>
      <c r="BP44" s="609"/>
      <c r="BQ44" s="609"/>
      <c r="BR44" s="609"/>
      <c r="BS44" s="609"/>
      <c r="BT44" s="609"/>
      <c r="BU44" s="609"/>
      <c r="BV44" s="609"/>
      <c r="BW44" s="609"/>
      <c r="BX44" s="609"/>
      <c r="BY44" s="609"/>
      <c r="BZ44" s="609"/>
      <c r="CA44" s="609"/>
      <c r="CB44" s="609"/>
      <c r="CC44" s="609"/>
      <c r="CD44" s="610"/>
      <c r="CE44" s="664"/>
      <c r="CF44" s="665"/>
      <c r="CG44" s="665"/>
      <c r="CH44" s="665"/>
      <c r="CI44" s="665"/>
      <c r="CJ44" s="665"/>
      <c r="CK44" s="665"/>
      <c r="CL44" s="665"/>
      <c r="CM44" s="665"/>
      <c r="CN44" s="665"/>
      <c r="CO44" s="665"/>
      <c r="CP44" s="665"/>
      <c r="CQ44" s="665"/>
      <c r="CR44" s="665"/>
      <c r="CS44" s="665"/>
      <c r="CT44" s="665"/>
      <c r="CU44" s="666"/>
      <c r="CW44" s="534"/>
      <c r="CX44" s="536"/>
      <c r="CY44" s="536"/>
      <c r="CZ44" s="536"/>
      <c r="DA44" s="536"/>
    </row>
    <row r="45" spans="2:105" ht="9" customHeight="1">
      <c r="B45" s="634">
        <v>2</v>
      </c>
      <c r="C45" s="615"/>
      <c r="D45" s="616"/>
      <c r="E45" s="617" t="str">
        <f t="shared" ref="E45" si="0">CW45</f>
        <v>-</v>
      </c>
      <c r="F45" s="618"/>
      <c r="G45" s="618"/>
      <c r="H45" s="618"/>
      <c r="I45" s="618"/>
      <c r="J45" s="618"/>
      <c r="K45" s="619"/>
      <c r="L45" s="635" t="str">
        <f t="shared" ref="L45" si="1">CY45</f>
        <v>-</v>
      </c>
      <c r="M45" s="624"/>
      <c r="N45" s="624"/>
      <c r="O45" s="624"/>
      <c r="P45" s="624"/>
      <c r="Q45" s="624"/>
      <c r="R45" s="624"/>
      <c r="S45" s="624"/>
      <c r="T45" s="624"/>
      <c r="U45" s="624"/>
      <c r="V45" s="624"/>
      <c r="W45" s="624"/>
      <c r="X45" s="624"/>
      <c r="Y45" s="625"/>
      <c r="Z45" s="629" t="str">
        <f t="shared" ref="Z45" si="2">CX45</f>
        <v>-</v>
      </c>
      <c r="AA45" s="630"/>
      <c r="AB45" s="630"/>
      <c r="AC45" s="630"/>
      <c r="AD45" s="630"/>
      <c r="AE45" s="630"/>
      <c r="AF45" s="630"/>
      <c r="AG45" s="630"/>
      <c r="AH45" s="630"/>
      <c r="AI45" s="630"/>
      <c r="AJ45" s="630"/>
      <c r="AK45" s="629" t="str">
        <f t="shared" ref="AK45" si="3">IF(DA45="","-",DA45)</f>
        <v>-</v>
      </c>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0"/>
      <c r="BU45" s="630"/>
      <c r="BV45" s="630"/>
      <c r="BW45" s="630"/>
      <c r="BX45" s="630"/>
      <c r="BY45" s="630"/>
      <c r="BZ45" s="630"/>
      <c r="CA45" s="630"/>
      <c r="CB45" s="630"/>
      <c r="CC45" s="630"/>
      <c r="CD45" s="633"/>
      <c r="CE45" s="664"/>
      <c r="CF45" s="665"/>
      <c r="CG45" s="665"/>
      <c r="CH45" s="665"/>
      <c r="CI45" s="665"/>
      <c r="CJ45" s="665"/>
      <c r="CK45" s="665"/>
      <c r="CL45" s="665"/>
      <c r="CM45" s="665"/>
      <c r="CN45" s="665"/>
      <c r="CO45" s="665"/>
      <c r="CP45" s="665"/>
      <c r="CQ45" s="665"/>
      <c r="CR45" s="665"/>
      <c r="CS45" s="665"/>
      <c r="CT45" s="665"/>
      <c r="CU45" s="666"/>
      <c r="CW45" s="533" t="s">
        <v>256</v>
      </c>
      <c r="CX45" s="535" t="s">
        <v>256</v>
      </c>
      <c r="CY45" s="535" t="s">
        <v>256</v>
      </c>
      <c r="CZ45" s="535" t="s">
        <v>256</v>
      </c>
      <c r="DA45" s="535"/>
    </row>
    <row r="46" spans="2:105" ht="9" customHeight="1">
      <c r="B46" s="581"/>
      <c r="C46" s="582"/>
      <c r="D46" s="586"/>
      <c r="E46" s="620"/>
      <c r="F46" s="621"/>
      <c r="G46" s="621"/>
      <c r="H46" s="621"/>
      <c r="I46" s="621"/>
      <c r="J46" s="621"/>
      <c r="K46" s="622"/>
      <c r="L46" s="626"/>
      <c r="M46" s="627"/>
      <c r="N46" s="627"/>
      <c r="O46" s="627"/>
      <c r="P46" s="627"/>
      <c r="Q46" s="627"/>
      <c r="R46" s="627"/>
      <c r="S46" s="627"/>
      <c r="T46" s="627"/>
      <c r="U46" s="627"/>
      <c r="V46" s="627"/>
      <c r="W46" s="627"/>
      <c r="X46" s="627"/>
      <c r="Y46" s="628"/>
      <c r="Z46" s="631"/>
      <c r="AA46" s="632"/>
      <c r="AB46" s="632"/>
      <c r="AC46" s="632"/>
      <c r="AD46" s="632"/>
      <c r="AE46" s="632"/>
      <c r="AF46" s="632"/>
      <c r="AG46" s="632"/>
      <c r="AH46" s="632"/>
      <c r="AI46" s="632"/>
      <c r="AJ46" s="632"/>
      <c r="AK46" s="631"/>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60"/>
      <c r="CE46" s="664"/>
      <c r="CF46" s="665"/>
      <c r="CG46" s="665"/>
      <c r="CH46" s="665"/>
      <c r="CI46" s="665"/>
      <c r="CJ46" s="665"/>
      <c r="CK46" s="665"/>
      <c r="CL46" s="665"/>
      <c r="CM46" s="665"/>
      <c r="CN46" s="665"/>
      <c r="CO46" s="665"/>
      <c r="CP46" s="665"/>
      <c r="CQ46" s="665"/>
      <c r="CR46" s="665"/>
      <c r="CS46" s="665"/>
      <c r="CT46" s="665"/>
      <c r="CU46" s="666"/>
      <c r="CW46" s="534"/>
      <c r="CX46" s="536"/>
      <c r="CY46" s="536"/>
      <c r="CZ46" s="536"/>
      <c r="DA46" s="536"/>
    </row>
    <row r="47" spans="2:105" ht="9" customHeight="1">
      <c r="B47" s="634">
        <v>3</v>
      </c>
      <c r="C47" s="615"/>
      <c r="D47" s="616"/>
      <c r="E47" s="617" t="str">
        <f t="shared" ref="E47" si="4">CW47</f>
        <v>-</v>
      </c>
      <c r="F47" s="618"/>
      <c r="G47" s="618"/>
      <c r="H47" s="618"/>
      <c r="I47" s="618"/>
      <c r="J47" s="618"/>
      <c r="K47" s="619"/>
      <c r="L47" s="635" t="str">
        <f t="shared" ref="L47" si="5">CY47</f>
        <v>-</v>
      </c>
      <c r="M47" s="624"/>
      <c r="N47" s="624"/>
      <c r="O47" s="624"/>
      <c r="P47" s="624"/>
      <c r="Q47" s="624"/>
      <c r="R47" s="624"/>
      <c r="S47" s="624"/>
      <c r="T47" s="624"/>
      <c r="U47" s="624"/>
      <c r="V47" s="624"/>
      <c r="W47" s="624"/>
      <c r="X47" s="624"/>
      <c r="Y47" s="625"/>
      <c r="Z47" s="629" t="str">
        <f t="shared" ref="Z47" si="6">CX47</f>
        <v>-</v>
      </c>
      <c r="AA47" s="630"/>
      <c r="AB47" s="630"/>
      <c r="AC47" s="630"/>
      <c r="AD47" s="630"/>
      <c r="AE47" s="630"/>
      <c r="AF47" s="630"/>
      <c r="AG47" s="630"/>
      <c r="AH47" s="630"/>
      <c r="AI47" s="630"/>
      <c r="AJ47" s="630"/>
      <c r="AK47" s="608" t="str">
        <f t="shared" ref="AK47" si="7">IF(DA47="","-",DA47)</f>
        <v>-</v>
      </c>
      <c r="AL47" s="609"/>
      <c r="AM47" s="609"/>
      <c r="AN47" s="609"/>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10"/>
      <c r="CE47" s="664"/>
      <c r="CF47" s="665"/>
      <c r="CG47" s="665"/>
      <c r="CH47" s="665"/>
      <c r="CI47" s="665"/>
      <c r="CJ47" s="665"/>
      <c r="CK47" s="665"/>
      <c r="CL47" s="665"/>
      <c r="CM47" s="665"/>
      <c r="CN47" s="665"/>
      <c r="CO47" s="665"/>
      <c r="CP47" s="665"/>
      <c r="CQ47" s="665"/>
      <c r="CR47" s="665"/>
      <c r="CS47" s="665"/>
      <c r="CT47" s="665"/>
      <c r="CU47" s="666"/>
      <c r="CW47" s="533" t="s">
        <v>256</v>
      </c>
      <c r="CX47" s="535" t="s">
        <v>256</v>
      </c>
      <c r="CY47" s="535" t="s">
        <v>256</v>
      </c>
      <c r="CZ47" s="535" t="s">
        <v>256</v>
      </c>
      <c r="DA47" s="535"/>
    </row>
    <row r="48" spans="2:105" ht="9" customHeight="1">
      <c r="B48" s="581"/>
      <c r="C48" s="582"/>
      <c r="D48" s="586"/>
      <c r="E48" s="620"/>
      <c r="F48" s="621"/>
      <c r="G48" s="621"/>
      <c r="H48" s="621"/>
      <c r="I48" s="621"/>
      <c r="J48" s="621"/>
      <c r="K48" s="622"/>
      <c r="L48" s="626"/>
      <c r="M48" s="627"/>
      <c r="N48" s="627"/>
      <c r="O48" s="627"/>
      <c r="P48" s="627"/>
      <c r="Q48" s="627"/>
      <c r="R48" s="627"/>
      <c r="S48" s="627"/>
      <c r="T48" s="627"/>
      <c r="U48" s="627"/>
      <c r="V48" s="627"/>
      <c r="W48" s="627"/>
      <c r="X48" s="627"/>
      <c r="Y48" s="628"/>
      <c r="Z48" s="631"/>
      <c r="AA48" s="632"/>
      <c r="AB48" s="632"/>
      <c r="AC48" s="632"/>
      <c r="AD48" s="632"/>
      <c r="AE48" s="632"/>
      <c r="AF48" s="632"/>
      <c r="AG48" s="632"/>
      <c r="AH48" s="632"/>
      <c r="AI48" s="632"/>
      <c r="AJ48" s="632"/>
      <c r="AK48" s="608"/>
      <c r="AL48" s="609"/>
      <c r="AM48" s="609"/>
      <c r="AN48" s="609"/>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10"/>
      <c r="CE48" s="664"/>
      <c r="CF48" s="665"/>
      <c r="CG48" s="665"/>
      <c r="CH48" s="665"/>
      <c r="CI48" s="665"/>
      <c r="CJ48" s="665"/>
      <c r="CK48" s="665"/>
      <c r="CL48" s="665"/>
      <c r="CM48" s="665"/>
      <c r="CN48" s="665"/>
      <c r="CO48" s="665"/>
      <c r="CP48" s="665"/>
      <c r="CQ48" s="665"/>
      <c r="CR48" s="665"/>
      <c r="CS48" s="665"/>
      <c r="CT48" s="665"/>
      <c r="CU48" s="666"/>
      <c r="CW48" s="534"/>
      <c r="CX48" s="536"/>
      <c r="CY48" s="536"/>
      <c r="CZ48" s="536"/>
      <c r="DA48" s="536"/>
    </row>
    <row r="49" spans="2:105" ht="9" customHeight="1">
      <c r="B49" s="634">
        <v>4</v>
      </c>
      <c r="C49" s="615"/>
      <c r="D49" s="616"/>
      <c r="E49" s="617" t="str">
        <f t="shared" ref="E49" si="8">CW49</f>
        <v>-</v>
      </c>
      <c r="F49" s="618"/>
      <c r="G49" s="618"/>
      <c r="H49" s="618"/>
      <c r="I49" s="618"/>
      <c r="J49" s="618"/>
      <c r="K49" s="619"/>
      <c r="L49" s="635" t="str">
        <f t="shared" ref="L49" si="9">CY49</f>
        <v>-</v>
      </c>
      <c r="M49" s="624"/>
      <c r="N49" s="624"/>
      <c r="O49" s="624"/>
      <c r="P49" s="624"/>
      <c r="Q49" s="624"/>
      <c r="R49" s="624"/>
      <c r="S49" s="624"/>
      <c r="T49" s="624"/>
      <c r="U49" s="624"/>
      <c r="V49" s="624"/>
      <c r="W49" s="624"/>
      <c r="X49" s="624"/>
      <c r="Y49" s="625"/>
      <c r="Z49" s="629" t="str">
        <f t="shared" ref="Z49" si="10">CX49</f>
        <v>-</v>
      </c>
      <c r="AA49" s="630"/>
      <c r="AB49" s="630"/>
      <c r="AC49" s="630"/>
      <c r="AD49" s="630"/>
      <c r="AE49" s="630"/>
      <c r="AF49" s="630"/>
      <c r="AG49" s="630"/>
      <c r="AH49" s="630"/>
      <c r="AI49" s="630"/>
      <c r="AJ49" s="630"/>
      <c r="AK49" s="629" t="str">
        <f t="shared" ref="AK49" si="11">IF(DA49="","-",DA49)</f>
        <v>-</v>
      </c>
      <c r="AL49" s="630"/>
      <c r="AM49" s="630"/>
      <c r="AN49" s="630"/>
      <c r="AO49" s="630"/>
      <c r="AP49" s="630"/>
      <c r="AQ49" s="630"/>
      <c r="AR49" s="630"/>
      <c r="AS49" s="630"/>
      <c r="AT49" s="630"/>
      <c r="AU49" s="630"/>
      <c r="AV49" s="630"/>
      <c r="AW49" s="630"/>
      <c r="AX49" s="630"/>
      <c r="AY49" s="630"/>
      <c r="AZ49" s="630"/>
      <c r="BA49" s="630"/>
      <c r="BB49" s="630"/>
      <c r="BC49" s="630"/>
      <c r="BD49" s="630"/>
      <c r="BE49" s="630"/>
      <c r="BF49" s="630"/>
      <c r="BG49" s="630"/>
      <c r="BH49" s="630"/>
      <c r="BI49" s="630"/>
      <c r="BJ49" s="630"/>
      <c r="BK49" s="630"/>
      <c r="BL49" s="630"/>
      <c r="BM49" s="630"/>
      <c r="BN49" s="630"/>
      <c r="BO49" s="630"/>
      <c r="BP49" s="630"/>
      <c r="BQ49" s="630"/>
      <c r="BR49" s="630"/>
      <c r="BS49" s="630"/>
      <c r="BT49" s="630"/>
      <c r="BU49" s="630"/>
      <c r="BV49" s="630"/>
      <c r="BW49" s="630"/>
      <c r="BX49" s="630"/>
      <c r="BY49" s="630"/>
      <c r="BZ49" s="630"/>
      <c r="CA49" s="630"/>
      <c r="CB49" s="630"/>
      <c r="CC49" s="630"/>
      <c r="CD49" s="633"/>
      <c r="CE49" s="664"/>
      <c r="CF49" s="665"/>
      <c r="CG49" s="665"/>
      <c r="CH49" s="665"/>
      <c r="CI49" s="665"/>
      <c r="CJ49" s="665"/>
      <c r="CK49" s="665"/>
      <c r="CL49" s="665"/>
      <c r="CM49" s="665"/>
      <c r="CN49" s="665"/>
      <c r="CO49" s="665"/>
      <c r="CP49" s="665"/>
      <c r="CQ49" s="665"/>
      <c r="CR49" s="665"/>
      <c r="CS49" s="665"/>
      <c r="CT49" s="665"/>
      <c r="CU49" s="666"/>
      <c r="CW49" s="533" t="s">
        <v>256</v>
      </c>
      <c r="CX49" s="535" t="s">
        <v>256</v>
      </c>
      <c r="CY49" s="535" t="s">
        <v>256</v>
      </c>
      <c r="CZ49" s="535" t="s">
        <v>256</v>
      </c>
      <c r="DA49" s="535"/>
    </row>
    <row r="50" spans="2:105" ht="9" customHeight="1">
      <c r="B50" s="581"/>
      <c r="C50" s="582"/>
      <c r="D50" s="586"/>
      <c r="E50" s="620"/>
      <c r="F50" s="621"/>
      <c r="G50" s="621"/>
      <c r="H50" s="621"/>
      <c r="I50" s="621"/>
      <c r="J50" s="621"/>
      <c r="K50" s="622"/>
      <c r="L50" s="626"/>
      <c r="M50" s="627"/>
      <c r="N50" s="627"/>
      <c r="O50" s="627"/>
      <c r="P50" s="627"/>
      <c r="Q50" s="627"/>
      <c r="R50" s="627"/>
      <c r="S50" s="627"/>
      <c r="T50" s="627"/>
      <c r="U50" s="627"/>
      <c r="V50" s="627"/>
      <c r="W50" s="627"/>
      <c r="X50" s="627"/>
      <c r="Y50" s="628"/>
      <c r="Z50" s="631"/>
      <c r="AA50" s="632"/>
      <c r="AB50" s="632"/>
      <c r="AC50" s="632"/>
      <c r="AD50" s="632"/>
      <c r="AE50" s="632"/>
      <c r="AF50" s="632"/>
      <c r="AG50" s="632"/>
      <c r="AH50" s="632"/>
      <c r="AI50" s="632"/>
      <c r="AJ50" s="632"/>
      <c r="AK50" s="631"/>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2"/>
      <c r="BW50" s="632"/>
      <c r="BX50" s="632"/>
      <c r="BY50" s="632"/>
      <c r="BZ50" s="632"/>
      <c r="CA50" s="632"/>
      <c r="CB50" s="632"/>
      <c r="CC50" s="632"/>
      <c r="CD50" s="660"/>
      <c r="CE50" s="664"/>
      <c r="CF50" s="665"/>
      <c r="CG50" s="665"/>
      <c r="CH50" s="665"/>
      <c r="CI50" s="665"/>
      <c r="CJ50" s="665"/>
      <c r="CK50" s="665"/>
      <c r="CL50" s="665"/>
      <c r="CM50" s="665"/>
      <c r="CN50" s="665"/>
      <c r="CO50" s="665"/>
      <c r="CP50" s="665"/>
      <c r="CQ50" s="665"/>
      <c r="CR50" s="665"/>
      <c r="CS50" s="665"/>
      <c r="CT50" s="665"/>
      <c r="CU50" s="666"/>
      <c r="CW50" s="534"/>
      <c r="CX50" s="536"/>
      <c r="CY50" s="536"/>
      <c r="CZ50" s="536"/>
      <c r="DA50" s="536"/>
    </row>
    <row r="51" spans="2:105" ht="9" customHeight="1">
      <c r="B51" s="634">
        <v>5</v>
      </c>
      <c r="C51" s="615"/>
      <c r="D51" s="616"/>
      <c r="E51" s="617" t="str">
        <f t="shared" ref="E51" si="12">CW51</f>
        <v>-</v>
      </c>
      <c r="F51" s="618"/>
      <c r="G51" s="618"/>
      <c r="H51" s="618"/>
      <c r="I51" s="618"/>
      <c r="J51" s="618"/>
      <c r="K51" s="619"/>
      <c r="L51" s="635" t="str">
        <f t="shared" ref="L51" si="13">CY51</f>
        <v>-</v>
      </c>
      <c r="M51" s="624"/>
      <c r="N51" s="624"/>
      <c r="O51" s="624"/>
      <c r="P51" s="624"/>
      <c r="Q51" s="624"/>
      <c r="R51" s="624"/>
      <c r="S51" s="624"/>
      <c r="T51" s="624"/>
      <c r="U51" s="624"/>
      <c r="V51" s="624"/>
      <c r="W51" s="624"/>
      <c r="X51" s="624"/>
      <c r="Y51" s="625"/>
      <c r="Z51" s="629" t="str">
        <f t="shared" ref="Z51" si="14">CX51</f>
        <v>-</v>
      </c>
      <c r="AA51" s="630"/>
      <c r="AB51" s="630"/>
      <c r="AC51" s="630"/>
      <c r="AD51" s="630"/>
      <c r="AE51" s="630"/>
      <c r="AF51" s="630"/>
      <c r="AG51" s="630"/>
      <c r="AH51" s="630"/>
      <c r="AI51" s="630"/>
      <c r="AJ51" s="630"/>
      <c r="AK51" s="608" t="str">
        <f t="shared" ref="AK51" si="15">IF(DA51="","-",DA51)</f>
        <v>-</v>
      </c>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09"/>
      <c r="BN51" s="609"/>
      <c r="BO51" s="609"/>
      <c r="BP51" s="609"/>
      <c r="BQ51" s="609"/>
      <c r="BR51" s="609"/>
      <c r="BS51" s="609"/>
      <c r="BT51" s="609"/>
      <c r="BU51" s="609"/>
      <c r="BV51" s="609"/>
      <c r="BW51" s="609"/>
      <c r="BX51" s="609"/>
      <c r="BY51" s="609"/>
      <c r="BZ51" s="609"/>
      <c r="CA51" s="609"/>
      <c r="CB51" s="609"/>
      <c r="CC51" s="609"/>
      <c r="CD51" s="610"/>
      <c r="CE51" s="664"/>
      <c r="CF51" s="665"/>
      <c r="CG51" s="665"/>
      <c r="CH51" s="665"/>
      <c r="CI51" s="665"/>
      <c r="CJ51" s="665"/>
      <c r="CK51" s="665"/>
      <c r="CL51" s="665"/>
      <c r="CM51" s="665"/>
      <c r="CN51" s="665"/>
      <c r="CO51" s="665"/>
      <c r="CP51" s="665"/>
      <c r="CQ51" s="665"/>
      <c r="CR51" s="665"/>
      <c r="CS51" s="665"/>
      <c r="CT51" s="665"/>
      <c r="CU51" s="666"/>
      <c r="CW51" s="533" t="s">
        <v>256</v>
      </c>
      <c r="CX51" s="535" t="s">
        <v>256</v>
      </c>
      <c r="CY51" s="535" t="s">
        <v>256</v>
      </c>
      <c r="CZ51" s="535" t="s">
        <v>256</v>
      </c>
      <c r="DA51" s="535"/>
    </row>
    <row r="52" spans="2:105" ht="9" customHeight="1" thickBot="1">
      <c r="B52" s="598"/>
      <c r="C52" s="599"/>
      <c r="D52" s="600"/>
      <c r="E52" s="620"/>
      <c r="F52" s="621"/>
      <c r="G52" s="621"/>
      <c r="H52" s="621"/>
      <c r="I52" s="621"/>
      <c r="J52" s="621"/>
      <c r="K52" s="622"/>
      <c r="L52" s="636"/>
      <c r="M52" s="637"/>
      <c r="N52" s="637"/>
      <c r="O52" s="637"/>
      <c r="P52" s="637"/>
      <c r="Q52" s="637"/>
      <c r="R52" s="637"/>
      <c r="S52" s="637"/>
      <c r="T52" s="637"/>
      <c r="U52" s="637"/>
      <c r="V52" s="637"/>
      <c r="W52" s="637"/>
      <c r="X52" s="637"/>
      <c r="Y52" s="638"/>
      <c r="Z52" s="611"/>
      <c r="AA52" s="612"/>
      <c r="AB52" s="612"/>
      <c r="AC52" s="612"/>
      <c r="AD52" s="612"/>
      <c r="AE52" s="612"/>
      <c r="AF52" s="612"/>
      <c r="AG52" s="612"/>
      <c r="AH52" s="612"/>
      <c r="AI52" s="612"/>
      <c r="AJ52" s="612"/>
      <c r="AK52" s="611"/>
      <c r="AL52" s="612"/>
      <c r="AM52" s="612"/>
      <c r="AN52" s="612"/>
      <c r="AO52" s="612"/>
      <c r="AP52" s="612"/>
      <c r="AQ52" s="612"/>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c r="BX52" s="612"/>
      <c r="BY52" s="612"/>
      <c r="BZ52" s="612"/>
      <c r="CA52" s="612"/>
      <c r="CB52" s="612"/>
      <c r="CC52" s="612"/>
      <c r="CD52" s="613"/>
      <c r="CE52" s="667"/>
      <c r="CF52" s="668"/>
      <c r="CG52" s="668"/>
      <c r="CH52" s="668"/>
      <c r="CI52" s="668"/>
      <c r="CJ52" s="668"/>
      <c r="CK52" s="668"/>
      <c r="CL52" s="668"/>
      <c r="CM52" s="668"/>
      <c r="CN52" s="668"/>
      <c r="CO52" s="668"/>
      <c r="CP52" s="668"/>
      <c r="CQ52" s="668"/>
      <c r="CR52" s="668"/>
      <c r="CS52" s="668"/>
      <c r="CT52" s="668"/>
      <c r="CU52" s="669"/>
      <c r="CW52" s="534"/>
      <c r="CX52" s="536"/>
      <c r="CY52" s="536"/>
      <c r="CZ52" s="536"/>
      <c r="DA52" s="536"/>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659"/>
      <c r="CY53" s="67"/>
    </row>
    <row r="54" spans="2:105" ht="9" customHeight="1">
      <c r="B54" s="607"/>
      <c r="C54" s="580"/>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0"/>
      <c r="AU54" s="580"/>
      <c r="AV54" s="580"/>
      <c r="AW54" s="580"/>
      <c r="AX54" s="580"/>
      <c r="AY54" s="580"/>
      <c r="AZ54" s="580"/>
      <c r="BA54" s="580"/>
      <c r="BB54" s="580"/>
      <c r="BC54" s="580"/>
      <c r="BD54" s="580"/>
      <c r="BE54" s="580"/>
      <c r="BF54" s="580"/>
      <c r="BG54" s="580"/>
      <c r="BH54" s="580"/>
      <c r="BI54" s="580"/>
      <c r="BJ54" s="580"/>
      <c r="BK54" s="580"/>
      <c r="BL54" s="580"/>
      <c r="BM54" s="580"/>
      <c r="BN54" s="580"/>
      <c r="BO54" s="580"/>
      <c r="BP54" s="580"/>
      <c r="BQ54" s="580"/>
      <c r="BR54" s="580"/>
      <c r="BS54" s="580"/>
      <c r="BT54" s="580"/>
      <c r="BU54" s="580"/>
      <c r="BV54" s="580"/>
      <c r="BW54" s="580"/>
      <c r="BX54" s="580"/>
      <c r="BY54" s="580"/>
      <c r="BZ54" s="580"/>
      <c r="CA54" s="580"/>
      <c r="CB54" s="580"/>
      <c r="CC54" s="580"/>
      <c r="CD54" s="580"/>
      <c r="CE54" s="580"/>
      <c r="CF54" s="580"/>
      <c r="CG54" s="580"/>
      <c r="CH54" s="580"/>
      <c r="CI54" s="580"/>
      <c r="CJ54" s="580"/>
      <c r="CK54" s="580"/>
      <c r="CL54" s="580"/>
      <c r="CM54" s="580"/>
      <c r="CN54" s="580"/>
      <c r="CO54" s="580"/>
      <c r="CP54" s="580"/>
      <c r="CQ54" s="580"/>
      <c r="CR54" s="580"/>
      <c r="CS54" s="580"/>
      <c r="CT54" s="580"/>
      <c r="CU54" s="606"/>
      <c r="CY54" s="67"/>
    </row>
    <row r="55" spans="2:105" ht="7.5" customHeight="1">
      <c r="B55" s="614" t="s">
        <v>218</v>
      </c>
      <c r="C55" s="639"/>
      <c r="D55" s="639"/>
      <c r="E55" s="639"/>
      <c r="F55" s="639"/>
      <c r="G55" s="639"/>
      <c r="H55" s="639"/>
      <c r="I55" s="639"/>
      <c r="J55" s="639"/>
      <c r="K55" s="639"/>
      <c r="L55" s="639"/>
      <c r="M55" s="639"/>
      <c r="N55" s="639"/>
      <c r="O55" s="639"/>
      <c r="P55" s="639"/>
      <c r="Q55" s="639"/>
      <c r="R55" s="639"/>
      <c r="S55" s="639"/>
      <c r="T55" s="639"/>
      <c r="U55" s="639"/>
      <c r="V55" s="639"/>
      <c r="W55" s="616"/>
      <c r="X55" s="640" t="s">
        <v>219</v>
      </c>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16"/>
      <c r="BJ55" s="640" t="s">
        <v>220</v>
      </c>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41"/>
      <c r="CW55" s="152">
        <f>SUM(CW43:CW52)</f>
        <v>0</v>
      </c>
      <c r="CX55" s="123"/>
      <c r="CY55" s="67"/>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6"/>
      <c r="X56" s="585"/>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6"/>
      <c r="BJ56" s="585"/>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42"/>
      <c r="CX56" s="123"/>
      <c r="CY56" s="67"/>
    </row>
    <row r="57" spans="2:105" ht="9.75" customHeight="1">
      <c r="B57" s="643" t="str">
        <f>IF(CE43="不検出","不検出",IF(CE43="検出","クリソタイル",""))</f>
        <v>不検出</v>
      </c>
      <c r="C57" s="546"/>
      <c r="D57" s="546"/>
      <c r="E57" s="546"/>
      <c r="F57" s="546"/>
      <c r="G57" s="546"/>
      <c r="H57" s="546"/>
      <c r="I57" s="546"/>
      <c r="J57" s="546"/>
      <c r="K57" s="546"/>
      <c r="L57" s="546"/>
      <c r="M57" s="546"/>
      <c r="N57" s="546"/>
      <c r="O57" s="546"/>
      <c r="P57" s="546"/>
      <c r="Q57" s="546"/>
      <c r="R57" s="546"/>
      <c r="S57" s="546"/>
      <c r="T57" s="546"/>
      <c r="U57" s="546"/>
      <c r="V57" s="546"/>
      <c r="W57" s="584"/>
      <c r="X57" s="122"/>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5"/>
      <c r="BJ57" s="122"/>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6"/>
      <c r="CX57" s="123"/>
      <c r="CY57" s="67"/>
    </row>
    <row r="58" spans="2:105" ht="9.75" customHeight="1">
      <c r="B58" s="607"/>
      <c r="C58" s="546"/>
      <c r="D58" s="546"/>
      <c r="E58" s="546"/>
      <c r="F58" s="546"/>
      <c r="G58" s="546"/>
      <c r="H58" s="546"/>
      <c r="I58" s="546"/>
      <c r="J58" s="546"/>
      <c r="K58" s="546"/>
      <c r="L58" s="546"/>
      <c r="M58" s="546"/>
      <c r="N58" s="546"/>
      <c r="O58" s="546"/>
      <c r="P58" s="546"/>
      <c r="Q58" s="546"/>
      <c r="R58" s="546"/>
      <c r="S58" s="546"/>
      <c r="T58" s="546"/>
      <c r="U58" s="546"/>
      <c r="V58" s="546"/>
      <c r="W58" s="584"/>
      <c r="X58" s="127"/>
      <c r="Y58" s="109"/>
      <c r="Z58" s="109"/>
      <c r="AA58" s="109"/>
      <c r="AC58" s="539" t="s">
        <v>222</v>
      </c>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108"/>
      <c r="BF58" s="109"/>
      <c r="BG58" s="109"/>
      <c r="BH58" s="109"/>
      <c r="BI58" s="128"/>
      <c r="BJ58" s="127"/>
      <c r="BK58" s="109"/>
      <c r="BL58" s="109"/>
      <c r="BM58" s="109"/>
      <c r="BO58" s="539" t="s">
        <v>222</v>
      </c>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108"/>
      <c r="CR58" s="109"/>
      <c r="CS58" s="109"/>
      <c r="CT58" s="109"/>
      <c r="CU58" s="129"/>
      <c r="CX58" s="123"/>
      <c r="CY58" s="67"/>
    </row>
    <row r="59" spans="2:105" ht="9.75" customHeight="1">
      <c r="B59" s="607"/>
      <c r="C59" s="546"/>
      <c r="D59" s="546"/>
      <c r="E59" s="546"/>
      <c r="F59" s="546"/>
      <c r="G59" s="546"/>
      <c r="H59" s="546"/>
      <c r="I59" s="546"/>
      <c r="J59" s="546"/>
      <c r="K59" s="546"/>
      <c r="L59" s="546"/>
      <c r="M59" s="546"/>
      <c r="N59" s="546"/>
      <c r="O59" s="546"/>
      <c r="P59" s="546"/>
      <c r="Q59" s="546"/>
      <c r="R59" s="546"/>
      <c r="S59" s="546"/>
      <c r="T59" s="546"/>
      <c r="U59" s="546"/>
      <c r="V59" s="546"/>
      <c r="W59" s="584"/>
      <c r="X59" s="127"/>
      <c r="Y59" s="109"/>
      <c r="Z59" s="109"/>
      <c r="AA59" s="109"/>
      <c r="AB59" s="108"/>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108"/>
      <c r="BF59" s="109"/>
      <c r="BG59" s="109"/>
      <c r="BH59" s="109"/>
      <c r="BI59" s="128"/>
      <c r="BJ59" s="127"/>
      <c r="BK59" s="109"/>
      <c r="BL59" s="109"/>
      <c r="BM59" s="109"/>
      <c r="BN59" s="108"/>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108"/>
      <c r="CR59" s="109"/>
      <c r="CS59" s="109"/>
      <c r="CT59" s="109"/>
      <c r="CU59" s="129"/>
      <c r="CX59" s="123"/>
      <c r="CY59" s="67"/>
    </row>
    <row r="60" spans="2:105" ht="9.75" customHeight="1">
      <c r="B60" s="607"/>
      <c r="C60" s="546"/>
      <c r="D60" s="546"/>
      <c r="E60" s="546"/>
      <c r="F60" s="546"/>
      <c r="G60" s="546"/>
      <c r="H60" s="546"/>
      <c r="I60" s="546"/>
      <c r="J60" s="546"/>
      <c r="K60" s="546"/>
      <c r="L60" s="546"/>
      <c r="M60" s="546"/>
      <c r="N60" s="546"/>
      <c r="O60" s="546"/>
      <c r="P60" s="546"/>
      <c r="Q60" s="546"/>
      <c r="R60" s="546"/>
      <c r="S60" s="546"/>
      <c r="T60" s="546"/>
      <c r="U60" s="546"/>
      <c r="V60" s="546"/>
      <c r="W60" s="584"/>
      <c r="X60" s="127"/>
      <c r="Y60" s="109"/>
      <c r="Z60" s="109"/>
      <c r="AA60" s="109"/>
      <c r="AB60" s="108"/>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108"/>
      <c r="BF60" s="109"/>
      <c r="BG60" s="109"/>
      <c r="BH60" s="109"/>
      <c r="BI60" s="128"/>
      <c r="BJ60" s="127"/>
      <c r="BK60" s="109"/>
      <c r="BL60" s="109"/>
      <c r="BM60" s="109"/>
      <c r="BN60" s="108"/>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108"/>
      <c r="CR60" s="109"/>
      <c r="CS60" s="109"/>
      <c r="CT60" s="109"/>
      <c r="CU60" s="129"/>
      <c r="CX60" s="123"/>
    </row>
    <row r="61" spans="2:105" ht="9.75" customHeight="1">
      <c r="B61" s="607"/>
      <c r="C61" s="546"/>
      <c r="D61" s="546"/>
      <c r="E61" s="546"/>
      <c r="F61" s="546"/>
      <c r="G61" s="546"/>
      <c r="H61" s="546"/>
      <c r="I61" s="546"/>
      <c r="J61" s="546"/>
      <c r="K61" s="546"/>
      <c r="L61" s="546"/>
      <c r="M61" s="546"/>
      <c r="N61" s="546"/>
      <c r="O61" s="546"/>
      <c r="P61" s="546"/>
      <c r="Q61" s="546"/>
      <c r="R61" s="546"/>
      <c r="S61" s="546"/>
      <c r="T61" s="546"/>
      <c r="U61" s="546"/>
      <c r="V61" s="546"/>
      <c r="W61" s="584"/>
      <c r="X61" s="127"/>
      <c r="Y61" s="109"/>
      <c r="Z61" s="109"/>
      <c r="AA61" s="109"/>
      <c r="AB61" s="108"/>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108"/>
      <c r="BF61" s="109"/>
      <c r="BG61" s="109"/>
      <c r="BH61" s="109"/>
      <c r="BI61" s="128"/>
      <c r="BJ61" s="127"/>
      <c r="BK61" s="109"/>
      <c r="BL61" s="109"/>
      <c r="BM61" s="109"/>
      <c r="BN61" s="108"/>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108"/>
      <c r="CR61" s="109"/>
      <c r="CS61" s="109"/>
      <c r="CT61" s="109"/>
      <c r="CU61" s="129"/>
    </row>
    <row r="62" spans="2:105" ht="9.75" customHeight="1">
      <c r="B62" s="607"/>
      <c r="C62" s="546"/>
      <c r="D62" s="546"/>
      <c r="E62" s="546"/>
      <c r="F62" s="546"/>
      <c r="G62" s="546"/>
      <c r="H62" s="546"/>
      <c r="I62" s="546"/>
      <c r="J62" s="546"/>
      <c r="K62" s="546"/>
      <c r="L62" s="546"/>
      <c r="M62" s="546"/>
      <c r="N62" s="546"/>
      <c r="O62" s="546"/>
      <c r="P62" s="546"/>
      <c r="Q62" s="546"/>
      <c r="R62" s="546"/>
      <c r="S62" s="546"/>
      <c r="T62" s="546"/>
      <c r="U62" s="546"/>
      <c r="V62" s="546"/>
      <c r="W62" s="584"/>
      <c r="X62" s="127"/>
      <c r="Y62" s="109"/>
      <c r="Z62" s="109"/>
      <c r="AA62" s="109"/>
      <c r="AB62" s="108"/>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108"/>
      <c r="BF62" s="109"/>
      <c r="BG62" s="109"/>
      <c r="BH62" s="109"/>
      <c r="BI62" s="128"/>
      <c r="BJ62" s="127"/>
      <c r="BK62" s="109"/>
      <c r="BL62" s="109"/>
      <c r="BM62" s="109"/>
      <c r="BN62" s="108"/>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108"/>
      <c r="CR62" s="109"/>
      <c r="CS62" s="109"/>
      <c r="CT62" s="109"/>
      <c r="CU62" s="129"/>
      <c r="CX62" s="123"/>
    </row>
    <row r="63" spans="2:105" ht="9.75" customHeight="1">
      <c r="B63" s="607"/>
      <c r="C63" s="546"/>
      <c r="D63" s="546"/>
      <c r="E63" s="546"/>
      <c r="F63" s="546"/>
      <c r="G63" s="546"/>
      <c r="H63" s="546"/>
      <c r="I63" s="546"/>
      <c r="J63" s="546"/>
      <c r="K63" s="546"/>
      <c r="L63" s="546"/>
      <c r="M63" s="546"/>
      <c r="N63" s="546"/>
      <c r="O63" s="546"/>
      <c r="P63" s="546"/>
      <c r="Q63" s="546"/>
      <c r="R63" s="546"/>
      <c r="S63" s="546"/>
      <c r="T63" s="546"/>
      <c r="U63" s="546"/>
      <c r="V63" s="546"/>
      <c r="W63" s="584"/>
      <c r="X63" s="127"/>
      <c r="Y63" s="109"/>
      <c r="Z63" s="109"/>
      <c r="AA63" s="109"/>
      <c r="AB63" s="108"/>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108"/>
      <c r="BF63" s="109"/>
      <c r="BG63" s="109"/>
      <c r="BH63" s="109"/>
      <c r="BI63" s="128"/>
      <c r="BJ63" s="127"/>
      <c r="BK63" s="109"/>
      <c r="BL63" s="109"/>
      <c r="BM63" s="109"/>
      <c r="BN63" s="108"/>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108"/>
      <c r="CR63" s="109"/>
      <c r="CS63" s="109"/>
      <c r="CT63" s="109"/>
      <c r="CU63" s="129"/>
    </row>
    <row r="64" spans="2:105" ht="9.75" customHeight="1">
      <c r="B64" s="607"/>
      <c r="C64" s="546"/>
      <c r="D64" s="546"/>
      <c r="E64" s="546"/>
      <c r="F64" s="546"/>
      <c r="G64" s="546"/>
      <c r="H64" s="546"/>
      <c r="I64" s="546"/>
      <c r="J64" s="546"/>
      <c r="K64" s="546"/>
      <c r="L64" s="546"/>
      <c r="M64" s="546"/>
      <c r="N64" s="546"/>
      <c r="O64" s="546"/>
      <c r="P64" s="546"/>
      <c r="Q64" s="546"/>
      <c r="R64" s="546"/>
      <c r="S64" s="546"/>
      <c r="T64" s="546"/>
      <c r="U64" s="546"/>
      <c r="V64" s="546"/>
      <c r="W64" s="584"/>
      <c r="X64" s="127"/>
      <c r="Y64" s="109"/>
      <c r="Z64" s="109"/>
      <c r="AA64" s="109"/>
      <c r="AB64" s="108"/>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108"/>
      <c r="BF64" s="109"/>
      <c r="BG64" s="109"/>
      <c r="BH64" s="109"/>
      <c r="BI64" s="128"/>
      <c r="BJ64" s="127"/>
      <c r="BK64" s="109"/>
      <c r="BL64" s="109"/>
      <c r="BM64" s="109"/>
      <c r="BN64" s="108"/>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108"/>
      <c r="CR64" s="109"/>
      <c r="CS64" s="109"/>
      <c r="CT64" s="109"/>
      <c r="CU64" s="129"/>
    </row>
    <row r="65" spans="2:99" ht="9.75" customHeight="1">
      <c r="B65" s="607"/>
      <c r="C65" s="546"/>
      <c r="D65" s="546"/>
      <c r="E65" s="546"/>
      <c r="F65" s="546"/>
      <c r="G65" s="546"/>
      <c r="H65" s="546"/>
      <c r="I65" s="546"/>
      <c r="J65" s="546"/>
      <c r="K65" s="546"/>
      <c r="L65" s="546"/>
      <c r="M65" s="546"/>
      <c r="N65" s="546"/>
      <c r="O65" s="546"/>
      <c r="P65" s="546"/>
      <c r="Q65" s="546"/>
      <c r="R65" s="546"/>
      <c r="S65" s="546"/>
      <c r="T65" s="546"/>
      <c r="U65" s="546"/>
      <c r="V65" s="546"/>
      <c r="W65" s="584"/>
      <c r="X65" s="127"/>
      <c r="Y65" s="109"/>
      <c r="Z65" s="109"/>
      <c r="AA65" s="109"/>
      <c r="AB65" s="108"/>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108"/>
      <c r="BF65" s="109"/>
      <c r="BG65" s="109"/>
      <c r="BH65" s="109"/>
      <c r="BI65" s="128"/>
      <c r="BJ65" s="127"/>
      <c r="BK65" s="109"/>
      <c r="BL65" s="109"/>
      <c r="BM65" s="109"/>
      <c r="BN65" s="108"/>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108"/>
      <c r="CR65" s="109"/>
      <c r="CS65" s="109"/>
      <c r="CT65" s="109"/>
      <c r="CU65" s="129"/>
    </row>
    <row r="66" spans="2:99" ht="9.75" customHeight="1">
      <c r="B66" s="607"/>
      <c r="C66" s="546"/>
      <c r="D66" s="546"/>
      <c r="E66" s="546"/>
      <c r="F66" s="546"/>
      <c r="G66" s="546"/>
      <c r="H66" s="546"/>
      <c r="I66" s="546"/>
      <c r="J66" s="546"/>
      <c r="K66" s="546"/>
      <c r="L66" s="546"/>
      <c r="M66" s="546"/>
      <c r="N66" s="546"/>
      <c r="O66" s="546"/>
      <c r="P66" s="546"/>
      <c r="Q66" s="546"/>
      <c r="R66" s="546"/>
      <c r="S66" s="546"/>
      <c r="T66" s="546"/>
      <c r="U66" s="546"/>
      <c r="V66" s="546"/>
      <c r="W66" s="584"/>
      <c r="X66" s="127"/>
      <c r="Y66" s="109"/>
      <c r="Z66" s="109"/>
      <c r="AA66" s="109"/>
      <c r="AB66" s="108"/>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108"/>
      <c r="BF66" s="109"/>
      <c r="BG66" s="109"/>
      <c r="BH66" s="109"/>
      <c r="BI66" s="128"/>
      <c r="BJ66" s="127"/>
      <c r="BK66" s="109"/>
      <c r="BL66" s="109"/>
      <c r="BM66" s="109"/>
      <c r="BN66" s="108"/>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108"/>
      <c r="CR66" s="109"/>
      <c r="CS66" s="109"/>
      <c r="CT66" s="109"/>
      <c r="CU66" s="129"/>
    </row>
    <row r="67" spans="2:99" ht="9.75" customHeight="1">
      <c r="B67" s="607"/>
      <c r="C67" s="546"/>
      <c r="D67" s="546"/>
      <c r="E67" s="546"/>
      <c r="F67" s="546"/>
      <c r="G67" s="546"/>
      <c r="H67" s="546"/>
      <c r="I67" s="546"/>
      <c r="J67" s="546"/>
      <c r="K67" s="546"/>
      <c r="L67" s="546"/>
      <c r="M67" s="546"/>
      <c r="N67" s="546"/>
      <c r="O67" s="546"/>
      <c r="P67" s="546"/>
      <c r="Q67" s="546"/>
      <c r="R67" s="546"/>
      <c r="S67" s="546"/>
      <c r="T67" s="546"/>
      <c r="U67" s="546"/>
      <c r="V67" s="546"/>
      <c r="W67" s="584"/>
      <c r="X67" s="127"/>
      <c r="Y67" s="109"/>
      <c r="Z67" s="109"/>
      <c r="AA67" s="109"/>
      <c r="AB67" s="108"/>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108"/>
      <c r="BF67" s="109"/>
      <c r="BG67" s="109"/>
      <c r="BH67" s="109"/>
      <c r="BI67" s="128"/>
      <c r="BJ67" s="127"/>
      <c r="BK67" s="109"/>
      <c r="BL67" s="109"/>
      <c r="BM67" s="109"/>
      <c r="BN67" s="108"/>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108"/>
      <c r="CR67" s="109"/>
      <c r="CS67" s="109"/>
      <c r="CT67" s="109"/>
      <c r="CU67" s="129"/>
    </row>
    <row r="68" spans="2:99" ht="9.75" customHeight="1">
      <c r="B68" s="607"/>
      <c r="C68" s="546"/>
      <c r="D68" s="546"/>
      <c r="E68" s="546"/>
      <c r="F68" s="546"/>
      <c r="G68" s="546"/>
      <c r="H68" s="546"/>
      <c r="I68" s="546"/>
      <c r="J68" s="546"/>
      <c r="K68" s="546"/>
      <c r="L68" s="546"/>
      <c r="M68" s="546"/>
      <c r="N68" s="546"/>
      <c r="O68" s="546"/>
      <c r="P68" s="546"/>
      <c r="Q68" s="546"/>
      <c r="R68" s="546"/>
      <c r="S68" s="546"/>
      <c r="T68" s="546"/>
      <c r="U68" s="546"/>
      <c r="V68" s="546"/>
      <c r="W68" s="584"/>
      <c r="X68" s="127"/>
      <c r="Y68" s="109"/>
      <c r="Z68" s="109"/>
      <c r="AA68" s="109"/>
      <c r="AB68" s="108"/>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108"/>
      <c r="BF68" s="109"/>
      <c r="BG68" s="109"/>
      <c r="BH68" s="109"/>
      <c r="BI68" s="128"/>
      <c r="BJ68" s="127"/>
      <c r="BK68" s="109"/>
      <c r="BL68" s="109"/>
      <c r="BM68" s="109"/>
      <c r="BN68" s="108"/>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108"/>
      <c r="CR68" s="109"/>
      <c r="CS68" s="109"/>
      <c r="CT68" s="109"/>
      <c r="CU68" s="129"/>
    </row>
    <row r="69" spans="2:99" ht="9.75" customHeight="1">
      <c r="B69" s="607"/>
      <c r="C69" s="546"/>
      <c r="D69" s="546"/>
      <c r="E69" s="546"/>
      <c r="F69" s="546"/>
      <c r="G69" s="546"/>
      <c r="H69" s="546"/>
      <c r="I69" s="546"/>
      <c r="J69" s="546"/>
      <c r="K69" s="546"/>
      <c r="L69" s="546"/>
      <c r="M69" s="546"/>
      <c r="N69" s="546"/>
      <c r="O69" s="546"/>
      <c r="P69" s="546"/>
      <c r="Q69" s="546"/>
      <c r="R69" s="546"/>
      <c r="S69" s="546"/>
      <c r="T69" s="546"/>
      <c r="U69" s="546"/>
      <c r="V69" s="546"/>
      <c r="W69" s="584"/>
      <c r="X69" s="127"/>
      <c r="Y69" s="109"/>
      <c r="Z69" s="109"/>
      <c r="AA69" s="109"/>
      <c r="AB69" s="108"/>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108"/>
      <c r="BF69" s="109"/>
      <c r="BG69" s="109"/>
      <c r="BH69" s="109"/>
      <c r="BI69" s="128"/>
      <c r="BJ69" s="127"/>
      <c r="BK69" s="109"/>
      <c r="BL69" s="109"/>
      <c r="BM69" s="109"/>
      <c r="BN69" s="108"/>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108"/>
      <c r="CR69" s="109"/>
      <c r="CS69" s="109"/>
      <c r="CT69" s="109"/>
      <c r="CU69" s="129"/>
    </row>
    <row r="70" spans="2:99" ht="9.75" customHeight="1">
      <c r="B70" s="607"/>
      <c r="C70" s="546"/>
      <c r="D70" s="546"/>
      <c r="E70" s="546"/>
      <c r="F70" s="546"/>
      <c r="G70" s="546"/>
      <c r="H70" s="546"/>
      <c r="I70" s="546"/>
      <c r="J70" s="546"/>
      <c r="K70" s="546"/>
      <c r="L70" s="546"/>
      <c r="M70" s="546"/>
      <c r="N70" s="546"/>
      <c r="O70" s="546"/>
      <c r="P70" s="546"/>
      <c r="Q70" s="546"/>
      <c r="R70" s="546"/>
      <c r="S70" s="546"/>
      <c r="T70" s="546"/>
      <c r="U70" s="546"/>
      <c r="V70" s="546"/>
      <c r="W70" s="584"/>
      <c r="X70" s="127"/>
      <c r="Y70" s="109"/>
      <c r="Z70" s="109"/>
      <c r="AA70" s="109"/>
      <c r="AB70" s="108"/>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108"/>
      <c r="BF70" s="109"/>
      <c r="BG70" s="109"/>
      <c r="BH70" s="109"/>
      <c r="BI70" s="128"/>
      <c r="BJ70" s="127"/>
      <c r="BK70" s="109"/>
      <c r="BL70" s="109"/>
      <c r="BM70" s="109"/>
      <c r="BN70" s="108"/>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108"/>
      <c r="CR70" s="109"/>
      <c r="CS70" s="109"/>
      <c r="CT70" s="109"/>
      <c r="CU70" s="129"/>
    </row>
    <row r="71" spans="2:99" ht="9.75" customHeight="1">
      <c r="B71" s="607"/>
      <c r="C71" s="546"/>
      <c r="D71" s="546"/>
      <c r="E71" s="546"/>
      <c r="F71" s="546"/>
      <c r="G71" s="546"/>
      <c r="H71" s="546"/>
      <c r="I71" s="546"/>
      <c r="J71" s="546"/>
      <c r="K71" s="546"/>
      <c r="L71" s="546"/>
      <c r="M71" s="546"/>
      <c r="N71" s="546"/>
      <c r="O71" s="546"/>
      <c r="P71" s="546"/>
      <c r="Q71" s="546"/>
      <c r="R71" s="546"/>
      <c r="S71" s="546"/>
      <c r="T71" s="546"/>
      <c r="U71" s="546"/>
      <c r="V71" s="546"/>
      <c r="W71" s="584"/>
      <c r="X71" s="127"/>
      <c r="Y71" s="109"/>
      <c r="Z71" s="109"/>
      <c r="AA71" s="109"/>
      <c r="AB71" s="108"/>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108"/>
      <c r="BF71" s="109"/>
      <c r="BG71" s="109"/>
      <c r="BH71" s="109"/>
      <c r="BI71" s="128"/>
      <c r="BJ71" s="127"/>
      <c r="BK71" s="109"/>
      <c r="BL71" s="109"/>
      <c r="BM71" s="109"/>
      <c r="BN71" s="108"/>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108"/>
      <c r="CR71" s="109"/>
      <c r="CS71" s="109"/>
      <c r="CT71" s="109"/>
      <c r="CU71" s="129"/>
    </row>
    <row r="72" spans="2:99" ht="9.75" customHeight="1">
      <c r="B72" s="607"/>
      <c r="C72" s="546"/>
      <c r="D72" s="546"/>
      <c r="E72" s="546"/>
      <c r="F72" s="546"/>
      <c r="G72" s="546"/>
      <c r="H72" s="546"/>
      <c r="I72" s="546"/>
      <c r="J72" s="546"/>
      <c r="K72" s="546"/>
      <c r="L72" s="546"/>
      <c r="M72" s="546"/>
      <c r="N72" s="546"/>
      <c r="O72" s="546"/>
      <c r="P72" s="546"/>
      <c r="Q72" s="546"/>
      <c r="R72" s="546"/>
      <c r="S72" s="546"/>
      <c r="T72" s="546"/>
      <c r="U72" s="546"/>
      <c r="V72" s="546"/>
      <c r="W72" s="584"/>
      <c r="X72" s="127"/>
      <c r="Y72" s="109"/>
      <c r="Z72" s="109"/>
      <c r="AA72" s="109"/>
      <c r="AB72" s="108"/>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108"/>
      <c r="BF72" s="109"/>
      <c r="BG72" s="109"/>
      <c r="BH72" s="109"/>
      <c r="BI72" s="128"/>
      <c r="BJ72" s="127"/>
      <c r="BK72" s="109"/>
      <c r="BL72" s="109"/>
      <c r="BM72" s="109"/>
      <c r="BN72" s="108"/>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108"/>
      <c r="CR72" s="109"/>
      <c r="CS72" s="109"/>
      <c r="CT72" s="109"/>
      <c r="CU72" s="129"/>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6"/>
      <c r="X73" s="130"/>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2"/>
      <c r="BJ73" s="130"/>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3"/>
    </row>
    <row r="74" spans="2:99" ht="9.75" customHeight="1">
      <c r="B74" s="643" t="s">
        <v>222</v>
      </c>
      <c r="C74" s="546"/>
      <c r="D74" s="546"/>
      <c r="E74" s="546"/>
      <c r="F74" s="546"/>
      <c r="G74" s="546"/>
      <c r="H74" s="546"/>
      <c r="I74" s="546"/>
      <c r="J74" s="546"/>
      <c r="K74" s="546"/>
      <c r="L74" s="546"/>
      <c r="M74" s="546"/>
      <c r="N74" s="546"/>
      <c r="O74" s="546"/>
      <c r="P74" s="546"/>
      <c r="Q74" s="546"/>
      <c r="R74" s="546"/>
      <c r="S74" s="546"/>
      <c r="T74" s="546"/>
      <c r="U74" s="546"/>
      <c r="V74" s="546"/>
      <c r="W74" s="584"/>
      <c r="X74" s="122"/>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5"/>
      <c r="BJ74" s="122"/>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6"/>
    </row>
    <row r="75" spans="2:99" ht="9.75" customHeight="1">
      <c r="B75" s="607"/>
      <c r="C75" s="546"/>
      <c r="D75" s="546"/>
      <c r="E75" s="546"/>
      <c r="F75" s="546"/>
      <c r="G75" s="546"/>
      <c r="H75" s="546"/>
      <c r="I75" s="546"/>
      <c r="J75" s="546"/>
      <c r="K75" s="546"/>
      <c r="L75" s="546"/>
      <c r="M75" s="546"/>
      <c r="N75" s="546"/>
      <c r="O75" s="546"/>
      <c r="P75" s="546"/>
      <c r="Q75" s="546"/>
      <c r="R75" s="546"/>
      <c r="S75" s="546"/>
      <c r="T75" s="546"/>
      <c r="U75" s="546"/>
      <c r="V75" s="546"/>
      <c r="W75" s="584"/>
      <c r="X75" s="127"/>
      <c r="Y75" s="109"/>
      <c r="Z75" s="109"/>
      <c r="AA75" s="109"/>
      <c r="AC75" s="539" t="s">
        <v>222</v>
      </c>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108"/>
      <c r="BF75" s="109"/>
      <c r="BG75" s="109"/>
      <c r="BH75" s="109"/>
      <c r="BI75" s="128"/>
      <c r="BJ75" s="127"/>
      <c r="BK75" s="109"/>
      <c r="BL75" s="109"/>
      <c r="BM75" s="109"/>
      <c r="BO75" s="539" t="s">
        <v>222</v>
      </c>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108"/>
      <c r="CR75" s="109"/>
      <c r="CS75" s="109"/>
      <c r="CT75" s="109"/>
      <c r="CU75" s="129"/>
    </row>
    <row r="76" spans="2:99" ht="9.75" customHeight="1">
      <c r="B76" s="607"/>
      <c r="C76" s="546"/>
      <c r="D76" s="546"/>
      <c r="E76" s="546"/>
      <c r="F76" s="546"/>
      <c r="G76" s="546"/>
      <c r="H76" s="546"/>
      <c r="I76" s="546"/>
      <c r="J76" s="546"/>
      <c r="K76" s="546"/>
      <c r="L76" s="546"/>
      <c r="M76" s="546"/>
      <c r="N76" s="546"/>
      <c r="O76" s="546"/>
      <c r="P76" s="546"/>
      <c r="Q76" s="546"/>
      <c r="R76" s="546"/>
      <c r="S76" s="546"/>
      <c r="T76" s="546"/>
      <c r="U76" s="546"/>
      <c r="V76" s="546"/>
      <c r="W76" s="584"/>
      <c r="X76" s="127"/>
      <c r="Y76" s="109"/>
      <c r="Z76" s="109"/>
      <c r="AA76" s="109"/>
      <c r="AB76" s="108"/>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108"/>
      <c r="BF76" s="109"/>
      <c r="BG76" s="109"/>
      <c r="BH76" s="109"/>
      <c r="BI76" s="128"/>
      <c r="BJ76" s="127"/>
      <c r="BK76" s="109"/>
      <c r="BL76" s="109"/>
      <c r="BM76" s="109"/>
      <c r="BN76" s="108"/>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108"/>
      <c r="CR76" s="109"/>
      <c r="CS76" s="109"/>
      <c r="CT76" s="109"/>
      <c r="CU76" s="129"/>
    </row>
    <row r="77" spans="2:99" ht="9.75" customHeight="1">
      <c r="B77" s="607"/>
      <c r="C77" s="546"/>
      <c r="D77" s="546"/>
      <c r="E77" s="546"/>
      <c r="F77" s="546"/>
      <c r="G77" s="546"/>
      <c r="H77" s="546"/>
      <c r="I77" s="546"/>
      <c r="J77" s="546"/>
      <c r="K77" s="546"/>
      <c r="L77" s="546"/>
      <c r="M77" s="546"/>
      <c r="N77" s="546"/>
      <c r="O77" s="546"/>
      <c r="P77" s="546"/>
      <c r="Q77" s="546"/>
      <c r="R77" s="546"/>
      <c r="S77" s="546"/>
      <c r="T77" s="546"/>
      <c r="U77" s="546"/>
      <c r="V77" s="546"/>
      <c r="W77" s="584"/>
      <c r="X77" s="127"/>
      <c r="Y77" s="109"/>
      <c r="Z77" s="109"/>
      <c r="AA77" s="109"/>
      <c r="AB77" s="108"/>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108"/>
      <c r="BF77" s="109"/>
      <c r="BG77" s="109"/>
      <c r="BH77" s="109"/>
      <c r="BI77" s="128"/>
      <c r="BJ77" s="127"/>
      <c r="BK77" s="109"/>
      <c r="BL77" s="109"/>
      <c r="BM77" s="109"/>
      <c r="BN77" s="108"/>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108"/>
      <c r="CR77" s="109"/>
      <c r="CS77" s="109"/>
      <c r="CT77" s="109"/>
      <c r="CU77" s="129"/>
    </row>
    <row r="78" spans="2:99" ht="9.75" customHeight="1">
      <c r="B78" s="607"/>
      <c r="C78" s="546"/>
      <c r="D78" s="546"/>
      <c r="E78" s="546"/>
      <c r="F78" s="546"/>
      <c r="G78" s="546"/>
      <c r="H78" s="546"/>
      <c r="I78" s="546"/>
      <c r="J78" s="546"/>
      <c r="K78" s="546"/>
      <c r="L78" s="546"/>
      <c r="M78" s="546"/>
      <c r="N78" s="546"/>
      <c r="O78" s="546"/>
      <c r="P78" s="546"/>
      <c r="Q78" s="546"/>
      <c r="R78" s="546"/>
      <c r="S78" s="546"/>
      <c r="T78" s="546"/>
      <c r="U78" s="546"/>
      <c r="V78" s="546"/>
      <c r="W78" s="584"/>
      <c r="X78" s="127"/>
      <c r="Y78" s="109"/>
      <c r="Z78" s="109"/>
      <c r="AA78" s="109"/>
      <c r="AB78" s="108"/>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108"/>
      <c r="BF78" s="109"/>
      <c r="BG78" s="109"/>
      <c r="BH78" s="109"/>
      <c r="BI78" s="128"/>
      <c r="BJ78" s="127"/>
      <c r="BK78" s="109"/>
      <c r="BL78" s="109"/>
      <c r="BM78" s="109"/>
      <c r="BN78" s="108"/>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108"/>
      <c r="CR78" s="109"/>
      <c r="CS78" s="109"/>
      <c r="CT78" s="109"/>
      <c r="CU78" s="129"/>
    </row>
    <row r="79" spans="2:99" ht="9.75" customHeight="1">
      <c r="B79" s="607"/>
      <c r="C79" s="546"/>
      <c r="D79" s="546"/>
      <c r="E79" s="546"/>
      <c r="F79" s="546"/>
      <c r="G79" s="546"/>
      <c r="H79" s="546"/>
      <c r="I79" s="546"/>
      <c r="J79" s="546"/>
      <c r="K79" s="546"/>
      <c r="L79" s="546"/>
      <c r="M79" s="546"/>
      <c r="N79" s="546"/>
      <c r="O79" s="546"/>
      <c r="P79" s="546"/>
      <c r="Q79" s="546"/>
      <c r="R79" s="546"/>
      <c r="S79" s="546"/>
      <c r="T79" s="546"/>
      <c r="U79" s="546"/>
      <c r="V79" s="546"/>
      <c r="W79" s="584"/>
      <c r="X79" s="127"/>
      <c r="Y79" s="109"/>
      <c r="Z79" s="109"/>
      <c r="AA79" s="109"/>
      <c r="AB79" s="108"/>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108"/>
      <c r="BF79" s="109"/>
      <c r="BG79" s="109"/>
      <c r="BH79" s="109"/>
      <c r="BI79" s="128"/>
      <c r="BJ79" s="127"/>
      <c r="BK79" s="109"/>
      <c r="BL79" s="109"/>
      <c r="BM79" s="109"/>
      <c r="BN79" s="108"/>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108"/>
      <c r="CR79" s="109"/>
      <c r="CS79" s="109"/>
      <c r="CT79" s="109"/>
      <c r="CU79" s="129"/>
    </row>
    <row r="80" spans="2:99" ht="9.75" customHeight="1">
      <c r="B80" s="607"/>
      <c r="C80" s="546"/>
      <c r="D80" s="546"/>
      <c r="E80" s="546"/>
      <c r="F80" s="546"/>
      <c r="G80" s="546"/>
      <c r="H80" s="546"/>
      <c r="I80" s="546"/>
      <c r="J80" s="546"/>
      <c r="K80" s="546"/>
      <c r="L80" s="546"/>
      <c r="M80" s="546"/>
      <c r="N80" s="546"/>
      <c r="O80" s="546"/>
      <c r="P80" s="546"/>
      <c r="Q80" s="546"/>
      <c r="R80" s="546"/>
      <c r="S80" s="546"/>
      <c r="T80" s="546"/>
      <c r="U80" s="546"/>
      <c r="V80" s="546"/>
      <c r="W80" s="584"/>
      <c r="X80" s="127"/>
      <c r="Y80" s="109"/>
      <c r="Z80" s="109"/>
      <c r="AA80" s="109"/>
      <c r="AB80" s="108"/>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108"/>
      <c r="BF80" s="109"/>
      <c r="BG80" s="109"/>
      <c r="BH80" s="109"/>
      <c r="BI80" s="128"/>
      <c r="BJ80" s="127"/>
      <c r="BK80" s="109"/>
      <c r="BL80" s="109"/>
      <c r="BM80" s="109"/>
      <c r="BN80" s="108"/>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108"/>
      <c r="CR80" s="109"/>
      <c r="CS80" s="109"/>
      <c r="CT80" s="109"/>
      <c r="CU80" s="129"/>
    </row>
    <row r="81" spans="2:99" ht="9.75" customHeight="1">
      <c r="B81" s="607"/>
      <c r="C81" s="546"/>
      <c r="D81" s="546"/>
      <c r="E81" s="546"/>
      <c r="F81" s="546"/>
      <c r="G81" s="546"/>
      <c r="H81" s="546"/>
      <c r="I81" s="546"/>
      <c r="J81" s="546"/>
      <c r="K81" s="546"/>
      <c r="L81" s="546"/>
      <c r="M81" s="546"/>
      <c r="N81" s="546"/>
      <c r="O81" s="546"/>
      <c r="P81" s="546"/>
      <c r="Q81" s="546"/>
      <c r="R81" s="546"/>
      <c r="S81" s="546"/>
      <c r="T81" s="546"/>
      <c r="U81" s="546"/>
      <c r="V81" s="546"/>
      <c r="W81" s="584"/>
      <c r="X81" s="127"/>
      <c r="Y81" s="109"/>
      <c r="Z81" s="109"/>
      <c r="AA81" s="109"/>
      <c r="AB81" s="108"/>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108"/>
      <c r="BF81" s="109"/>
      <c r="BG81" s="109"/>
      <c r="BH81" s="109"/>
      <c r="BI81" s="128"/>
      <c r="BJ81" s="127"/>
      <c r="BK81" s="109"/>
      <c r="BL81" s="109"/>
      <c r="BM81" s="109"/>
      <c r="BN81" s="108"/>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108"/>
      <c r="CR81" s="109"/>
      <c r="CS81" s="109"/>
      <c r="CT81" s="109"/>
      <c r="CU81" s="129"/>
    </row>
    <row r="82" spans="2:99" ht="9.75" customHeight="1">
      <c r="B82" s="607"/>
      <c r="C82" s="546"/>
      <c r="D82" s="546"/>
      <c r="E82" s="546"/>
      <c r="F82" s="546"/>
      <c r="G82" s="546"/>
      <c r="H82" s="546"/>
      <c r="I82" s="546"/>
      <c r="J82" s="546"/>
      <c r="K82" s="546"/>
      <c r="L82" s="546"/>
      <c r="M82" s="546"/>
      <c r="N82" s="546"/>
      <c r="O82" s="546"/>
      <c r="P82" s="546"/>
      <c r="Q82" s="546"/>
      <c r="R82" s="546"/>
      <c r="S82" s="546"/>
      <c r="T82" s="546"/>
      <c r="U82" s="546"/>
      <c r="V82" s="546"/>
      <c r="W82" s="584"/>
      <c r="X82" s="127"/>
      <c r="Y82" s="109"/>
      <c r="Z82" s="109"/>
      <c r="AA82" s="109"/>
      <c r="AB82" s="108"/>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108"/>
      <c r="BF82" s="109"/>
      <c r="BG82" s="109"/>
      <c r="BH82" s="109"/>
      <c r="BI82" s="128"/>
      <c r="BJ82" s="127"/>
      <c r="BK82" s="109"/>
      <c r="BL82" s="109"/>
      <c r="BM82" s="109"/>
      <c r="BN82" s="108"/>
      <c r="BO82" s="539"/>
      <c r="BP82" s="539"/>
      <c r="BQ82" s="539"/>
      <c r="BR82" s="539"/>
      <c r="BS82" s="539"/>
      <c r="BT82" s="539"/>
      <c r="BU82" s="539"/>
      <c r="BV82" s="539"/>
      <c r="BW82" s="539"/>
      <c r="BX82" s="539"/>
      <c r="BY82" s="539"/>
      <c r="BZ82" s="539"/>
      <c r="CA82" s="539"/>
      <c r="CB82" s="539"/>
      <c r="CC82" s="539"/>
      <c r="CD82" s="539"/>
      <c r="CE82" s="539"/>
      <c r="CF82" s="539"/>
      <c r="CG82" s="539"/>
      <c r="CH82" s="539"/>
      <c r="CI82" s="539"/>
      <c r="CJ82" s="539"/>
      <c r="CK82" s="539"/>
      <c r="CL82" s="539"/>
      <c r="CM82" s="539"/>
      <c r="CN82" s="539"/>
      <c r="CO82" s="539"/>
      <c r="CP82" s="539"/>
      <c r="CQ82" s="108"/>
      <c r="CR82" s="109"/>
      <c r="CS82" s="109"/>
      <c r="CT82" s="109"/>
      <c r="CU82" s="129"/>
    </row>
    <row r="83" spans="2:99" ht="9.75" customHeight="1">
      <c r="B83" s="607"/>
      <c r="C83" s="546"/>
      <c r="D83" s="546"/>
      <c r="E83" s="546"/>
      <c r="F83" s="546"/>
      <c r="G83" s="546"/>
      <c r="H83" s="546"/>
      <c r="I83" s="546"/>
      <c r="J83" s="546"/>
      <c r="K83" s="546"/>
      <c r="L83" s="546"/>
      <c r="M83" s="546"/>
      <c r="N83" s="546"/>
      <c r="O83" s="546"/>
      <c r="P83" s="546"/>
      <c r="Q83" s="546"/>
      <c r="R83" s="546"/>
      <c r="S83" s="546"/>
      <c r="T83" s="546"/>
      <c r="U83" s="546"/>
      <c r="V83" s="546"/>
      <c r="W83" s="584"/>
      <c r="X83" s="127"/>
      <c r="Y83" s="109"/>
      <c r="Z83" s="109"/>
      <c r="AA83" s="109"/>
      <c r="AB83" s="108"/>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108"/>
      <c r="BF83" s="109"/>
      <c r="BG83" s="109"/>
      <c r="BH83" s="109"/>
      <c r="BI83" s="128"/>
      <c r="BJ83" s="127"/>
      <c r="BK83" s="109"/>
      <c r="BL83" s="109"/>
      <c r="BM83" s="109"/>
      <c r="BN83" s="108"/>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108"/>
      <c r="CR83" s="109"/>
      <c r="CS83" s="109"/>
      <c r="CT83" s="109"/>
      <c r="CU83" s="129"/>
    </row>
    <row r="84" spans="2:99" ht="9.75" customHeight="1">
      <c r="B84" s="607"/>
      <c r="C84" s="546"/>
      <c r="D84" s="546"/>
      <c r="E84" s="546"/>
      <c r="F84" s="546"/>
      <c r="G84" s="546"/>
      <c r="H84" s="546"/>
      <c r="I84" s="546"/>
      <c r="J84" s="546"/>
      <c r="K84" s="546"/>
      <c r="L84" s="546"/>
      <c r="M84" s="546"/>
      <c r="N84" s="546"/>
      <c r="O84" s="546"/>
      <c r="P84" s="546"/>
      <c r="Q84" s="546"/>
      <c r="R84" s="546"/>
      <c r="S84" s="546"/>
      <c r="T84" s="546"/>
      <c r="U84" s="546"/>
      <c r="V84" s="546"/>
      <c r="W84" s="584"/>
      <c r="X84" s="127"/>
      <c r="Y84" s="109"/>
      <c r="Z84" s="109"/>
      <c r="AA84" s="109"/>
      <c r="AB84" s="108"/>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108"/>
      <c r="BF84" s="109"/>
      <c r="BG84" s="109"/>
      <c r="BH84" s="109"/>
      <c r="BI84" s="128"/>
      <c r="BJ84" s="127"/>
      <c r="BK84" s="109"/>
      <c r="BL84" s="109"/>
      <c r="BM84" s="109"/>
      <c r="BN84" s="108"/>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108"/>
      <c r="CR84" s="109"/>
      <c r="CS84" s="109"/>
      <c r="CT84" s="109"/>
      <c r="CU84" s="129"/>
    </row>
    <row r="85" spans="2:99" ht="9.75" customHeight="1">
      <c r="B85" s="607"/>
      <c r="C85" s="546"/>
      <c r="D85" s="546"/>
      <c r="E85" s="546"/>
      <c r="F85" s="546"/>
      <c r="G85" s="546"/>
      <c r="H85" s="546"/>
      <c r="I85" s="546"/>
      <c r="J85" s="546"/>
      <c r="K85" s="546"/>
      <c r="L85" s="546"/>
      <c r="M85" s="546"/>
      <c r="N85" s="546"/>
      <c r="O85" s="546"/>
      <c r="P85" s="546"/>
      <c r="Q85" s="546"/>
      <c r="R85" s="546"/>
      <c r="S85" s="546"/>
      <c r="T85" s="546"/>
      <c r="U85" s="546"/>
      <c r="V85" s="546"/>
      <c r="W85" s="584"/>
      <c r="X85" s="127"/>
      <c r="Y85" s="109"/>
      <c r="Z85" s="109"/>
      <c r="AA85" s="109"/>
      <c r="AB85" s="108"/>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108"/>
      <c r="BF85" s="109"/>
      <c r="BG85" s="109"/>
      <c r="BH85" s="109"/>
      <c r="BI85" s="128"/>
      <c r="BJ85" s="127"/>
      <c r="BK85" s="109"/>
      <c r="BL85" s="109"/>
      <c r="BM85" s="109"/>
      <c r="BN85" s="108"/>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108"/>
      <c r="CR85" s="109"/>
      <c r="CS85" s="109"/>
      <c r="CT85" s="109"/>
      <c r="CU85" s="129"/>
    </row>
    <row r="86" spans="2:99" ht="9.75" customHeight="1">
      <c r="B86" s="607"/>
      <c r="C86" s="546"/>
      <c r="D86" s="546"/>
      <c r="E86" s="546"/>
      <c r="F86" s="546"/>
      <c r="G86" s="546"/>
      <c r="H86" s="546"/>
      <c r="I86" s="546"/>
      <c r="J86" s="546"/>
      <c r="K86" s="546"/>
      <c r="L86" s="546"/>
      <c r="M86" s="546"/>
      <c r="N86" s="546"/>
      <c r="O86" s="546"/>
      <c r="P86" s="546"/>
      <c r="Q86" s="546"/>
      <c r="R86" s="546"/>
      <c r="S86" s="546"/>
      <c r="T86" s="546"/>
      <c r="U86" s="546"/>
      <c r="V86" s="546"/>
      <c r="W86" s="584"/>
      <c r="X86" s="127"/>
      <c r="Y86" s="109"/>
      <c r="Z86" s="109"/>
      <c r="AA86" s="109"/>
      <c r="AB86" s="108"/>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108"/>
      <c r="BF86" s="109"/>
      <c r="BG86" s="109"/>
      <c r="BH86" s="109"/>
      <c r="BI86" s="128"/>
      <c r="BJ86" s="127"/>
      <c r="BK86" s="109"/>
      <c r="BL86" s="109"/>
      <c r="BM86" s="109"/>
      <c r="BN86" s="108"/>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108"/>
      <c r="CR86" s="109"/>
      <c r="CS86" s="109"/>
      <c r="CT86" s="109"/>
      <c r="CU86" s="129"/>
    </row>
    <row r="87" spans="2:99" ht="9.75" customHeight="1">
      <c r="B87" s="607"/>
      <c r="C87" s="546"/>
      <c r="D87" s="546"/>
      <c r="E87" s="546"/>
      <c r="F87" s="546"/>
      <c r="G87" s="546"/>
      <c r="H87" s="546"/>
      <c r="I87" s="546"/>
      <c r="J87" s="546"/>
      <c r="K87" s="546"/>
      <c r="L87" s="546"/>
      <c r="M87" s="546"/>
      <c r="N87" s="546"/>
      <c r="O87" s="546"/>
      <c r="P87" s="546"/>
      <c r="Q87" s="546"/>
      <c r="R87" s="546"/>
      <c r="S87" s="546"/>
      <c r="T87" s="546"/>
      <c r="U87" s="546"/>
      <c r="V87" s="546"/>
      <c r="W87" s="584"/>
      <c r="X87" s="127"/>
      <c r="Y87" s="109"/>
      <c r="Z87" s="109"/>
      <c r="AA87" s="109"/>
      <c r="AB87" s="108"/>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108"/>
      <c r="BF87" s="109"/>
      <c r="BG87" s="109"/>
      <c r="BH87" s="109"/>
      <c r="BI87" s="128"/>
      <c r="BJ87" s="127"/>
      <c r="BK87" s="109"/>
      <c r="BL87" s="109"/>
      <c r="BM87" s="109"/>
      <c r="BN87" s="108"/>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108"/>
      <c r="CR87" s="109"/>
      <c r="CS87" s="109"/>
      <c r="CT87" s="109"/>
      <c r="CU87" s="129"/>
    </row>
    <row r="88" spans="2:99" ht="9.75" customHeight="1">
      <c r="B88" s="607"/>
      <c r="C88" s="546"/>
      <c r="D88" s="546"/>
      <c r="E88" s="546"/>
      <c r="F88" s="546"/>
      <c r="G88" s="546"/>
      <c r="H88" s="546"/>
      <c r="I88" s="546"/>
      <c r="J88" s="546"/>
      <c r="K88" s="546"/>
      <c r="L88" s="546"/>
      <c r="M88" s="546"/>
      <c r="N88" s="546"/>
      <c r="O88" s="546"/>
      <c r="P88" s="546"/>
      <c r="Q88" s="546"/>
      <c r="R88" s="546"/>
      <c r="S88" s="546"/>
      <c r="T88" s="546"/>
      <c r="U88" s="546"/>
      <c r="V88" s="546"/>
      <c r="W88" s="584"/>
      <c r="X88" s="127"/>
      <c r="Y88" s="109"/>
      <c r="Z88" s="109"/>
      <c r="AA88" s="109"/>
      <c r="AB88" s="108"/>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108"/>
      <c r="BF88" s="109"/>
      <c r="BG88" s="109"/>
      <c r="BH88" s="109"/>
      <c r="BI88" s="128"/>
      <c r="BJ88" s="127"/>
      <c r="BK88" s="109"/>
      <c r="BL88" s="109"/>
      <c r="BM88" s="109"/>
      <c r="BN88" s="108"/>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108"/>
      <c r="CR88" s="109"/>
      <c r="CS88" s="109"/>
      <c r="CT88" s="109"/>
      <c r="CU88" s="129"/>
    </row>
    <row r="89" spans="2:99" ht="9.75" customHeight="1">
      <c r="B89" s="607"/>
      <c r="C89" s="546"/>
      <c r="D89" s="546"/>
      <c r="E89" s="546"/>
      <c r="F89" s="546"/>
      <c r="G89" s="546"/>
      <c r="H89" s="546"/>
      <c r="I89" s="546"/>
      <c r="J89" s="546"/>
      <c r="K89" s="546"/>
      <c r="L89" s="546"/>
      <c r="M89" s="546"/>
      <c r="N89" s="546"/>
      <c r="O89" s="546"/>
      <c r="P89" s="546"/>
      <c r="Q89" s="546"/>
      <c r="R89" s="546"/>
      <c r="S89" s="546"/>
      <c r="T89" s="546"/>
      <c r="U89" s="546"/>
      <c r="V89" s="546"/>
      <c r="W89" s="584"/>
      <c r="X89" s="127"/>
      <c r="Y89" s="109"/>
      <c r="Z89" s="109"/>
      <c r="AA89" s="109"/>
      <c r="AB89" s="108"/>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108"/>
      <c r="BF89" s="109"/>
      <c r="BG89" s="109"/>
      <c r="BH89" s="109"/>
      <c r="BI89" s="128"/>
      <c r="BJ89" s="127"/>
      <c r="BK89" s="109"/>
      <c r="BL89" s="109"/>
      <c r="BM89" s="109"/>
      <c r="BN89" s="108"/>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108"/>
      <c r="CR89" s="109"/>
      <c r="CS89" s="109"/>
      <c r="CT89" s="109"/>
      <c r="CU89" s="129"/>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6"/>
      <c r="X90" s="130"/>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2"/>
      <c r="BJ90" s="130"/>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3"/>
    </row>
    <row r="91" spans="2:99" ht="9.75" customHeight="1">
      <c r="B91" s="643" t="s">
        <v>222</v>
      </c>
      <c r="C91" s="546"/>
      <c r="D91" s="546"/>
      <c r="E91" s="546"/>
      <c r="F91" s="546"/>
      <c r="G91" s="546"/>
      <c r="H91" s="546"/>
      <c r="I91" s="546"/>
      <c r="J91" s="546"/>
      <c r="K91" s="546"/>
      <c r="L91" s="546"/>
      <c r="M91" s="546"/>
      <c r="N91" s="546"/>
      <c r="O91" s="546"/>
      <c r="P91" s="546"/>
      <c r="Q91" s="546"/>
      <c r="R91" s="546"/>
      <c r="S91" s="546"/>
      <c r="T91" s="546"/>
      <c r="U91" s="546"/>
      <c r="V91" s="546"/>
      <c r="W91" s="584"/>
      <c r="X91" s="122"/>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5"/>
      <c r="BJ91" s="122"/>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6"/>
    </row>
    <row r="92" spans="2:99" ht="9.75" customHeight="1">
      <c r="B92" s="607"/>
      <c r="C92" s="546"/>
      <c r="D92" s="546"/>
      <c r="E92" s="546"/>
      <c r="F92" s="546"/>
      <c r="G92" s="546"/>
      <c r="H92" s="546"/>
      <c r="I92" s="546"/>
      <c r="J92" s="546"/>
      <c r="K92" s="546"/>
      <c r="L92" s="546"/>
      <c r="M92" s="546"/>
      <c r="N92" s="546"/>
      <c r="O92" s="546"/>
      <c r="P92" s="546"/>
      <c r="Q92" s="546"/>
      <c r="R92" s="546"/>
      <c r="S92" s="546"/>
      <c r="T92" s="546"/>
      <c r="U92" s="546"/>
      <c r="V92" s="546"/>
      <c r="W92" s="584"/>
      <c r="X92" s="127"/>
      <c r="Y92" s="109"/>
      <c r="Z92" s="109"/>
      <c r="AA92" s="109"/>
      <c r="AC92" s="539" t="s">
        <v>222</v>
      </c>
      <c r="AD92" s="539"/>
      <c r="AE92" s="539"/>
      <c r="AF92" s="539"/>
      <c r="AG92" s="539"/>
      <c r="AH92" s="539"/>
      <c r="AI92" s="539"/>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108"/>
      <c r="BF92" s="109"/>
      <c r="BG92" s="109"/>
      <c r="BH92" s="109"/>
      <c r="BI92" s="128"/>
      <c r="BJ92" s="127"/>
      <c r="BK92" s="109"/>
      <c r="BL92" s="109"/>
      <c r="BM92" s="109"/>
      <c r="BO92" s="539" t="s">
        <v>222</v>
      </c>
      <c r="BP92" s="539"/>
      <c r="BQ92" s="539"/>
      <c r="BR92" s="539"/>
      <c r="BS92" s="539"/>
      <c r="BT92" s="539"/>
      <c r="BU92" s="539"/>
      <c r="BV92" s="539"/>
      <c r="BW92" s="539"/>
      <c r="BX92" s="539"/>
      <c r="BY92" s="539"/>
      <c r="BZ92" s="539"/>
      <c r="CA92" s="539"/>
      <c r="CB92" s="539"/>
      <c r="CC92" s="539"/>
      <c r="CD92" s="539"/>
      <c r="CE92" s="539"/>
      <c r="CF92" s="539"/>
      <c r="CG92" s="539"/>
      <c r="CH92" s="539"/>
      <c r="CI92" s="539"/>
      <c r="CJ92" s="539"/>
      <c r="CK92" s="539"/>
      <c r="CL92" s="539"/>
      <c r="CM92" s="539"/>
      <c r="CN92" s="539"/>
      <c r="CO92" s="539"/>
      <c r="CP92" s="539"/>
      <c r="CQ92" s="108"/>
      <c r="CR92" s="109"/>
      <c r="CS92" s="109"/>
      <c r="CT92" s="109"/>
      <c r="CU92" s="129"/>
    </row>
    <row r="93" spans="2:99" ht="9.75" customHeight="1">
      <c r="B93" s="607"/>
      <c r="C93" s="546"/>
      <c r="D93" s="546"/>
      <c r="E93" s="546"/>
      <c r="F93" s="546"/>
      <c r="G93" s="546"/>
      <c r="H93" s="546"/>
      <c r="I93" s="546"/>
      <c r="J93" s="546"/>
      <c r="K93" s="546"/>
      <c r="L93" s="546"/>
      <c r="M93" s="546"/>
      <c r="N93" s="546"/>
      <c r="O93" s="546"/>
      <c r="P93" s="546"/>
      <c r="Q93" s="546"/>
      <c r="R93" s="546"/>
      <c r="S93" s="546"/>
      <c r="T93" s="546"/>
      <c r="U93" s="546"/>
      <c r="V93" s="546"/>
      <c r="W93" s="584"/>
      <c r="X93" s="127"/>
      <c r="Y93" s="109"/>
      <c r="Z93" s="109"/>
      <c r="AA93" s="109"/>
      <c r="AB93" s="108"/>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108"/>
      <c r="BF93" s="109"/>
      <c r="BG93" s="109"/>
      <c r="BH93" s="109"/>
      <c r="BI93" s="128"/>
      <c r="BJ93" s="127"/>
      <c r="BK93" s="109"/>
      <c r="BL93" s="109"/>
      <c r="BM93" s="109"/>
      <c r="BN93" s="108"/>
      <c r="BO93" s="539"/>
      <c r="BP93" s="539"/>
      <c r="BQ93" s="539"/>
      <c r="BR93" s="539"/>
      <c r="BS93" s="539"/>
      <c r="BT93" s="539"/>
      <c r="BU93" s="539"/>
      <c r="BV93" s="539"/>
      <c r="BW93" s="539"/>
      <c r="BX93" s="539"/>
      <c r="BY93" s="539"/>
      <c r="BZ93" s="539"/>
      <c r="CA93" s="539"/>
      <c r="CB93" s="539"/>
      <c r="CC93" s="539"/>
      <c r="CD93" s="539"/>
      <c r="CE93" s="539"/>
      <c r="CF93" s="539"/>
      <c r="CG93" s="539"/>
      <c r="CH93" s="539"/>
      <c r="CI93" s="539"/>
      <c r="CJ93" s="539"/>
      <c r="CK93" s="539"/>
      <c r="CL93" s="539"/>
      <c r="CM93" s="539"/>
      <c r="CN93" s="539"/>
      <c r="CO93" s="539"/>
      <c r="CP93" s="539"/>
      <c r="CQ93" s="108"/>
      <c r="CR93" s="109"/>
      <c r="CS93" s="109"/>
      <c r="CT93" s="109"/>
      <c r="CU93" s="129"/>
    </row>
    <row r="94" spans="2:99" ht="9.75" customHeight="1">
      <c r="B94" s="607"/>
      <c r="C94" s="546"/>
      <c r="D94" s="546"/>
      <c r="E94" s="546"/>
      <c r="F94" s="546"/>
      <c r="G94" s="546"/>
      <c r="H94" s="546"/>
      <c r="I94" s="546"/>
      <c r="J94" s="546"/>
      <c r="K94" s="546"/>
      <c r="L94" s="546"/>
      <c r="M94" s="546"/>
      <c r="N94" s="546"/>
      <c r="O94" s="546"/>
      <c r="P94" s="546"/>
      <c r="Q94" s="546"/>
      <c r="R94" s="546"/>
      <c r="S94" s="546"/>
      <c r="T94" s="546"/>
      <c r="U94" s="546"/>
      <c r="V94" s="546"/>
      <c r="W94" s="584"/>
      <c r="X94" s="127"/>
      <c r="Y94" s="109"/>
      <c r="Z94" s="109"/>
      <c r="AA94" s="109"/>
      <c r="AB94" s="108"/>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108"/>
      <c r="BF94" s="109"/>
      <c r="BG94" s="109"/>
      <c r="BH94" s="109"/>
      <c r="BI94" s="128"/>
      <c r="BJ94" s="127"/>
      <c r="BK94" s="109"/>
      <c r="BL94" s="109"/>
      <c r="BM94" s="109"/>
      <c r="BN94" s="108"/>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108"/>
      <c r="CR94" s="109"/>
      <c r="CS94" s="109"/>
      <c r="CT94" s="109"/>
      <c r="CU94" s="129"/>
    </row>
    <row r="95" spans="2:99" ht="9.75" customHeight="1">
      <c r="B95" s="607"/>
      <c r="C95" s="546"/>
      <c r="D95" s="546"/>
      <c r="E95" s="546"/>
      <c r="F95" s="546"/>
      <c r="G95" s="546"/>
      <c r="H95" s="546"/>
      <c r="I95" s="546"/>
      <c r="J95" s="546"/>
      <c r="K95" s="546"/>
      <c r="L95" s="546"/>
      <c r="M95" s="546"/>
      <c r="N95" s="546"/>
      <c r="O95" s="546"/>
      <c r="P95" s="546"/>
      <c r="Q95" s="546"/>
      <c r="R95" s="546"/>
      <c r="S95" s="546"/>
      <c r="T95" s="546"/>
      <c r="U95" s="546"/>
      <c r="V95" s="546"/>
      <c r="W95" s="584"/>
      <c r="X95" s="127"/>
      <c r="Y95" s="109"/>
      <c r="Z95" s="109"/>
      <c r="AA95" s="109"/>
      <c r="AB95" s="108"/>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108"/>
      <c r="BF95" s="109"/>
      <c r="BG95" s="109"/>
      <c r="BH95" s="109"/>
      <c r="BI95" s="128"/>
      <c r="BJ95" s="127"/>
      <c r="BK95" s="109"/>
      <c r="BL95" s="109"/>
      <c r="BM95" s="109"/>
      <c r="BN95" s="108"/>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108"/>
      <c r="CR95" s="109"/>
      <c r="CS95" s="109"/>
      <c r="CT95" s="109"/>
      <c r="CU95" s="129"/>
    </row>
    <row r="96" spans="2:99" ht="9.75" customHeight="1">
      <c r="B96" s="607"/>
      <c r="C96" s="546"/>
      <c r="D96" s="546"/>
      <c r="E96" s="546"/>
      <c r="F96" s="546"/>
      <c r="G96" s="546"/>
      <c r="H96" s="546"/>
      <c r="I96" s="546"/>
      <c r="J96" s="546"/>
      <c r="K96" s="546"/>
      <c r="L96" s="546"/>
      <c r="M96" s="546"/>
      <c r="N96" s="546"/>
      <c r="O96" s="546"/>
      <c r="P96" s="546"/>
      <c r="Q96" s="546"/>
      <c r="R96" s="546"/>
      <c r="S96" s="546"/>
      <c r="T96" s="546"/>
      <c r="U96" s="546"/>
      <c r="V96" s="546"/>
      <c r="W96" s="584"/>
      <c r="X96" s="127"/>
      <c r="Y96" s="109"/>
      <c r="Z96" s="109"/>
      <c r="AA96" s="109"/>
      <c r="AB96" s="108"/>
      <c r="AC96" s="539"/>
      <c r="AD96" s="539"/>
      <c r="AE96" s="539"/>
      <c r="AF96" s="539"/>
      <c r="AG96" s="539"/>
      <c r="AH96" s="539"/>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108"/>
      <c r="BF96" s="109"/>
      <c r="BG96" s="109"/>
      <c r="BH96" s="109"/>
      <c r="BI96" s="128"/>
      <c r="BJ96" s="127"/>
      <c r="BK96" s="109"/>
      <c r="BL96" s="109"/>
      <c r="BM96" s="109"/>
      <c r="BN96" s="108"/>
      <c r="BO96" s="539"/>
      <c r="BP96" s="539"/>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108"/>
      <c r="CR96" s="109"/>
      <c r="CS96" s="109"/>
      <c r="CT96" s="109"/>
      <c r="CU96" s="129"/>
    </row>
    <row r="97" spans="2:99" ht="9.75" customHeight="1">
      <c r="B97" s="607"/>
      <c r="C97" s="546"/>
      <c r="D97" s="546"/>
      <c r="E97" s="546"/>
      <c r="F97" s="546"/>
      <c r="G97" s="546"/>
      <c r="H97" s="546"/>
      <c r="I97" s="546"/>
      <c r="J97" s="546"/>
      <c r="K97" s="546"/>
      <c r="L97" s="546"/>
      <c r="M97" s="546"/>
      <c r="N97" s="546"/>
      <c r="O97" s="546"/>
      <c r="P97" s="546"/>
      <c r="Q97" s="546"/>
      <c r="R97" s="546"/>
      <c r="S97" s="546"/>
      <c r="T97" s="546"/>
      <c r="U97" s="546"/>
      <c r="V97" s="546"/>
      <c r="W97" s="584"/>
      <c r="X97" s="127"/>
      <c r="Y97" s="109"/>
      <c r="Z97" s="109"/>
      <c r="AA97" s="109"/>
      <c r="AB97" s="108"/>
      <c r="AC97" s="539"/>
      <c r="AD97" s="539"/>
      <c r="AE97" s="539"/>
      <c r="AF97" s="539"/>
      <c r="AG97" s="539"/>
      <c r="AH97" s="539"/>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108"/>
      <c r="BF97" s="109"/>
      <c r="BG97" s="109"/>
      <c r="BH97" s="109"/>
      <c r="BI97" s="128"/>
      <c r="BJ97" s="127"/>
      <c r="BK97" s="109"/>
      <c r="BL97" s="109"/>
      <c r="BM97" s="109"/>
      <c r="BN97" s="108"/>
      <c r="BO97" s="539"/>
      <c r="BP97" s="539"/>
      <c r="BQ97" s="539"/>
      <c r="BR97" s="539"/>
      <c r="BS97" s="539"/>
      <c r="BT97" s="539"/>
      <c r="BU97" s="539"/>
      <c r="BV97" s="539"/>
      <c r="BW97" s="539"/>
      <c r="BX97" s="539"/>
      <c r="BY97" s="539"/>
      <c r="BZ97" s="539"/>
      <c r="CA97" s="539"/>
      <c r="CB97" s="539"/>
      <c r="CC97" s="539"/>
      <c r="CD97" s="539"/>
      <c r="CE97" s="539"/>
      <c r="CF97" s="539"/>
      <c r="CG97" s="539"/>
      <c r="CH97" s="539"/>
      <c r="CI97" s="539"/>
      <c r="CJ97" s="539"/>
      <c r="CK97" s="539"/>
      <c r="CL97" s="539"/>
      <c r="CM97" s="539"/>
      <c r="CN97" s="539"/>
      <c r="CO97" s="539"/>
      <c r="CP97" s="539"/>
      <c r="CQ97" s="108"/>
      <c r="CR97" s="109"/>
      <c r="CS97" s="109"/>
      <c r="CT97" s="109"/>
      <c r="CU97" s="129"/>
    </row>
    <row r="98" spans="2:99" ht="9.75" customHeight="1">
      <c r="B98" s="607"/>
      <c r="C98" s="546"/>
      <c r="D98" s="546"/>
      <c r="E98" s="546"/>
      <c r="F98" s="546"/>
      <c r="G98" s="546"/>
      <c r="H98" s="546"/>
      <c r="I98" s="546"/>
      <c r="J98" s="546"/>
      <c r="K98" s="546"/>
      <c r="L98" s="546"/>
      <c r="M98" s="546"/>
      <c r="N98" s="546"/>
      <c r="O98" s="546"/>
      <c r="P98" s="546"/>
      <c r="Q98" s="546"/>
      <c r="R98" s="546"/>
      <c r="S98" s="546"/>
      <c r="T98" s="546"/>
      <c r="U98" s="546"/>
      <c r="V98" s="546"/>
      <c r="W98" s="584"/>
      <c r="X98" s="127"/>
      <c r="Y98" s="109"/>
      <c r="Z98" s="109"/>
      <c r="AA98" s="109"/>
      <c r="AB98" s="108"/>
      <c r="AC98" s="539"/>
      <c r="AD98" s="539"/>
      <c r="AE98" s="539"/>
      <c r="AF98" s="539"/>
      <c r="AG98" s="539"/>
      <c r="AH98" s="539"/>
      <c r="AI98" s="539"/>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108"/>
      <c r="BF98" s="109"/>
      <c r="BG98" s="109"/>
      <c r="BH98" s="109"/>
      <c r="BI98" s="128"/>
      <c r="BJ98" s="127"/>
      <c r="BK98" s="109"/>
      <c r="BL98" s="109"/>
      <c r="BM98" s="109"/>
      <c r="BN98" s="108"/>
      <c r="BO98" s="539"/>
      <c r="BP98" s="539"/>
      <c r="BQ98" s="539"/>
      <c r="BR98" s="539"/>
      <c r="BS98" s="539"/>
      <c r="BT98" s="539"/>
      <c r="BU98" s="539"/>
      <c r="BV98" s="539"/>
      <c r="BW98" s="539"/>
      <c r="BX98" s="539"/>
      <c r="BY98" s="539"/>
      <c r="BZ98" s="539"/>
      <c r="CA98" s="539"/>
      <c r="CB98" s="539"/>
      <c r="CC98" s="539"/>
      <c r="CD98" s="539"/>
      <c r="CE98" s="539"/>
      <c r="CF98" s="539"/>
      <c r="CG98" s="539"/>
      <c r="CH98" s="539"/>
      <c r="CI98" s="539"/>
      <c r="CJ98" s="539"/>
      <c r="CK98" s="539"/>
      <c r="CL98" s="539"/>
      <c r="CM98" s="539"/>
      <c r="CN98" s="539"/>
      <c r="CO98" s="539"/>
      <c r="CP98" s="539"/>
      <c r="CQ98" s="108"/>
      <c r="CR98" s="109"/>
      <c r="CS98" s="109"/>
      <c r="CT98" s="109"/>
      <c r="CU98" s="129"/>
    </row>
    <row r="99" spans="2:99" ht="9.75" customHeight="1">
      <c r="B99" s="607"/>
      <c r="C99" s="546"/>
      <c r="D99" s="546"/>
      <c r="E99" s="546"/>
      <c r="F99" s="546"/>
      <c r="G99" s="546"/>
      <c r="H99" s="546"/>
      <c r="I99" s="546"/>
      <c r="J99" s="546"/>
      <c r="K99" s="546"/>
      <c r="L99" s="546"/>
      <c r="M99" s="546"/>
      <c r="N99" s="546"/>
      <c r="O99" s="546"/>
      <c r="P99" s="546"/>
      <c r="Q99" s="546"/>
      <c r="R99" s="546"/>
      <c r="S99" s="546"/>
      <c r="T99" s="546"/>
      <c r="U99" s="546"/>
      <c r="V99" s="546"/>
      <c r="W99" s="584"/>
      <c r="X99" s="127"/>
      <c r="Y99" s="109"/>
      <c r="Z99" s="109"/>
      <c r="AA99" s="109"/>
      <c r="AB99" s="108"/>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108"/>
      <c r="BF99" s="109"/>
      <c r="BG99" s="109"/>
      <c r="BH99" s="109"/>
      <c r="BI99" s="128"/>
      <c r="BJ99" s="127"/>
      <c r="BK99" s="109"/>
      <c r="BL99" s="109"/>
      <c r="BM99" s="109"/>
      <c r="BN99" s="108"/>
      <c r="BO99" s="539"/>
      <c r="BP99" s="539"/>
      <c r="BQ99" s="539"/>
      <c r="BR99" s="539"/>
      <c r="BS99" s="539"/>
      <c r="BT99" s="539"/>
      <c r="BU99" s="539"/>
      <c r="BV99" s="539"/>
      <c r="BW99" s="539"/>
      <c r="BX99" s="539"/>
      <c r="BY99" s="539"/>
      <c r="BZ99" s="539"/>
      <c r="CA99" s="539"/>
      <c r="CB99" s="539"/>
      <c r="CC99" s="539"/>
      <c r="CD99" s="539"/>
      <c r="CE99" s="539"/>
      <c r="CF99" s="539"/>
      <c r="CG99" s="539"/>
      <c r="CH99" s="539"/>
      <c r="CI99" s="539"/>
      <c r="CJ99" s="539"/>
      <c r="CK99" s="539"/>
      <c r="CL99" s="539"/>
      <c r="CM99" s="539"/>
      <c r="CN99" s="539"/>
      <c r="CO99" s="539"/>
      <c r="CP99" s="539"/>
      <c r="CQ99" s="108"/>
      <c r="CR99" s="109"/>
      <c r="CS99" s="109"/>
      <c r="CT99" s="109"/>
      <c r="CU99" s="129"/>
    </row>
    <row r="100" spans="2:99" ht="9.75" customHeight="1">
      <c r="B100" s="607"/>
      <c r="C100" s="546"/>
      <c r="D100" s="546"/>
      <c r="E100" s="546"/>
      <c r="F100" s="546"/>
      <c r="G100" s="546"/>
      <c r="H100" s="546"/>
      <c r="I100" s="546"/>
      <c r="J100" s="546"/>
      <c r="K100" s="546"/>
      <c r="L100" s="546"/>
      <c r="M100" s="546"/>
      <c r="N100" s="546"/>
      <c r="O100" s="546"/>
      <c r="P100" s="546"/>
      <c r="Q100" s="546"/>
      <c r="R100" s="546"/>
      <c r="S100" s="546"/>
      <c r="T100" s="546"/>
      <c r="U100" s="546"/>
      <c r="V100" s="546"/>
      <c r="W100" s="584"/>
      <c r="X100" s="127"/>
      <c r="Y100" s="109"/>
      <c r="Z100" s="109"/>
      <c r="AA100" s="109"/>
      <c r="AB100" s="108"/>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108"/>
      <c r="BF100" s="109"/>
      <c r="BG100" s="109"/>
      <c r="BH100" s="109"/>
      <c r="BI100" s="128"/>
      <c r="BJ100" s="127"/>
      <c r="BK100" s="109"/>
      <c r="BL100" s="109"/>
      <c r="BM100" s="109"/>
      <c r="BN100" s="108"/>
      <c r="BO100" s="539"/>
      <c r="BP100" s="539"/>
      <c r="BQ100" s="539"/>
      <c r="BR100" s="539"/>
      <c r="BS100" s="539"/>
      <c r="BT100" s="539"/>
      <c r="BU100" s="539"/>
      <c r="BV100" s="539"/>
      <c r="BW100" s="539"/>
      <c r="BX100" s="539"/>
      <c r="BY100" s="539"/>
      <c r="BZ100" s="539"/>
      <c r="CA100" s="539"/>
      <c r="CB100" s="539"/>
      <c r="CC100" s="539"/>
      <c r="CD100" s="539"/>
      <c r="CE100" s="539"/>
      <c r="CF100" s="539"/>
      <c r="CG100" s="539"/>
      <c r="CH100" s="539"/>
      <c r="CI100" s="539"/>
      <c r="CJ100" s="539"/>
      <c r="CK100" s="539"/>
      <c r="CL100" s="539"/>
      <c r="CM100" s="539"/>
      <c r="CN100" s="539"/>
      <c r="CO100" s="539"/>
      <c r="CP100" s="539"/>
      <c r="CQ100" s="108"/>
      <c r="CR100" s="109"/>
      <c r="CS100" s="109"/>
      <c r="CT100" s="109"/>
      <c r="CU100" s="129"/>
    </row>
    <row r="101" spans="2:99" ht="9.75" customHeight="1">
      <c r="B101" s="607"/>
      <c r="C101" s="546"/>
      <c r="D101" s="546"/>
      <c r="E101" s="546"/>
      <c r="F101" s="546"/>
      <c r="G101" s="546"/>
      <c r="H101" s="546"/>
      <c r="I101" s="546"/>
      <c r="J101" s="546"/>
      <c r="K101" s="546"/>
      <c r="L101" s="546"/>
      <c r="M101" s="546"/>
      <c r="N101" s="546"/>
      <c r="O101" s="546"/>
      <c r="P101" s="546"/>
      <c r="Q101" s="546"/>
      <c r="R101" s="546"/>
      <c r="S101" s="546"/>
      <c r="T101" s="546"/>
      <c r="U101" s="546"/>
      <c r="V101" s="546"/>
      <c r="W101" s="584"/>
      <c r="X101" s="127"/>
      <c r="Y101" s="109"/>
      <c r="Z101" s="109"/>
      <c r="AA101" s="109"/>
      <c r="AB101" s="108"/>
      <c r="AC101" s="539"/>
      <c r="AD101" s="539"/>
      <c r="AE101" s="539"/>
      <c r="AF101" s="539"/>
      <c r="AG101" s="539"/>
      <c r="AH101" s="539"/>
      <c r="AI101" s="539"/>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108"/>
      <c r="BF101" s="109"/>
      <c r="BG101" s="109"/>
      <c r="BH101" s="109"/>
      <c r="BI101" s="128"/>
      <c r="BJ101" s="127"/>
      <c r="BK101" s="109"/>
      <c r="BL101" s="109"/>
      <c r="BM101" s="109"/>
      <c r="BN101" s="108"/>
      <c r="BO101" s="539"/>
      <c r="BP101" s="539"/>
      <c r="BQ101" s="539"/>
      <c r="BR101" s="539"/>
      <c r="BS101" s="539"/>
      <c r="BT101" s="539"/>
      <c r="BU101" s="539"/>
      <c r="BV101" s="539"/>
      <c r="BW101" s="539"/>
      <c r="BX101" s="539"/>
      <c r="BY101" s="539"/>
      <c r="BZ101" s="539"/>
      <c r="CA101" s="539"/>
      <c r="CB101" s="539"/>
      <c r="CC101" s="539"/>
      <c r="CD101" s="539"/>
      <c r="CE101" s="539"/>
      <c r="CF101" s="539"/>
      <c r="CG101" s="539"/>
      <c r="CH101" s="539"/>
      <c r="CI101" s="539"/>
      <c r="CJ101" s="539"/>
      <c r="CK101" s="539"/>
      <c r="CL101" s="539"/>
      <c r="CM101" s="539"/>
      <c r="CN101" s="539"/>
      <c r="CO101" s="539"/>
      <c r="CP101" s="539"/>
      <c r="CQ101" s="108"/>
      <c r="CR101" s="109"/>
      <c r="CS101" s="109"/>
      <c r="CT101" s="109"/>
      <c r="CU101" s="129"/>
    </row>
    <row r="102" spans="2:99" ht="9.75" customHeight="1">
      <c r="B102" s="607"/>
      <c r="C102" s="546"/>
      <c r="D102" s="546"/>
      <c r="E102" s="546"/>
      <c r="F102" s="546"/>
      <c r="G102" s="546"/>
      <c r="H102" s="546"/>
      <c r="I102" s="546"/>
      <c r="J102" s="546"/>
      <c r="K102" s="546"/>
      <c r="L102" s="546"/>
      <c r="M102" s="546"/>
      <c r="N102" s="546"/>
      <c r="O102" s="546"/>
      <c r="P102" s="546"/>
      <c r="Q102" s="546"/>
      <c r="R102" s="546"/>
      <c r="S102" s="546"/>
      <c r="T102" s="546"/>
      <c r="U102" s="546"/>
      <c r="V102" s="546"/>
      <c r="W102" s="584"/>
      <c r="X102" s="127"/>
      <c r="Y102" s="109"/>
      <c r="Z102" s="109"/>
      <c r="AA102" s="109"/>
      <c r="AB102" s="108"/>
      <c r="AC102" s="539"/>
      <c r="AD102" s="539"/>
      <c r="AE102" s="539"/>
      <c r="AF102" s="539"/>
      <c r="AG102" s="539"/>
      <c r="AH102" s="539"/>
      <c r="AI102" s="539"/>
      <c r="AJ102" s="539"/>
      <c r="AK102" s="539"/>
      <c r="AL102" s="539"/>
      <c r="AM102" s="539"/>
      <c r="AN102" s="539"/>
      <c r="AO102" s="539"/>
      <c r="AP102" s="539"/>
      <c r="AQ102" s="539"/>
      <c r="AR102" s="539"/>
      <c r="AS102" s="539"/>
      <c r="AT102" s="539"/>
      <c r="AU102" s="539"/>
      <c r="AV102" s="539"/>
      <c r="AW102" s="539"/>
      <c r="AX102" s="539"/>
      <c r="AY102" s="539"/>
      <c r="AZ102" s="539"/>
      <c r="BA102" s="539"/>
      <c r="BB102" s="539"/>
      <c r="BC102" s="539"/>
      <c r="BD102" s="539"/>
      <c r="BE102" s="108"/>
      <c r="BF102" s="109"/>
      <c r="BG102" s="109"/>
      <c r="BH102" s="109"/>
      <c r="BI102" s="128"/>
      <c r="BJ102" s="127"/>
      <c r="BK102" s="109"/>
      <c r="BL102" s="109"/>
      <c r="BM102" s="109"/>
      <c r="BN102" s="108"/>
      <c r="BO102" s="539"/>
      <c r="BP102" s="539"/>
      <c r="BQ102" s="539"/>
      <c r="BR102" s="539"/>
      <c r="BS102" s="539"/>
      <c r="BT102" s="539"/>
      <c r="BU102" s="539"/>
      <c r="BV102" s="539"/>
      <c r="BW102" s="539"/>
      <c r="BX102" s="539"/>
      <c r="BY102" s="539"/>
      <c r="BZ102" s="539"/>
      <c r="CA102" s="539"/>
      <c r="CB102" s="539"/>
      <c r="CC102" s="539"/>
      <c r="CD102" s="539"/>
      <c r="CE102" s="539"/>
      <c r="CF102" s="539"/>
      <c r="CG102" s="539"/>
      <c r="CH102" s="539"/>
      <c r="CI102" s="539"/>
      <c r="CJ102" s="539"/>
      <c r="CK102" s="539"/>
      <c r="CL102" s="539"/>
      <c r="CM102" s="539"/>
      <c r="CN102" s="539"/>
      <c r="CO102" s="539"/>
      <c r="CP102" s="539"/>
      <c r="CQ102" s="108"/>
      <c r="CR102" s="109"/>
      <c r="CS102" s="109"/>
      <c r="CT102" s="109"/>
      <c r="CU102" s="129"/>
    </row>
    <row r="103" spans="2:99" ht="9.75" customHeight="1">
      <c r="B103" s="607"/>
      <c r="C103" s="546"/>
      <c r="D103" s="546"/>
      <c r="E103" s="546"/>
      <c r="F103" s="546"/>
      <c r="G103" s="546"/>
      <c r="H103" s="546"/>
      <c r="I103" s="546"/>
      <c r="J103" s="546"/>
      <c r="K103" s="546"/>
      <c r="L103" s="546"/>
      <c r="M103" s="546"/>
      <c r="N103" s="546"/>
      <c r="O103" s="546"/>
      <c r="P103" s="546"/>
      <c r="Q103" s="546"/>
      <c r="R103" s="546"/>
      <c r="S103" s="546"/>
      <c r="T103" s="546"/>
      <c r="U103" s="546"/>
      <c r="V103" s="546"/>
      <c r="W103" s="584"/>
      <c r="X103" s="127"/>
      <c r="Y103" s="109"/>
      <c r="Z103" s="109"/>
      <c r="AA103" s="109"/>
      <c r="AB103" s="108"/>
      <c r="AC103" s="539"/>
      <c r="AD103" s="539"/>
      <c r="AE103" s="539"/>
      <c r="AF103" s="539"/>
      <c r="AG103" s="539"/>
      <c r="AH103" s="539"/>
      <c r="AI103" s="539"/>
      <c r="AJ103" s="539"/>
      <c r="AK103" s="539"/>
      <c r="AL103" s="539"/>
      <c r="AM103" s="539"/>
      <c r="AN103" s="539"/>
      <c r="AO103" s="539"/>
      <c r="AP103" s="539"/>
      <c r="AQ103" s="539"/>
      <c r="AR103" s="539"/>
      <c r="AS103" s="539"/>
      <c r="AT103" s="539"/>
      <c r="AU103" s="539"/>
      <c r="AV103" s="539"/>
      <c r="AW103" s="539"/>
      <c r="AX103" s="539"/>
      <c r="AY103" s="539"/>
      <c r="AZ103" s="539"/>
      <c r="BA103" s="539"/>
      <c r="BB103" s="539"/>
      <c r="BC103" s="539"/>
      <c r="BD103" s="539"/>
      <c r="BE103" s="108"/>
      <c r="BF103" s="109"/>
      <c r="BG103" s="109"/>
      <c r="BH103" s="109"/>
      <c r="BI103" s="128"/>
      <c r="BJ103" s="127"/>
      <c r="BK103" s="109"/>
      <c r="BL103" s="109"/>
      <c r="BM103" s="109"/>
      <c r="BN103" s="108"/>
      <c r="BO103" s="539"/>
      <c r="BP103" s="539"/>
      <c r="BQ103" s="539"/>
      <c r="BR103" s="539"/>
      <c r="BS103" s="539"/>
      <c r="BT103" s="539"/>
      <c r="BU103" s="539"/>
      <c r="BV103" s="539"/>
      <c r="BW103" s="539"/>
      <c r="BX103" s="539"/>
      <c r="BY103" s="539"/>
      <c r="BZ103" s="539"/>
      <c r="CA103" s="539"/>
      <c r="CB103" s="539"/>
      <c r="CC103" s="539"/>
      <c r="CD103" s="539"/>
      <c r="CE103" s="539"/>
      <c r="CF103" s="539"/>
      <c r="CG103" s="539"/>
      <c r="CH103" s="539"/>
      <c r="CI103" s="539"/>
      <c r="CJ103" s="539"/>
      <c r="CK103" s="539"/>
      <c r="CL103" s="539"/>
      <c r="CM103" s="539"/>
      <c r="CN103" s="539"/>
      <c r="CO103" s="539"/>
      <c r="CP103" s="539"/>
      <c r="CQ103" s="108"/>
      <c r="CR103" s="109"/>
      <c r="CS103" s="109"/>
      <c r="CT103" s="109"/>
      <c r="CU103" s="129"/>
    </row>
    <row r="104" spans="2:99" ht="9.75" customHeight="1">
      <c r="B104" s="607"/>
      <c r="C104" s="546"/>
      <c r="D104" s="546"/>
      <c r="E104" s="546"/>
      <c r="F104" s="546"/>
      <c r="G104" s="546"/>
      <c r="H104" s="546"/>
      <c r="I104" s="546"/>
      <c r="J104" s="546"/>
      <c r="K104" s="546"/>
      <c r="L104" s="546"/>
      <c r="M104" s="546"/>
      <c r="N104" s="546"/>
      <c r="O104" s="546"/>
      <c r="P104" s="546"/>
      <c r="Q104" s="546"/>
      <c r="R104" s="546"/>
      <c r="S104" s="546"/>
      <c r="T104" s="546"/>
      <c r="U104" s="546"/>
      <c r="V104" s="546"/>
      <c r="W104" s="584"/>
      <c r="X104" s="127"/>
      <c r="Y104" s="109"/>
      <c r="Z104" s="109"/>
      <c r="AA104" s="109"/>
      <c r="AB104" s="108"/>
      <c r="AC104" s="539"/>
      <c r="AD104" s="539"/>
      <c r="AE104" s="539"/>
      <c r="AF104" s="539"/>
      <c r="AG104" s="539"/>
      <c r="AH104" s="539"/>
      <c r="AI104" s="539"/>
      <c r="AJ104" s="539"/>
      <c r="AK104" s="539"/>
      <c r="AL104" s="539"/>
      <c r="AM104" s="539"/>
      <c r="AN104" s="539"/>
      <c r="AO104" s="539"/>
      <c r="AP104" s="539"/>
      <c r="AQ104" s="539"/>
      <c r="AR104" s="539"/>
      <c r="AS104" s="539"/>
      <c r="AT104" s="539"/>
      <c r="AU104" s="539"/>
      <c r="AV104" s="539"/>
      <c r="AW104" s="539"/>
      <c r="AX104" s="539"/>
      <c r="AY104" s="539"/>
      <c r="AZ104" s="539"/>
      <c r="BA104" s="539"/>
      <c r="BB104" s="539"/>
      <c r="BC104" s="539"/>
      <c r="BD104" s="539"/>
      <c r="BE104" s="108"/>
      <c r="BF104" s="109"/>
      <c r="BG104" s="109"/>
      <c r="BH104" s="109"/>
      <c r="BI104" s="128"/>
      <c r="BJ104" s="127"/>
      <c r="BK104" s="109"/>
      <c r="BL104" s="109"/>
      <c r="BM104" s="109"/>
      <c r="BN104" s="108"/>
      <c r="BO104" s="539"/>
      <c r="BP104" s="539"/>
      <c r="BQ104" s="539"/>
      <c r="BR104" s="539"/>
      <c r="BS104" s="539"/>
      <c r="BT104" s="539"/>
      <c r="BU104" s="539"/>
      <c r="BV104" s="539"/>
      <c r="BW104" s="539"/>
      <c r="BX104" s="539"/>
      <c r="BY104" s="539"/>
      <c r="BZ104" s="539"/>
      <c r="CA104" s="539"/>
      <c r="CB104" s="539"/>
      <c r="CC104" s="539"/>
      <c r="CD104" s="539"/>
      <c r="CE104" s="539"/>
      <c r="CF104" s="539"/>
      <c r="CG104" s="539"/>
      <c r="CH104" s="539"/>
      <c r="CI104" s="539"/>
      <c r="CJ104" s="539"/>
      <c r="CK104" s="539"/>
      <c r="CL104" s="539"/>
      <c r="CM104" s="539"/>
      <c r="CN104" s="539"/>
      <c r="CO104" s="539"/>
      <c r="CP104" s="539"/>
      <c r="CQ104" s="108"/>
      <c r="CR104" s="109"/>
      <c r="CS104" s="109"/>
      <c r="CT104" s="109"/>
      <c r="CU104" s="129"/>
    </row>
    <row r="105" spans="2:99" ht="9.75" customHeight="1">
      <c r="B105" s="607"/>
      <c r="C105" s="546"/>
      <c r="D105" s="546"/>
      <c r="E105" s="546"/>
      <c r="F105" s="546"/>
      <c r="G105" s="546"/>
      <c r="H105" s="546"/>
      <c r="I105" s="546"/>
      <c r="J105" s="546"/>
      <c r="K105" s="546"/>
      <c r="L105" s="546"/>
      <c r="M105" s="546"/>
      <c r="N105" s="546"/>
      <c r="O105" s="546"/>
      <c r="P105" s="546"/>
      <c r="Q105" s="546"/>
      <c r="R105" s="546"/>
      <c r="S105" s="546"/>
      <c r="T105" s="546"/>
      <c r="U105" s="546"/>
      <c r="V105" s="546"/>
      <c r="W105" s="584"/>
      <c r="X105" s="127"/>
      <c r="Y105" s="109"/>
      <c r="Z105" s="109"/>
      <c r="AA105" s="109"/>
      <c r="AB105" s="108"/>
      <c r="AC105" s="539"/>
      <c r="AD105" s="539"/>
      <c r="AE105" s="539"/>
      <c r="AF105" s="539"/>
      <c r="AG105" s="539"/>
      <c r="AH105" s="539"/>
      <c r="AI105" s="539"/>
      <c r="AJ105" s="539"/>
      <c r="AK105" s="539"/>
      <c r="AL105" s="539"/>
      <c r="AM105" s="539"/>
      <c r="AN105" s="539"/>
      <c r="AO105" s="539"/>
      <c r="AP105" s="539"/>
      <c r="AQ105" s="539"/>
      <c r="AR105" s="539"/>
      <c r="AS105" s="539"/>
      <c r="AT105" s="539"/>
      <c r="AU105" s="539"/>
      <c r="AV105" s="539"/>
      <c r="AW105" s="539"/>
      <c r="AX105" s="539"/>
      <c r="AY105" s="539"/>
      <c r="AZ105" s="539"/>
      <c r="BA105" s="539"/>
      <c r="BB105" s="539"/>
      <c r="BC105" s="539"/>
      <c r="BD105" s="539"/>
      <c r="BE105" s="108"/>
      <c r="BF105" s="109"/>
      <c r="BG105" s="109"/>
      <c r="BH105" s="109"/>
      <c r="BI105" s="128"/>
      <c r="BJ105" s="127"/>
      <c r="BK105" s="109"/>
      <c r="BL105" s="109"/>
      <c r="BM105" s="109"/>
      <c r="BN105" s="108"/>
      <c r="BO105" s="539"/>
      <c r="BP105" s="539"/>
      <c r="BQ105" s="539"/>
      <c r="BR105" s="539"/>
      <c r="BS105" s="539"/>
      <c r="BT105" s="539"/>
      <c r="BU105" s="539"/>
      <c r="BV105" s="539"/>
      <c r="BW105" s="539"/>
      <c r="BX105" s="539"/>
      <c r="BY105" s="539"/>
      <c r="BZ105" s="539"/>
      <c r="CA105" s="539"/>
      <c r="CB105" s="539"/>
      <c r="CC105" s="539"/>
      <c r="CD105" s="539"/>
      <c r="CE105" s="539"/>
      <c r="CF105" s="539"/>
      <c r="CG105" s="539"/>
      <c r="CH105" s="539"/>
      <c r="CI105" s="539"/>
      <c r="CJ105" s="539"/>
      <c r="CK105" s="539"/>
      <c r="CL105" s="539"/>
      <c r="CM105" s="539"/>
      <c r="CN105" s="539"/>
      <c r="CO105" s="539"/>
      <c r="CP105" s="539"/>
      <c r="CQ105" s="108"/>
      <c r="CR105" s="109"/>
      <c r="CS105" s="109"/>
      <c r="CT105" s="109"/>
      <c r="CU105" s="129"/>
    </row>
    <row r="106" spans="2:99" ht="9.75" customHeight="1">
      <c r="B106" s="607"/>
      <c r="C106" s="546"/>
      <c r="D106" s="546"/>
      <c r="E106" s="546"/>
      <c r="F106" s="546"/>
      <c r="G106" s="546"/>
      <c r="H106" s="546"/>
      <c r="I106" s="546"/>
      <c r="J106" s="546"/>
      <c r="K106" s="546"/>
      <c r="L106" s="546"/>
      <c r="M106" s="546"/>
      <c r="N106" s="546"/>
      <c r="O106" s="546"/>
      <c r="P106" s="546"/>
      <c r="Q106" s="546"/>
      <c r="R106" s="546"/>
      <c r="S106" s="546"/>
      <c r="T106" s="546"/>
      <c r="U106" s="546"/>
      <c r="V106" s="546"/>
      <c r="W106" s="584"/>
      <c r="X106" s="127"/>
      <c r="Y106" s="109"/>
      <c r="Z106" s="109"/>
      <c r="AA106" s="109"/>
      <c r="AB106" s="108"/>
      <c r="AC106" s="539"/>
      <c r="AD106" s="539"/>
      <c r="AE106" s="539"/>
      <c r="AF106" s="539"/>
      <c r="AG106" s="539"/>
      <c r="AH106" s="539"/>
      <c r="AI106" s="539"/>
      <c r="AJ106" s="539"/>
      <c r="AK106" s="539"/>
      <c r="AL106" s="539"/>
      <c r="AM106" s="539"/>
      <c r="AN106" s="539"/>
      <c r="AO106" s="539"/>
      <c r="AP106" s="539"/>
      <c r="AQ106" s="539"/>
      <c r="AR106" s="539"/>
      <c r="AS106" s="539"/>
      <c r="AT106" s="539"/>
      <c r="AU106" s="539"/>
      <c r="AV106" s="539"/>
      <c r="AW106" s="539"/>
      <c r="AX106" s="539"/>
      <c r="AY106" s="539"/>
      <c r="AZ106" s="539"/>
      <c r="BA106" s="539"/>
      <c r="BB106" s="539"/>
      <c r="BC106" s="539"/>
      <c r="BD106" s="539"/>
      <c r="BE106" s="108"/>
      <c r="BF106" s="109"/>
      <c r="BG106" s="109"/>
      <c r="BH106" s="109"/>
      <c r="BI106" s="128"/>
      <c r="BJ106" s="127"/>
      <c r="BK106" s="109"/>
      <c r="BL106" s="109"/>
      <c r="BM106" s="109"/>
      <c r="BN106" s="108"/>
      <c r="BO106" s="539"/>
      <c r="BP106" s="539"/>
      <c r="BQ106" s="539"/>
      <c r="BR106" s="539"/>
      <c r="BS106" s="539"/>
      <c r="BT106" s="539"/>
      <c r="BU106" s="539"/>
      <c r="BV106" s="539"/>
      <c r="BW106" s="539"/>
      <c r="BX106" s="539"/>
      <c r="BY106" s="539"/>
      <c r="BZ106" s="539"/>
      <c r="CA106" s="539"/>
      <c r="CB106" s="539"/>
      <c r="CC106" s="539"/>
      <c r="CD106" s="539"/>
      <c r="CE106" s="539"/>
      <c r="CF106" s="539"/>
      <c r="CG106" s="539"/>
      <c r="CH106" s="539"/>
      <c r="CI106" s="539"/>
      <c r="CJ106" s="539"/>
      <c r="CK106" s="539"/>
      <c r="CL106" s="539"/>
      <c r="CM106" s="539"/>
      <c r="CN106" s="539"/>
      <c r="CO106" s="539"/>
      <c r="CP106" s="539"/>
      <c r="CQ106" s="108"/>
      <c r="CR106" s="109"/>
      <c r="CS106" s="109"/>
      <c r="CT106" s="109"/>
      <c r="CU106" s="129"/>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6"/>
      <c r="X107" s="130"/>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2"/>
      <c r="BJ107" s="130"/>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3"/>
    </row>
    <row r="108" spans="2:99" ht="7.5" customHeight="1">
      <c r="B108" s="644" t="s">
        <v>223</v>
      </c>
      <c r="C108" s="645"/>
      <c r="D108" s="645"/>
      <c r="E108" s="645"/>
      <c r="F108" s="645"/>
      <c r="G108" s="645"/>
      <c r="H108" s="650" t="s">
        <v>208</v>
      </c>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50"/>
      <c r="CC108" s="650"/>
      <c r="CD108" s="650"/>
      <c r="CE108" s="650"/>
      <c r="CF108" s="650"/>
      <c r="CG108" s="650"/>
      <c r="CH108" s="650"/>
      <c r="CI108" s="650"/>
      <c r="CJ108" s="650"/>
      <c r="CK108" s="650"/>
      <c r="CL108" s="650"/>
      <c r="CM108" s="650"/>
      <c r="CN108" s="650"/>
      <c r="CO108" s="650"/>
      <c r="CP108" s="650"/>
      <c r="CQ108" s="650"/>
      <c r="CR108" s="650"/>
      <c r="CS108" s="650"/>
      <c r="CT108" s="650"/>
      <c r="CU108" s="651"/>
    </row>
    <row r="109" spans="2:99" ht="7.5" customHeight="1">
      <c r="B109" s="646"/>
      <c r="C109" s="647"/>
      <c r="D109" s="647"/>
      <c r="E109" s="647"/>
      <c r="F109" s="647"/>
      <c r="G109" s="647"/>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T109" s="652"/>
      <c r="AU109" s="652"/>
      <c r="AV109" s="652"/>
      <c r="AW109" s="652"/>
      <c r="AX109" s="652"/>
      <c r="AY109" s="652"/>
      <c r="AZ109" s="652"/>
      <c r="BA109" s="652"/>
      <c r="BB109" s="652"/>
      <c r="BC109" s="652"/>
      <c r="BD109" s="652"/>
      <c r="BE109" s="652"/>
      <c r="BF109" s="652"/>
      <c r="BG109" s="652"/>
      <c r="BH109" s="652"/>
      <c r="BI109" s="652"/>
      <c r="BJ109" s="652"/>
      <c r="BK109" s="652"/>
      <c r="BL109" s="652"/>
      <c r="BM109" s="652"/>
      <c r="BN109" s="652"/>
      <c r="BO109" s="652"/>
      <c r="BP109" s="652"/>
      <c r="BQ109" s="652"/>
      <c r="BR109" s="652"/>
      <c r="BS109" s="652"/>
      <c r="BT109" s="652"/>
      <c r="BU109" s="652"/>
      <c r="BV109" s="652"/>
      <c r="BW109" s="652"/>
      <c r="BX109" s="652"/>
      <c r="BY109" s="652"/>
      <c r="BZ109" s="652"/>
      <c r="CA109" s="652"/>
      <c r="CB109" s="652"/>
      <c r="CC109" s="652"/>
      <c r="CD109" s="652"/>
      <c r="CE109" s="652"/>
      <c r="CF109" s="652"/>
      <c r="CG109" s="652"/>
      <c r="CH109" s="652"/>
      <c r="CI109" s="652"/>
      <c r="CJ109" s="652"/>
      <c r="CK109" s="652"/>
      <c r="CL109" s="652"/>
      <c r="CM109" s="652"/>
      <c r="CN109" s="652"/>
      <c r="CO109" s="652"/>
      <c r="CP109" s="652"/>
      <c r="CQ109" s="652"/>
      <c r="CR109" s="652"/>
      <c r="CS109" s="652"/>
      <c r="CT109" s="652"/>
      <c r="CU109" s="653"/>
    </row>
    <row r="110" spans="2:99" ht="7.5" customHeight="1">
      <c r="B110" s="646"/>
      <c r="C110" s="647"/>
      <c r="D110" s="647"/>
      <c r="E110" s="647"/>
      <c r="F110" s="647"/>
      <c r="G110" s="647"/>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c r="AN110" s="652"/>
      <c r="AO110" s="652"/>
      <c r="AP110" s="652"/>
      <c r="AQ110" s="652"/>
      <c r="AR110" s="652"/>
      <c r="AS110" s="652"/>
      <c r="AT110" s="652"/>
      <c r="AU110" s="652"/>
      <c r="AV110" s="652"/>
      <c r="AW110" s="652"/>
      <c r="AX110" s="652"/>
      <c r="AY110" s="652"/>
      <c r="AZ110" s="652"/>
      <c r="BA110" s="652"/>
      <c r="BB110" s="652"/>
      <c r="BC110" s="652"/>
      <c r="BD110" s="652"/>
      <c r="BE110" s="652"/>
      <c r="BF110" s="652"/>
      <c r="BG110" s="652"/>
      <c r="BH110" s="652"/>
      <c r="BI110" s="652"/>
      <c r="BJ110" s="652"/>
      <c r="BK110" s="652"/>
      <c r="BL110" s="652"/>
      <c r="BM110" s="652"/>
      <c r="BN110" s="652"/>
      <c r="BO110" s="652"/>
      <c r="BP110" s="652"/>
      <c r="BQ110" s="652"/>
      <c r="BR110" s="652"/>
      <c r="BS110" s="652"/>
      <c r="BT110" s="652"/>
      <c r="BU110" s="652"/>
      <c r="BV110" s="652"/>
      <c r="BW110" s="652"/>
      <c r="BX110" s="652"/>
      <c r="BY110" s="652"/>
      <c r="BZ110" s="652"/>
      <c r="CA110" s="652"/>
      <c r="CB110" s="652"/>
      <c r="CC110" s="652"/>
      <c r="CD110" s="652"/>
      <c r="CE110" s="652"/>
      <c r="CF110" s="652"/>
      <c r="CG110" s="652"/>
      <c r="CH110" s="652"/>
      <c r="CI110" s="652"/>
      <c r="CJ110" s="652"/>
      <c r="CK110" s="652"/>
      <c r="CL110" s="652"/>
      <c r="CM110" s="652"/>
      <c r="CN110" s="652"/>
      <c r="CO110" s="652"/>
      <c r="CP110" s="652"/>
      <c r="CQ110" s="652"/>
      <c r="CR110" s="652"/>
      <c r="CS110" s="652"/>
      <c r="CT110" s="652"/>
      <c r="CU110" s="653"/>
    </row>
    <row r="111" spans="2:99" ht="7.5" customHeight="1" thickBot="1">
      <c r="B111" s="648"/>
      <c r="C111" s="649"/>
      <c r="D111" s="649"/>
      <c r="E111" s="649"/>
      <c r="F111" s="649"/>
      <c r="G111" s="649"/>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c r="AO111" s="654"/>
      <c r="AP111" s="654"/>
      <c r="AQ111" s="654"/>
      <c r="AR111" s="654"/>
      <c r="AS111" s="654"/>
      <c r="AT111" s="654"/>
      <c r="AU111" s="654"/>
      <c r="AV111" s="654"/>
      <c r="AW111" s="654"/>
      <c r="AX111" s="654"/>
      <c r="AY111" s="654"/>
      <c r="AZ111" s="654"/>
      <c r="BA111" s="654"/>
      <c r="BB111" s="654"/>
      <c r="BC111" s="654"/>
      <c r="BD111" s="654"/>
      <c r="BE111" s="654"/>
      <c r="BF111" s="654"/>
      <c r="BG111" s="654"/>
      <c r="BH111" s="654"/>
      <c r="BI111" s="654"/>
      <c r="BJ111" s="654"/>
      <c r="BK111" s="654"/>
      <c r="BL111" s="654"/>
      <c r="BM111" s="654"/>
      <c r="BN111" s="654"/>
      <c r="BO111" s="654"/>
      <c r="BP111" s="654"/>
      <c r="BQ111" s="654"/>
      <c r="BR111" s="654"/>
      <c r="BS111" s="654"/>
      <c r="BT111" s="654"/>
      <c r="BU111" s="654"/>
      <c r="BV111" s="654"/>
      <c r="BW111" s="654"/>
      <c r="BX111" s="654"/>
      <c r="BY111" s="654"/>
      <c r="BZ111" s="654"/>
      <c r="CA111" s="654"/>
      <c r="CB111" s="654"/>
      <c r="CC111" s="654"/>
      <c r="CD111" s="654"/>
      <c r="CE111" s="654"/>
      <c r="CF111" s="654"/>
      <c r="CG111" s="654"/>
      <c r="CH111" s="654"/>
      <c r="CI111" s="654"/>
      <c r="CJ111" s="654"/>
      <c r="CK111" s="654"/>
      <c r="CL111" s="654"/>
      <c r="CM111" s="654"/>
      <c r="CN111" s="654"/>
      <c r="CO111" s="654"/>
      <c r="CP111" s="654"/>
      <c r="CQ111" s="654"/>
      <c r="CR111" s="654"/>
      <c r="CS111" s="654"/>
      <c r="CT111" s="654"/>
      <c r="CU111" s="655"/>
    </row>
    <row r="112" spans="2:99" ht="11" customHeight="1">
      <c r="B112" s="656"/>
      <c r="C112" s="656"/>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56"/>
      <c r="BQ112" s="656"/>
      <c r="BR112" s="656"/>
      <c r="BS112" s="656"/>
      <c r="BT112" s="656"/>
      <c r="BU112" s="656"/>
      <c r="BV112" s="656"/>
      <c r="BW112" s="656"/>
      <c r="BX112" s="656"/>
      <c r="BY112" s="656"/>
      <c r="BZ112" s="656"/>
      <c r="CA112" s="656"/>
      <c r="CB112" s="656"/>
      <c r="CC112" s="656"/>
      <c r="CD112" s="656"/>
      <c r="CE112" s="656"/>
      <c r="CF112" s="656"/>
      <c r="CG112" s="656"/>
      <c r="CH112" s="656"/>
      <c r="CI112" s="656"/>
      <c r="CJ112" s="656"/>
      <c r="CK112" s="656"/>
      <c r="CL112" s="656"/>
      <c r="CM112" s="656"/>
      <c r="CN112" s="656"/>
      <c r="CO112" s="656"/>
      <c r="CP112" s="656"/>
      <c r="CQ112" s="656"/>
      <c r="CR112" s="656"/>
      <c r="CS112" s="656"/>
      <c r="CT112" s="656"/>
      <c r="CU112" s="656"/>
    </row>
    <row r="113" spans="2:99" ht="11" customHeight="1">
      <c r="B113" s="657" t="s">
        <v>224</v>
      </c>
      <c r="C113" s="657"/>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57"/>
      <c r="BQ113" s="657"/>
      <c r="BR113" s="657"/>
      <c r="BS113" s="657"/>
      <c r="BT113" s="657"/>
      <c r="BU113" s="657"/>
      <c r="BV113" s="657"/>
      <c r="BW113" s="657"/>
      <c r="BX113" s="657"/>
      <c r="BY113" s="657"/>
      <c r="BZ113" s="657"/>
      <c r="CA113" s="657"/>
      <c r="CB113" s="657"/>
      <c r="CC113" s="657"/>
      <c r="CD113" s="657"/>
      <c r="CE113" s="657"/>
      <c r="CF113" s="657"/>
      <c r="CG113" s="657"/>
      <c r="CH113" s="657"/>
      <c r="CI113" s="657"/>
      <c r="CJ113" s="657"/>
      <c r="CK113" s="657"/>
      <c r="CL113" s="657"/>
      <c r="CM113" s="657"/>
      <c r="CN113" s="657"/>
      <c r="CO113" s="657"/>
      <c r="CP113" s="657"/>
      <c r="CQ113" s="657"/>
      <c r="CR113" s="657"/>
      <c r="CS113" s="657"/>
      <c r="CT113" s="657"/>
      <c r="CU113" s="657"/>
    </row>
    <row r="114" spans="2:99" ht="11" customHeight="1">
      <c r="B114" s="657" t="s">
        <v>225</v>
      </c>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57"/>
      <c r="BQ114" s="657"/>
      <c r="BR114" s="657"/>
      <c r="BS114" s="657"/>
      <c r="BT114" s="657"/>
      <c r="BU114" s="657"/>
      <c r="BV114" s="657"/>
      <c r="BW114" s="657"/>
      <c r="BX114" s="657"/>
      <c r="BY114" s="657"/>
      <c r="BZ114" s="657"/>
      <c r="CA114" s="657"/>
      <c r="CB114" s="657"/>
      <c r="CC114" s="657"/>
      <c r="CD114" s="657"/>
      <c r="CE114" s="657"/>
      <c r="CF114" s="657"/>
      <c r="CG114" s="657"/>
      <c r="CH114" s="657"/>
      <c r="CI114" s="657"/>
      <c r="CJ114" s="657"/>
      <c r="CK114" s="657"/>
      <c r="CL114" s="657"/>
      <c r="CM114" s="657"/>
      <c r="CN114" s="657"/>
      <c r="CO114" s="657"/>
      <c r="CP114" s="657"/>
      <c r="CQ114" s="657"/>
      <c r="CR114" s="657"/>
      <c r="CS114" s="657"/>
      <c r="CT114" s="657"/>
      <c r="CU114" s="657"/>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57" priority="1">
      <formula>($AK43&lt;&gt;"-")</formula>
    </cfRule>
  </conditionalFormatting>
  <conditionalFormatting sqref="CE43">
    <cfRule type="cellIs" dxfId="56" priority="2" operator="equal">
      <formula>"検出"</formula>
    </cfRule>
  </conditionalFormatting>
  <dataValidations count="2">
    <dataValidation allowBlank="1" showErrorMessage="1" sqref="CW43:DA43 CW45:DA45 CW47:DA47 CW49:DA49 CW51:DA51" xr:uid="{3BEA5FE9-69E9-44F8-A13D-983F39C37275}"/>
    <dataValidation type="list" allowBlank="1" showInputMessage="1" showErrorMessage="1" sqref="M16:Z17" xr:uid="{5EBB2E70-16DD-4F8D-B926-61FB74B328FF}">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31b3539-e513-40c8-9eb7-7e029f9c3094">
      <Terms xmlns="http://schemas.microsoft.com/office/infopath/2007/PartnerControls"/>
    </lcf76f155ced4ddcb4097134ff3c332f>
    <TaxCatchAll xmlns="71512947-b30c-4ecf-a565-81e2ab5f094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5ADBFD0CBC13DD4FA4F824DF44153E7D" ma:contentTypeVersion="10" ma:contentTypeDescription="新しいドキュメントを作成します。" ma:contentTypeScope="" ma:versionID="4c745d2d977dc82db9a0a7d1eca74f06">
  <xsd:schema xmlns:xsd="http://www.w3.org/2001/XMLSchema" xmlns:xs="http://www.w3.org/2001/XMLSchema" xmlns:p="http://schemas.microsoft.com/office/2006/metadata/properties" xmlns:ns2="631b3539-e513-40c8-9eb7-7e029f9c3094" xmlns:ns3="71512947-b30c-4ecf-a565-81e2ab5f094e" targetNamespace="http://schemas.microsoft.com/office/2006/metadata/properties" ma:root="true" ma:fieldsID="ba5da3144942780b145d07cc1c6e1595" ns2:_="" ns3:_="">
    <xsd:import namespace="631b3539-e513-40c8-9eb7-7e029f9c3094"/>
    <xsd:import namespace="71512947-b30c-4ecf-a565-81e2ab5f094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b3539-e513-40c8-9eb7-7e029f9c30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f631d6e6-ca73-495a-aea5-7726204e1d1c"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512947-b30c-4ecf-a565-81e2ab5f094e"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14" nillable="true" ma:displayName="Taxonomy Catch All Column" ma:hidden="true" ma:list="{74344e82-ac3c-4577-813e-459a6cb1c0e5}" ma:internalName="TaxCatchAll" ma:showField="CatchAllData" ma:web="71512947-b30c-4ecf-a565-81e2ab5f094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63D124-8FCD-4A90-BF8D-98F4ED626C23}">
  <ds:schemaRefs>
    <ds:schemaRef ds:uri="71512947-b30c-4ecf-a565-81e2ab5f094e"/>
    <ds:schemaRef ds:uri="631b3539-e513-40c8-9eb7-7e029f9c3094"/>
    <ds:schemaRef ds:uri="http://schemas.openxmlformats.org/package/2006/metadata/core-properties"/>
    <ds:schemaRef ds:uri="http://schemas.microsoft.com/office/2006/documentManagement/types"/>
    <ds:schemaRef ds:uri="http://purl.org/dc/dcmitype/"/>
    <ds:schemaRef ds:uri="http://purl.org/dc/elements/1.1/"/>
    <ds:schemaRef ds:uri="http://schemas.microsoft.com/office/infopath/2007/PartnerControls"/>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72650C79-B1E9-4655-8023-4A9BE7C57DD1}">
  <ds:schemaRefs>
    <ds:schemaRef ds:uri="http://schemas.microsoft.com/sharepoint/v3/contenttype/forms"/>
  </ds:schemaRefs>
</ds:datastoreItem>
</file>

<file path=customXml/itemProps3.xml><?xml version="1.0" encoding="utf-8"?>
<ds:datastoreItem xmlns:ds="http://schemas.openxmlformats.org/officeDocument/2006/customXml" ds:itemID="{37C303E6-424A-4D54-9118-F736FF6EEE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1b3539-e513-40c8-9eb7-7e029f9c3094"/>
    <ds:schemaRef ds:uri="71512947-b30c-4ecf-a565-81e2ab5f09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33</vt:i4>
      </vt:variant>
    </vt:vector>
  </HeadingPairs>
  <TitlesOfParts>
    <vt:vector size="70" baseType="lpstr">
      <vt:lpstr>注文フォーム</vt:lpstr>
      <vt:lpstr>★ご発注までの流れ</vt:lpstr>
      <vt:lpstr>★注文シート</vt:lpstr>
      <vt:lpstr>★送付シート</vt:lpstr>
      <vt:lpstr>★請求書原本【項目税抜】</vt:lpstr>
      <vt:lpstr>★必要量・梱包方法</vt:lpstr>
      <vt:lpstr>★注文書</vt:lpstr>
      <vt:lpstr>★成績書</vt:lpstr>
      <vt:lpstr>★成績書 (2)</vt:lpstr>
      <vt:lpstr>★成績書 (3)</vt:lpstr>
      <vt:lpstr>★成績書 (4)</vt:lpstr>
      <vt:lpstr>★成績書 (5)</vt:lpstr>
      <vt:lpstr>★成績書 (6)</vt:lpstr>
      <vt:lpstr>★成績書 (7)</vt:lpstr>
      <vt:lpstr>★成績書 (8)</vt:lpstr>
      <vt:lpstr>★成績書 (9)</vt:lpstr>
      <vt:lpstr>★成績書 (10)</vt:lpstr>
      <vt:lpstr>★成績書 (11)</vt:lpstr>
      <vt:lpstr>★成績書 (12)</vt:lpstr>
      <vt:lpstr>★成績書 (13)</vt:lpstr>
      <vt:lpstr>★成績書 (14)</vt:lpstr>
      <vt:lpstr>★成績書 (15)</vt:lpstr>
      <vt:lpstr>★成績書 (16)</vt:lpstr>
      <vt:lpstr>★成績書 (17)</vt:lpstr>
      <vt:lpstr>★成績書 (18)</vt:lpstr>
      <vt:lpstr>★成績書 (19)</vt:lpstr>
      <vt:lpstr>★成績書 (20)</vt:lpstr>
      <vt:lpstr>★成績書 (21)</vt:lpstr>
      <vt:lpstr>★成績書 (22)</vt:lpstr>
      <vt:lpstr>★成績書 (23)</vt:lpstr>
      <vt:lpstr>★成績書 (24)</vt:lpstr>
      <vt:lpstr>★成績書 (25)</vt:lpstr>
      <vt:lpstr>★成績書 (26)</vt:lpstr>
      <vt:lpstr>★成績書 (27)</vt:lpstr>
      <vt:lpstr>★成績書 (28)</vt:lpstr>
      <vt:lpstr>★成績書 (29)</vt:lpstr>
      <vt:lpstr>★成績書 (30)</vt:lpstr>
      <vt:lpstr>★成績書!Print_Area</vt:lpstr>
      <vt:lpstr>'★成績書 (10)'!Print_Area</vt:lpstr>
      <vt:lpstr>'★成績書 (11)'!Print_Area</vt:lpstr>
      <vt:lpstr>'★成績書 (12)'!Print_Area</vt:lpstr>
      <vt:lpstr>'★成績書 (13)'!Print_Area</vt:lpstr>
      <vt:lpstr>'★成績書 (14)'!Print_Area</vt:lpstr>
      <vt:lpstr>'★成績書 (15)'!Print_Area</vt:lpstr>
      <vt:lpstr>'★成績書 (16)'!Print_Area</vt:lpstr>
      <vt:lpstr>'★成績書 (17)'!Print_Area</vt:lpstr>
      <vt:lpstr>'★成績書 (18)'!Print_Area</vt:lpstr>
      <vt:lpstr>'★成績書 (19)'!Print_Area</vt:lpstr>
      <vt:lpstr>'★成績書 (2)'!Print_Area</vt:lpstr>
      <vt:lpstr>'★成績書 (20)'!Print_Area</vt:lpstr>
      <vt:lpstr>'★成績書 (21)'!Print_Area</vt:lpstr>
      <vt:lpstr>'★成績書 (22)'!Print_Area</vt:lpstr>
      <vt:lpstr>'★成績書 (23)'!Print_Area</vt:lpstr>
      <vt:lpstr>'★成績書 (24)'!Print_Area</vt:lpstr>
      <vt:lpstr>'★成績書 (25)'!Print_Area</vt:lpstr>
      <vt:lpstr>'★成績書 (26)'!Print_Area</vt:lpstr>
      <vt:lpstr>'★成績書 (27)'!Print_Area</vt:lpstr>
      <vt:lpstr>'★成績書 (28)'!Print_Area</vt:lpstr>
      <vt:lpstr>'★成績書 (29)'!Print_Area</vt:lpstr>
      <vt:lpstr>'★成績書 (3)'!Print_Area</vt:lpstr>
      <vt:lpstr>'★成績書 (30)'!Print_Area</vt:lpstr>
      <vt:lpstr>'★成績書 (4)'!Print_Area</vt:lpstr>
      <vt:lpstr>'★成績書 (5)'!Print_Area</vt:lpstr>
      <vt:lpstr>'★成績書 (6)'!Print_Area</vt:lpstr>
      <vt:lpstr>'★成績書 (7)'!Print_Area</vt:lpstr>
      <vt:lpstr>'★成績書 (8)'!Print_Area</vt:lpstr>
      <vt:lpstr>'★成績書 (9)'!Print_Area</vt:lpstr>
      <vt:lpstr>★請求書原本【項目税抜】!Print_Area</vt:lpstr>
      <vt:lpstr>★送付シート!Print_Area</vt:lpstr>
      <vt:lpstr>★注文書!Print_Area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81803</dc:creator>
  <cp:lastModifiedBy>小関裕一</cp:lastModifiedBy>
  <cp:lastPrinted>2024-10-27T04:45:50Z</cp:lastPrinted>
  <dcterms:created xsi:type="dcterms:W3CDTF">2022-03-14T00:42:19Z</dcterms:created>
  <dcterms:modified xsi:type="dcterms:W3CDTF">2024-10-28T01:18:39Z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0x0101005ADBFD0CBC13DD4FA4F824DF44153E7D</vt:lpwstr>
  </property>
</Properties>
</file>